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750" yWindow="510" windowWidth="19095" windowHeight="7425" activeTab="1"/>
  </bookViews>
  <sheets>
    <sheet name="入力例" sheetId="1" r:id="rId1"/>
    <sheet name="WebTest1" sheetId="2" r:id="rId2"/>
    <sheet name="静的マスタ" sheetId="3" state="hidden" r:id="rId3"/>
  </sheets>
  <definedNames>
    <definedName name="穴埋め記入形式">静的マスタ!$D$7</definedName>
    <definedName name="穴埋め選択形式">静的マスタ!$D$8</definedName>
    <definedName name="正誤">静的マスタ!$B$5:$B$6</definedName>
    <definedName name="正誤形式">静的マスタ!$D$6</definedName>
    <definedName name="複数選択形式">静的マスタ!$D$5</definedName>
    <definedName name="並べかえ形式">静的マスタ!$D$9</definedName>
    <definedName name="問題形式">静的マスタ!$A$5:$A$9</definedName>
  </definedNames>
  <calcPr calcId="145621"/>
</workbook>
</file>

<file path=xl/calcChain.xml><?xml version="1.0" encoding="utf-8"?>
<calcChain xmlns="http://schemas.openxmlformats.org/spreadsheetml/2006/main">
  <c r="X185" i="2" l="1"/>
  <c r="W185" i="2"/>
  <c r="V185" i="2"/>
  <c r="U185" i="2"/>
  <c r="T185" i="2"/>
  <c r="S185" i="2"/>
  <c r="R185" i="2"/>
  <c r="Q185" i="2"/>
  <c r="P185" i="2"/>
  <c r="O185" i="2"/>
  <c r="N185" i="2"/>
  <c r="M185" i="2"/>
  <c r="L185" i="2"/>
  <c r="K185" i="2"/>
  <c r="J185" i="2"/>
  <c r="I185" i="2"/>
  <c r="H185" i="2"/>
  <c r="G185" i="2"/>
  <c r="F185" i="2"/>
  <c r="E185" i="2"/>
  <c r="B184" i="2"/>
  <c r="X182" i="2"/>
  <c r="W182" i="2"/>
  <c r="V182" i="2"/>
  <c r="U182" i="2"/>
  <c r="T182" i="2"/>
  <c r="S182" i="2"/>
  <c r="R182" i="2"/>
  <c r="Q182" i="2"/>
  <c r="P182" i="2"/>
  <c r="O182" i="2"/>
  <c r="N182" i="2"/>
  <c r="M182" i="2"/>
  <c r="L182" i="2"/>
  <c r="K182" i="2"/>
  <c r="J182" i="2"/>
  <c r="I182" i="2"/>
  <c r="H182" i="2"/>
  <c r="G182" i="2"/>
  <c r="F182" i="2"/>
  <c r="E182" i="2"/>
  <c r="C179" i="2"/>
  <c r="B179" i="2"/>
  <c r="X176" i="2"/>
  <c r="W176" i="2"/>
  <c r="V176" i="2"/>
  <c r="U176" i="2"/>
  <c r="T176" i="2"/>
  <c r="S176" i="2"/>
  <c r="R176" i="2"/>
  <c r="Q176" i="2"/>
  <c r="P176" i="2"/>
  <c r="O176" i="2"/>
  <c r="N176" i="2"/>
  <c r="M176" i="2"/>
  <c r="L176" i="2"/>
  <c r="K176" i="2"/>
  <c r="J176" i="2"/>
  <c r="I176" i="2"/>
  <c r="H176" i="2"/>
  <c r="G176" i="2"/>
  <c r="F176" i="2"/>
  <c r="E176" i="2"/>
  <c r="B175" i="2"/>
  <c r="X173" i="2"/>
  <c r="W173" i="2"/>
  <c r="V173" i="2"/>
  <c r="U173" i="2"/>
  <c r="T173" i="2"/>
  <c r="S173" i="2"/>
  <c r="R173" i="2"/>
  <c r="Q173" i="2"/>
  <c r="P173" i="2"/>
  <c r="O173" i="2"/>
  <c r="N173" i="2"/>
  <c r="M173" i="2"/>
  <c r="L173" i="2"/>
  <c r="K173" i="2"/>
  <c r="J173" i="2"/>
  <c r="I173" i="2"/>
  <c r="H173" i="2"/>
  <c r="G173" i="2"/>
  <c r="F173" i="2"/>
  <c r="E173" i="2"/>
  <c r="C170" i="2"/>
  <c r="B170" i="2"/>
  <c r="X167" i="2"/>
  <c r="W167" i="2"/>
  <c r="V167" i="2"/>
  <c r="U167" i="2"/>
  <c r="T167" i="2"/>
  <c r="S167" i="2"/>
  <c r="R167" i="2"/>
  <c r="Q167" i="2"/>
  <c r="P167" i="2"/>
  <c r="O167" i="2"/>
  <c r="N167" i="2"/>
  <c r="M167" i="2"/>
  <c r="L167" i="2"/>
  <c r="K167" i="2"/>
  <c r="J167" i="2"/>
  <c r="I167" i="2"/>
  <c r="H167" i="2"/>
  <c r="G167" i="2"/>
  <c r="F167" i="2"/>
  <c r="E167" i="2"/>
  <c r="B166" i="2"/>
  <c r="X164" i="2"/>
  <c r="W164" i="2"/>
  <c r="V164" i="2"/>
  <c r="U164" i="2"/>
  <c r="T164" i="2"/>
  <c r="S164" i="2"/>
  <c r="R164" i="2"/>
  <c r="Q164" i="2"/>
  <c r="P164" i="2"/>
  <c r="O164" i="2"/>
  <c r="N164" i="2"/>
  <c r="M164" i="2"/>
  <c r="L164" i="2"/>
  <c r="K164" i="2"/>
  <c r="J164" i="2"/>
  <c r="I164" i="2"/>
  <c r="H164" i="2"/>
  <c r="G164" i="2"/>
  <c r="F164" i="2"/>
  <c r="E164" i="2"/>
  <c r="C161" i="2"/>
  <c r="B161" i="2"/>
  <c r="X158" i="2"/>
  <c r="W158" i="2"/>
  <c r="V158" i="2"/>
  <c r="U158" i="2"/>
  <c r="T158" i="2"/>
  <c r="S158" i="2"/>
  <c r="R158" i="2"/>
  <c r="Q158" i="2"/>
  <c r="P158" i="2"/>
  <c r="O158" i="2"/>
  <c r="N158" i="2"/>
  <c r="M158" i="2"/>
  <c r="L158" i="2"/>
  <c r="K158" i="2"/>
  <c r="J158" i="2"/>
  <c r="I158" i="2"/>
  <c r="H158" i="2"/>
  <c r="G158" i="2"/>
  <c r="F158" i="2"/>
  <c r="E158" i="2"/>
  <c r="B157" i="2"/>
  <c r="X155" i="2"/>
  <c r="W155" i="2"/>
  <c r="V155" i="2"/>
  <c r="U155" i="2"/>
  <c r="T155" i="2"/>
  <c r="S155" i="2"/>
  <c r="R155" i="2"/>
  <c r="Q155" i="2"/>
  <c r="P155" i="2"/>
  <c r="O155" i="2"/>
  <c r="N155" i="2"/>
  <c r="M155" i="2"/>
  <c r="L155" i="2"/>
  <c r="K155" i="2"/>
  <c r="J155" i="2"/>
  <c r="I155" i="2"/>
  <c r="H155" i="2"/>
  <c r="G155" i="2"/>
  <c r="F155" i="2"/>
  <c r="E155" i="2"/>
  <c r="C152" i="2"/>
  <c r="B152" i="2"/>
  <c r="X149" i="2"/>
  <c r="W149" i="2"/>
  <c r="V149" i="2"/>
  <c r="U149" i="2"/>
  <c r="T149" i="2"/>
  <c r="S149" i="2"/>
  <c r="R149" i="2"/>
  <c r="Q149" i="2"/>
  <c r="P149" i="2"/>
  <c r="O149" i="2"/>
  <c r="N149" i="2"/>
  <c r="M149" i="2"/>
  <c r="L149" i="2"/>
  <c r="K149" i="2"/>
  <c r="J149" i="2"/>
  <c r="I149" i="2"/>
  <c r="H149" i="2"/>
  <c r="G149" i="2"/>
  <c r="F149" i="2"/>
  <c r="E149" i="2"/>
  <c r="B148" i="2"/>
  <c r="X146" i="2"/>
  <c r="W146" i="2"/>
  <c r="V146" i="2"/>
  <c r="U146" i="2"/>
  <c r="T146" i="2"/>
  <c r="S146" i="2"/>
  <c r="R146" i="2"/>
  <c r="Q146" i="2"/>
  <c r="P146" i="2"/>
  <c r="O146" i="2"/>
  <c r="N146" i="2"/>
  <c r="M146" i="2"/>
  <c r="L146" i="2"/>
  <c r="K146" i="2"/>
  <c r="J146" i="2"/>
  <c r="I146" i="2"/>
  <c r="H146" i="2"/>
  <c r="G146" i="2"/>
  <c r="F146" i="2"/>
  <c r="E146" i="2"/>
  <c r="C143" i="2"/>
  <c r="B143" i="2"/>
  <c r="X140" i="2"/>
  <c r="W140" i="2"/>
  <c r="V140" i="2"/>
  <c r="U140" i="2"/>
  <c r="T140" i="2"/>
  <c r="S140" i="2"/>
  <c r="R140" i="2"/>
  <c r="Q140" i="2"/>
  <c r="P140" i="2"/>
  <c r="O140" i="2"/>
  <c r="N140" i="2"/>
  <c r="M140" i="2"/>
  <c r="L140" i="2"/>
  <c r="K140" i="2"/>
  <c r="J140" i="2"/>
  <c r="I140" i="2"/>
  <c r="H140" i="2"/>
  <c r="G140" i="2"/>
  <c r="F140" i="2"/>
  <c r="E140" i="2"/>
  <c r="B139" i="2"/>
  <c r="X137" i="2"/>
  <c r="W137" i="2"/>
  <c r="V137" i="2"/>
  <c r="U137" i="2"/>
  <c r="T137" i="2"/>
  <c r="S137" i="2"/>
  <c r="R137" i="2"/>
  <c r="Q137" i="2"/>
  <c r="P137" i="2"/>
  <c r="O137" i="2"/>
  <c r="N137" i="2"/>
  <c r="M137" i="2"/>
  <c r="L137" i="2"/>
  <c r="K137" i="2"/>
  <c r="J137" i="2"/>
  <c r="I137" i="2"/>
  <c r="H137" i="2"/>
  <c r="G137" i="2"/>
  <c r="F137" i="2"/>
  <c r="E137" i="2"/>
  <c r="C134" i="2"/>
  <c r="B134" i="2"/>
  <c r="X131" i="2"/>
  <c r="W131" i="2"/>
  <c r="V131" i="2"/>
  <c r="U131" i="2"/>
  <c r="T131" i="2"/>
  <c r="S131" i="2"/>
  <c r="R131" i="2"/>
  <c r="Q131" i="2"/>
  <c r="P131" i="2"/>
  <c r="O131" i="2"/>
  <c r="N131" i="2"/>
  <c r="M131" i="2"/>
  <c r="L131" i="2"/>
  <c r="K131" i="2"/>
  <c r="J131" i="2"/>
  <c r="I131" i="2"/>
  <c r="H131" i="2"/>
  <c r="G131" i="2"/>
  <c r="F131" i="2"/>
  <c r="E131" i="2"/>
  <c r="B130" i="2"/>
  <c r="X128" i="2"/>
  <c r="W128" i="2"/>
  <c r="V128" i="2"/>
  <c r="U128" i="2"/>
  <c r="T128" i="2"/>
  <c r="S128" i="2"/>
  <c r="R128" i="2"/>
  <c r="Q128" i="2"/>
  <c r="P128" i="2"/>
  <c r="O128" i="2"/>
  <c r="N128" i="2"/>
  <c r="M128" i="2"/>
  <c r="L128" i="2"/>
  <c r="K128" i="2"/>
  <c r="J128" i="2"/>
  <c r="I128" i="2"/>
  <c r="H128" i="2"/>
  <c r="G128" i="2"/>
  <c r="F128" i="2"/>
  <c r="E128" i="2"/>
  <c r="C125" i="2"/>
  <c r="B125" i="2"/>
  <c r="X122" i="2"/>
  <c r="W122" i="2"/>
  <c r="V122" i="2"/>
  <c r="U122" i="2"/>
  <c r="T122" i="2"/>
  <c r="S122" i="2"/>
  <c r="R122" i="2"/>
  <c r="Q122" i="2"/>
  <c r="P122" i="2"/>
  <c r="O122" i="2"/>
  <c r="N122" i="2"/>
  <c r="M122" i="2"/>
  <c r="L122" i="2"/>
  <c r="K122" i="2"/>
  <c r="J122" i="2"/>
  <c r="I122" i="2"/>
  <c r="H122" i="2"/>
  <c r="G122" i="2"/>
  <c r="F122" i="2"/>
  <c r="E122" i="2"/>
  <c r="B121" i="2"/>
  <c r="X119" i="2"/>
  <c r="W119" i="2"/>
  <c r="V119" i="2"/>
  <c r="U119" i="2"/>
  <c r="T119" i="2"/>
  <c r="S119" i="2"/>
  <c r="R119" i="2"/>
  <c r="Q119" i="2"/>
  <c r="P119" i="2"/>
  <c r="O119" i="2"/>
  <c r="N119" i="2"/>
  <c r="M119" i="2"/>
  <c r="L119" i="2"/>
  <c r="K119" i="2"/>
  <c r="J119" i="2"/>
  <c r="I119" i="2"/>
  <c r="H119" i="2"/>
  <c r="G119" i="2"/>
  <c r="F119" i="2"/>
  <c r="E119" i="2"/>
  <c r="C116" i="2"/>
  <c r="B116" i="2"/>
  <c r="X113" i="2"/>
  <c r="W113" i="2"/>
  <c r="V113" i="2"/>
  <c r="U113" i="2"/>
  <c r="T113" i="2"/>
  <c r="S113" i="2"/>
  <c r="R113" i="2"/>
  <c r="Q113" i="2"/>
  <c r="P113" i="2"/>
  <c r="O113" i="2"/>
  <c r="N113" i="2"/>
  <c r="M113" i="2"/>
  <c r="L113" i="2"/>
  <c r="K113" i="2"/>
  <c r="J113" i="2"/>
  <c r="I113" i="2"/>
  <c r="H113" i="2"/>
  <c r="G113" i="2"/>
  <c r="F113" i="2"/>
  <c r="E113" i="2"/>
  <c r="B112" i="2"/>
  <c r="X110" i="2"/>
  <c r="W110" i="2"/>
  <c r="V110" i="2"/>
  <c r="U110" i="2"/>
  <c r="T110" i="2"/>
  <c r="S110" i="2"/>
  <c r="R110" i="2"/>
  <c r="Q110" i="2"/>
  <c r="P110" i="2"/>
  <c r="O110" i="2"/>
  <c r="N110" i="2"/>
  <c r="M110" i="2"/>
  <c r="L110" i="2"/>
  <c r="K110" i="2"/>
  <c r="J110" i="2"/>
  <c r="I110" i="2"/>
  <c r="H110" i="2"/>
  <c r="G110" i="2"/>
  <c r="F110" i="2"/>
  <c r="E110" i="2"/>
  <c r="C107" i="2"/>
  <c r="B107" i="2"/>
  <c r="X104" i="2"/>
  <c r="W104" i="2"/>
  <c r="V104" i="2"/>
  <c r="U104" i="2"/>
  <c r="T104" i="2"/>
  <c r="S104" i="2"/>
  <c r="R104" i="2"/>
  <c r="Q104" i="2"/>
  <c r="P104" i="2"/>
  <c r="O104" i="2"/>
  <c r="N104" i="2"/>
  <c r="M104" i="2"/>
  <c r="L104" i="2"/>
  <c r="K104" i="2"/>
  <c r="J104" i="2"/>
  <c r="I104" i="2"/>
  <c r="H104" i="2"/>
  <c r="G104" i="2"/>
  <c r="F104" i="2"/>
  <c r="E104" i="2"/>
  <c r="B103" i="2"/>
  <c r="X101" i="2"/>
  <c r="W101" i="2"/>
  <c r="V101" i="2"/>
  <c r="U101" i="2"/>
  <c r="T101" i="2"/>
  <c r="S101" i="2"/>
  <c r="R101" i="2"/>
  <c r="Q101" i="2"/>
  <c r="P101" i="2"/>
  <c r="O101" i="2"/>
  <c r="N101" i="2"/>
  <c r="M101" i="2"/>
  <c r="L101" i="2"/>
  <c r="K101" i="2"/>
  <c r="J101" i="2"/>
  <c r="I101" i="2"/>
  <c r="H101" i="2"/>
  <c r="G101" i="2"/>
  <c r="F101" i="2"/>
  <c r="E101" i="2"/>
  <c r="C98" i="2"/>
  <c r="B98" i="2"/>
  <c r="X95" i="2"/>
  <c r="W95" i="2"/>
  <c r="V95" i="2"/>
  <c r="U95" i="2"/>
  <c r="T95" i="2"/>
  <c r="S95" i="2"/>
  <c r="R95" i="2"/>
  <c r="Q95" i="2"/>
  <c r="P95" i="2"/>
  <c r="O95" i="2"/>
  <c r="N95" i="2"/>
  <c r="M95" i="2"/>
  <c r="L95" i="2"/>
  <c r="K95" i="2"/>
  <c r="J95" i="2"/>
  <c r="I95" i="2"/>
  <c r="H95" i="2"/>
  <c r="G95" i="2"/>
  <c r="F95" i="2"/>
  <c r="E95" i="2"/>
  <c r="B94" i="2"/>
  <c r="X92" i="2"/>
  <c r="W92" i="2"/>
  <c r="V92" i="2"/>
  <c r="U92" i="2"/>
  <c r="T92" i="2"/>
  <c r="S92" i="2"/>
  <c r="R92" i="2"/>
  <c r="Q92" i="2"/>
  <c r="P92" i="2"/>
  <c r="O92" i="2"/>
  <c r="N92" i="2"/>
  <c r="M92" i="2"/>
  <c r="L92" i="2"/>
  <c r="K92" i="2"/>
  <c r="J92" i="2"/>
  <c r="I92" i="2"/>
  <c r="H92" i="2"/>
  <c r="G92" i="2"/>
  <c r="F92" i="2"/>
  <c r="E92" i="2"/>
  <c r="C89" i="2"/>
  <c r="B89" i="2"/>
  <c r="X86" i="2"/>
  <c r="W86" i="2"/>
  <c r="V86" i="2"/>
  <c r="U86" i="2"/>
  <c r="T86" i="2"/>
  <c r="S86" i="2"/>
  <c r="R86" i="2"/>
  <c r="Q86" i="2"/>
  <c r="P86" i="2"/>
  <c r="O86" i="2"/>
  <c r="N86" i="2"/>
  <c r="M86" i="2"/>
  <c r="L86" i="2"/>
  <c r="K86" i="2"/>
  <c r="J86" i="2"/>
  <c r="I86" i="2"/>
  <c r="H86" i="2"/>
  <c r="G86" i="2"/>
  <c r="F86" i="2"/>
  <c r="E86" i="2"/>
  <c r="B85" i="2"/>
  <c r="X83" i="2"/>
  <c r="W83" i="2"/>
  <c r="V83" i="2"/>
  <c r="U83" i="2"/>
  <c r="T83" i="2"/>
  <c r="S83" i="2"/>
  <c r="R83" i="2"/>
  <c r="Q83" i="2"/>
  <c r="P83" i="2"/>
  <c r="O83" i="2"/>
  <c r="N83" i="2"/>
  <c r="M83" i="2"/>
  <c r="L83" i="2"/>
  <c r="K83" i="2"/>
  <c r="J83" i="2"/>
  <c r="I83" i="2"/>
  <c r="H83" i="2"/>
  <c r="G83" i="2"/>
  <c r="F83" i="2"/>
  <c r="E83" i="2"/>
  <c r="C80" i="2"/>
  <c r="B80" i="2"/>
  <c r="X77" i="2"/>
  <c r="W77" i="2"/>
  <c r="V77" i="2"/>
  <c r="U77" i="2"/>
  <c r="T77" i="2"/>
  <c r="S77" i="2"/>
  <c r="R77" i="2"/>
  <c r="Q77" i="2"/>
  <c r="P77" i="2"/>
  <c r="O77" i="2"/>
  <c r="N77" i="2"/>
  <c r="M77" i="2"/>
  <c r="L77" i="2"/>
  <c r="K77" i="2"/>
  <c r="J77" i="2"/>
  <c r="I77" i="2"/>
  <c r="H77" i="2"/>
  <c r="G77" i="2"/>
  <c r="F77" i="2"/>
  <c r="E77" i="2"/>
  <c r="B76" i="2"/>
  <c r="X74" i="2"/>
  <c r="W74" i="2"/>
  <c r="V74" i="2"/>
  <c r="U74" i="2"/>
  <c r="T74" i="2"/>
  <c r="S74" i="2"/>
  <c r="R74" i="2"/>
  <c r="Q74" i="2"/>
  <c r="P74" i="2"/>
  <c r="O74" i="2"/>
  <c r="N74" i="2"/>
  <c r="M74" i="2"/>
  <c r="L74" i="2"/>
  <c r="K74" i="2"/>
  <c r="J74" i="2"/>
  <c r="I74" i="2"/>
  <c r="H74" i="2"/>
  <c r="G74" i="2"/>
  <c r="F74" i="2"/>
  <c r="E74" i="2"/>
  <c r="C71" i="2"/>
  <c r="B71" i="2"/>
  <c r="X68" i="2"/>
  <c r="W68" i="2"/>
  <c r="V68" i="2"/>
  <c r="U68" i="2"/>
  <c r="T68" i="2"/>
  <c r="S68" i="2"/>
  <c r="R68" i="2"/>
  <c r="Q68" i="2"/>
  <c r="P68" i="2"/>
  <c r="O68" i="2"/>
  <c r="N68" i="2"/>
  <c r="M68" i="2"/>
  <c r="L68" i="2"/>
  <c r="K68" i="2"/>
  <c r="J68" i="2"/>
  <c r="I68" i="2"/>
  <c r="H68" i="2"/>
  <c r="G68" i="2"/>
  <c r="F68" i="2"/>
  <c r="E68" i="2"/>
  <c r="B67" i="2"/>
  <c r="X65" i="2"/>
  <c r="W65" i="2"/>
  <c r="V65" i="2"/>
  <c r="U65" i="2"/>
  <c r="T65" i="2"/>
  <c r="S65" i="2"/>
  <c r="R65" i="2"/>
  <c r="Q65" i="2"/>
  <c r="P65" i="2"/>
  <c r="O65" i="2"/>
  <c r="N65" i="2"/>
  <c r="M65" i="2"/>
  <c r="L65" i="2"/>
  <c r="K65" i="2"/>
  <c r="J65" i="2"/>
  <c r="I65" i="2"/>
  <c r="H65" i="2"/>
  <c r="G65" i="2"/>
  <c r="F65" i="2"/>
  <c r="E65" i="2"/>
  <c r="C62" i="2"/>
  <c r="B62" i="2"/>
  <c r="X59" i="2"/>
  <c r="W59" i="2"/>
  <c r="V59" i="2"/>
  <c r="U59" i="2"/>
  <c r="T59" i="2"/>
  <c r="S59" i="2"/>
  <c r="R59" i="2"/>
  <c r="Q59" i="2"/>
  <c r="P59" i="2"/>
  <c r="O59" i="2"/>
  <c r="N59" i="2"/>
  <c r="M59" i="2"/>
  <c r="L59" i="2"/>
  <c r="K59" i="2"/>
  <c r="J59" i="2"/>
  <c r="I59" i="2"/>
  <c r="H59" i="2"/>
  <c r="G59" i="2"/>
  <c r="F59" i="2"/>
  <c r="E59" i="2"/>
  <c r="B58" i="2"/>
  <c r="X56" i="2"/>
  <c r="W56" i="2"/>
  <c r="V56" i="2"/>
  <c r="U56" i="2"/>
  <c r="T56" i="2"/>
  <c r="S56" i="2"/>
  <c r="R56" i="2"/>
  <c r="Q56" i="2"/>
  <c r="P56" i="2"/>
  <c r="O56" i="2"/>
  <c r="N56" i="2"/>
  <c r="M56" i="2"/>
  <c r="L56" i="2"/>
  <c r="K56" i="2"/>
  <c r="J56" i="2"/>
  <c r="I56" i="2"/>
  <c r="H56" i="2"/>
  <c r="G56" i="2"/>
  <c r="F56" i="2"/>
  <c r="E56" i="2"/>
  <c r="C53" i="2"/>
  <c r="B53" i="2"/>
  <c r="X50" i="2"/>
  <c r="W50" i="2"/>
  <c r="V50" i="2"/>
  <c r="U50" i="2"/>
  <c r="T50" i="2"/>
  <c r="S50" i="2"/>
  <c r="R50" i="2"/>
  <c r="Q50" i="2"/>
  <c r="P50" i="2"/>
  <c r="O50" i="2"/>
  <c r="N50" i="2"/>
  <c r="M50" i="2"/>
  <c r="L50" i="2"/>
  <c r="K50" i="2"/>
  <c r="J50" i="2"/>
  <c r="I50" i="2"/>
  <c r="H50" i="2"/>
  <c r="G50" i="2"/>
  <c r="F50" i="2"/>
  <c r="E50" i="2"/>
  <c r="B49" i="2"/>
  <c r="X47" i="2"/>
  <c r="W47" i="2"/>
  <c r="V47" i="2"/>
  <c r="U47" i="2"/>
  <c r="T47" i="2"/>
  <c r="S47" i="2"/>
  <c r="R47" i="2"/>
  <c r="Q47" i="2"/>
  <c r="P47" i="2"/>
  <c r="O47" i="2"/>
  <c r="N47" i="2"/>
  <c r="M47" i="2"/>
  <c r="L47" i="2"/>
  <c r="K47" i="2"/>
  <c r="J47" i="2"/>
  <c r="I47" i="2"/>
  <c r="H47" i="2"/>
  <c r="G47" i="2"/>
  <c r="F47" i="2"/>
  <c r="E47" i="2"/>
  <c r="C44" i="2"/>
  <c r="B44" i="2"/>
  <c r="X41" i="2"/>
  <c r="W41" i="2"/>
  <c r="V41" i="2"/>
  <c r="U41" i="2"/>
  <c r="T41" i="2"/>
  <c r="S41" i="2"/>
  <c r="R41" i="2"/>
  <c r="Q41" i="2"/>
  <c r="P41" i="2"/>
  <c r="O41" i="2"/>
  <c r="N41" i="2"/>
  <c r="M41" i="2"/>
  <c r="L41" i="2"/>
  <c r="K41" i="2"/>
  <c r="J41" i="2"/>
  <c r="I41" i="2"/>
  <c r="H41" i="2"/>
  <c r="G41" i="2"/>
  <c r="F41" i="2"/>
  <c r="E41" i="2"/>
  <c r="B40" i="2"/>
  <c r="X38" i="2"/>
  <c r="W38" i="2"/>
  <c r="V38" i="2"/>
  <c r="U38" i="2"/>
  <c r="T38" i="2"/>
  <c r="S38" i="2"/>
  <c r="R38" i="2"/>
  <c r="Q38" i="2"/>
  <c r="P38" i="2"/>
  <c r="O38" i="2"/>
  <c r="N38" i="2"/>
  <c r="M38" i="2"/>
  <c r="L38" i="2"/>
  <c r="K38" i="2"/>
  <c r="J38" i="2"/>
  <c r="I38" i="2"/>
  <c r="H38" i="2"/>
  <c r="G38" i="2"/>
  <c r="F38" i="2"/>
  <c r="E38" i="2"/>
  <c r="C35" i="2"/>
  <c r="B35" i="2"/>
  <c r="X32" i="2"/>
  <c r="W32" i="2"/>
  <c r="V32" i="2"/>
  <c r="U32" i="2"/>
  <c r="T32" i="2"/>
  <c r="S32" i="2"/>
  <c r="R32" i="2"/>
  <c r="Q32" i="2"/>
  <c r="P32" i="2"/>
  <c r="O32" i="2"/>
  <c r="N32" i="2"/>
  <c r="M32" i="2"/>
  <c r="L32" i="2"/>
  <c r="K32" i="2"/>
  <c r="J32" i="2"/>
  <c r="I32" i="2"/>
  <c r="H32" i="2"/>
  <c r="G32" i="2"/>
  <c r="F32" i="2"/>
  <c r="E32" i="2"/>
  <c r="B31" i="2"/>
  <c r="X29" i="2"/>
  <c r="W29" i="2"/>
  <c r="V29" i="2"/>
  <c r="U29" i="2"/>
  <c r="T29" i="2"/>
  <c r="S29" i="2"/>
  <c r="R29" i="2"/>
  <c r="Q29" i="2"/>
  <c r="P29" i="2"/>
  <c r="O29" i="2"/>
  <c r="N29" i="2"/>
  <c r="M29" i="2"/>
  <c r="L29" i="2"/>
  <c r="K29" i="2"/>
  <c r="J29" i="2"/>
  <c r="I29" i="2"/>
  <c r="H29" i="2"/>
  <c r="G29" i="2"/>
  <c r="F29" i="2"/>
  <c r="E29" i="2"/>
  <c r="C26" i="2"/>
  <c r="B26" i="2"/>
  <c r="X23" i="2"/>
  <c r="W23" i="2"/>
  <c r="V23" i="2"/>
  <c r="U23" i="2"/>
  <c r="T23" i="2"/>
  <c r="S23" i="2"/>
  <c r="R23" i="2"/>
  <c r="Q23" i="2"/>
  <c r="P23" i="2"/>
  <c r="O23" i="2"/>
  <c r="N23" i="2"/>
  <c r="M23" i="2"/>
  <c r="L23" i="2"/>
  <c r="K23" i="2"/>
  <c r="J23" i="2"/>
  <c r="I23" i="2"/>
  <c r="H23" i="2"/>
  <c r="G23" i="2"/>
  <c r="F23" i="2"/>
  <c r="E23" i="2"/>
  <c r="B22" i="2"/>
  <c r="X20" i="2"/>
  <c r="W20" i="2"/>
  <c r="V20" i="2"/>
  <c r="U20" i="2"/>
  <c r="T20" i="2"/>
  <c r="S20" i="2"/>
  <c r="R20" i="2"/>
  <c r="Q20" i="2"/>
  <c r="P20" i="2"/>
  <c r="O20" i="2"/>
  <c r="N20" i="2"/>
  <c r="M20" i="2"/>
  <c r="L20" i="2"/>
  <c r="K20" i="2"/>
  <c r="J20" i="2"/>
  <c r="I20" i="2"/>
  <c r="H20" i="2"/>
  <c r="G20" i="2"/>
  <c r="F20" i="2"/>
  <c r="E20" i="2"/>
  <c r="C17" i="2"/>
  <c r="B17" i="2"/>
  <c r="X14" i="2"/>
  <c r="W14" i="2"/>
  <c r="V14" i="2"/>
  <c r="U14" i="2"/>
  <c r="T14" i="2"/>
  <c r="S14" i="2"/>
  <c r="R14" i="2"/>
  <c r="Q14" i="2"/>
  <c r="P14" i="2"/>
  <c r="O14" i="2"/>
  <c r="N14" i="2"/>
  <c r="M14" i="2"/>
  <c r="L14" i="2"/>
  <c r="K14" i="2"/>
  <c r="J14" i="2"/>
  <c r="I14" i="2"/>
  <c r="H14" i="2"/>
  <c r="G14" i="2"/>
  <c r="F14" i="2"/>
  <c r="E14" i="2"/>
  <c r="B13" i="2"/>
  <c r="X11" i="2"/>
  <c r="W11" i="2"/>
  <c r="V11" i="2"/>
  <c r="U11" i="2"/>
  <c r="T11" i="2"/>
  <c r="S11" i="2"/>
  <c r="R11" i="2"/>
  <c r="Q11" i="2"/>
  <c r="P11" i="2"/>
  <c r="O11" i="2"/>
  <c r="N11" i="2"/>
  <c r="M11" i="2"/>
  <c r="L11" i="2"/>
  <c r="K11" i="2"/>
  <c r="J11" i="2"/>
  <c r="I11" i="2"/>
  <c r="H11" i="2"/>
  <c r="G11" i="2"/>
  <c r="F11" i="2"/>
  <c r="E11" i="2"/>
  <c r="C8" i="2"/>
  <c r="B8" i="2"/>
  <c r="G2" i="2"/>
  <c r="X185" i="1"/>
  <c r="W185" i="1"/>
  <c r="V185" i="1"/>
  <c r="U185" i="1"/>
  <c r="T185" i="1"/>
  <c r="S185" i="1"/>
  <c r="R185" i="1"/>
  <c r="Q185" i="1"/>
  <c r="P185" i="1"/>
  <c r="O185" i="1"/>
  <c r="N185" i="1"/>
  <c r="M185" i="1"/>
  <c r="L185" i="1"/>
  <c r="K185" i="1"/>
  <c r="J185" i="1"/>
  <c r="I185" i="1"/>
  <c r="H185" i="1"/>
  <c r="G185" i="1"/>
  <c r="F185" i="1"/>
  <c r="E185" i="1"/>
  <c r="B184" i="1"/>
  <c r="X182" i="1"/>
  <c r="W182" i="1"/>
  <c r="V182" i="1"/>
  <c r="U182" i="1"/>
  <c r="T182" i="1"/>
  <c r="S182" i="1"/>
  <c r="R182" i="1"/>
  <c r="Q182" i="1"/>
  <c r="P182" i="1"/>
  <c r="O182" i="1"/>
  <c r="N182" i="1"/>
  <c r="M182" i="1"/>
  <c r="L182" i="1"/>
  <c r="K182" i="1"/>
  <c r="J182" i="1"/>
  <c r="I182" i="1"/>
  <c r="H182" i="1"/>
  <c r="G182" i="1"/>
  <c r="F182" i="1"/>
  <c r="E182" i="1"/>
  <c r="C179" i="1"/>
  <c r="B179" i="1"/>
  <c r="X176" i="1"/>
  <c r="W176" i="1"/>
  <c r="V176" i="1"/>
  <c r="U176" i="1"/>
  <c r="T176" i="1"/>
  <c r="S176" i="1"/>
  <c r="R176" i="1"/>
  <c r="Q176" i="1"/>
  <c r="P176" i="1"/>
  <c r="O176" i="1"/>
  <c r="N176" i="1"/>
  <c r="M176" i="1"/>
  <c r="L176" i="1"/>
  <c r="K176" i="1"/>
  <c r="J176" i="1"/>
  <c r="I176" i="1"/>
  <c r="H176" i="1"/>
  <c r="G176" i="1"/>
  <c r="F176" i="1"/>
  <c r="E176" i="1"/>
  <c r="B175" i="1"/>
  <c r="X173" i="1"/>
  <c r="W173" i="1"/>
  <c r="V173" i="1"/>
  <c r="U173" i="1"/>
  <c r="T173" i="1"/>
  <c r="S173" i="1"/>
  <c r="R173" i="1"/>
  <c r="Q173" i="1"/>
  <c r="P173" i="1"/>
  <c r="O173" i="1"/>
  <c r="N173" i="1"/>
  <c r="M173" i="1"/>
  <c r="L173" i="1"/>
  <c r="K173" i="1"/>
  <c r="J173" i="1"/>
  <c r="I173" i="1"/>
  <c r="H173" i="1"/>
  <c r="G173" i="1"/>
  <c r="F173" i="1"/>
  <c r="E173" i="1"/>
  <c r="C170" i="1"/>
  <c r="B170" i="1"/>
  <c r="X167" i="1"/>
  <c r="W167" i="1"/>
  <c r="V167" i="1"/>
  <c r="U167" i="1"/>
  <c r="T167" i="1"/>
  <c r="S167" i="1"/>
  <c r="R167" i="1"/>
  <c r="Q167" i="1"/>
  <c r="P167" i="1"/>
  <c r="O167" i="1"/>
  <c r="N167" i="1"/>
  <c r="M167" i="1"/>
  <c r="L167" i="1"/>
  <c r="K167" i="1"/>
  <c r="J167" i="1"/>
  <c r="I167" i="1"/>
  <c r="H167" i="1"/>
  <c r="G167" i="1"/>
  <c r="F167" i="1"/>
  <c r="E167" i="1"/>
  <c r="B166" i="1"/>
  <c r="X164" i="1"/>
  <c r="W164" i="1"/>
  <c r="V164" i="1"/>
  <c r="U164" i="1"/>
  <c r="T164" i="1"/>
  <c r="S164" i="1"/>
  <c r="R164" i="1"/>
  <c r="Q164" i="1"/>
  <c r="P164" i="1"/>
  <c r="O164" i="1"/>
  <c r="N164" i="1"/>
  <c r="M164" i="1"/>
  <c r="L164" i="1"/>
  <c r="K164" i="1"/>
  <c r="J164" i="1"/>
  <c r="I164" i="1"/>
  <c r="H164" i="1"/>
  <c r="G164" i="1"/>
  <c r="F164" i="1"/>
  <c r="E164" i="1"/>
  <c r="C161" i="1"/>
  <c r="B161" i="1"/>
  <c r="X158" i="1"/>
  <c r="W158" i="1"/>
  <c r="V158" i="1"/>
  <c r="U158" i="1"/>
  <c r="T158" i="1"/>
  <c r="S158" i="1"/>
  <c r="R158" i="1"/>
  <c r="Q158" i="1"/>
  <c r="P158" i="1"/>
  <c r="O158" i="1"/>
  <c r="N158" i="1"/>
  <c r="M158" i="1"/>
  <c r="L158" i="1"/>
  <c r="K158" i="1"/>
  <c r="J158" i="1"/>
  <c r="I158" i="1"/>
  <c r="H158" i="1"/>
  <c r="G158" i="1"/>
  <c r="F158" i="1"/>
  <c r="E158" i="1"/>
  <c r="B157" i="1"/>
  <c r="X155" i="1"/>
  <c r="W155" i="1"/>
  <c r="V155" i="1"/>
  <c r="U155" i="1"/>
  <c r="T155" i="1"/>
  <c r="S155" i="1"/>
  <c r="R155" i="1"/>
  <c r="Q155" i="1"/>
  <c r="P155" i="1"/>
  <c r="O155" i="1"/>
  <c r="N155" i="1"/>
  <c r="M155" i="1"/>
  <c r="L155" i="1"/>
  <c r="K155" i="1"/>
  <c r="J155" i="1"/>
  <c r="I155" i="1"/>
  <c r="H155" i="1"/>
  <c r="G155" i="1"/>
  <c r="F155" i="1"/>
  <c r="E155" i="1"/>
  <c r="C152" i="1"/>
  <c r="B152" i="1"/>
  <c r="X149" i="1"/>
  <c r="W149" i="1"/>
  <c r="V149" i="1"/>
  <c r="U149" i="1"/>
  <c r="T149" i="1"/>
  <c r="S149" i="1"/>
  <c r="R149" i="1"/>
  <c r="Q149" i="1"/>
  <c r="P149" i="1"/>
  <c r="O149" i="1"/>
  <c r="N149" i="1"/>
  <c r="M149" i="1"/>
  <c r="L149" i="1"/>
  <c r="K149" i="1"/>
  <c r="J149" i="1"/>
  <c r="I149" i="1"/>
  <c r="H149" i="1"/>
  <c r="G149" i="1"/>
  <c r="F149" i="1"/>
  <c r="E149" i="1"/>
  <c r="B148" i="1"/>
  <c r="X146" i="1"/>
  <c r="W146" i="1"/>
  <c r="V146" i="1"/>
  <c r="U146" i="1"/>
  <c r="T146" i="1"/>
  <c r="S146" i="1"/>
  <c r="R146" i="1"/>
  <c r="Q146" i="1"/>
  <c r="P146" i="1"/>
  <c r="O146" i="1"/>
  <c r="N146" i="1"/>
  <c r="M146" i="1"/>
  <c r="L146" i="1"/>
  <c r="K146" i="1"/>
  <c r="J146" i="1"/>
  <c r="I146" i="1"/>
  <c r="H146" i="1"/>
  <c r="G146" i="1"/>
  <c r="F146" i="1"/>
  <c r="E146" i="1"/>
  <c r="C143" i="1"/>
  <c r="B143" i="1"/>
  <c r="X140" i="1"/>
  <c r="W140" i="1"/>
  <c r="V140" i="1"/>
  <c r="U140" i="1"/>
  <c r="T140" i="1"/>
  <c r="S140" i="1"/>
  <c r="R140" i="1"/>
  <c r="Q140" i="1"/>
  <c r="P140" i="1"/>
  <c r="O140" i="1"/>
  <c r="N140" i="1"/>
  <c r="M140" i="1"/>
  <c r="L140" i="1"/>
  <c r="K140" i="1"/>
  <c r="J140" i="1"/>
  <c r="I140" i="1"/>
  <c r="H140" i="1"/>
  <c r="G140" i="1"/>
  <c r="F140" i="1"/>
  <c r="E140" i="1"/>
  <c r="B139" i="1"/>
  <c r="X137" i="1"/>
  <c r="W137" i="1"/>
  <c r="V137" i="1"/>
  <c r="U137" i="1"/>
  <c r="T137" i="1"/>
  <c r="S137" i="1"/>
  <c r="R137" i="1"/>
  <c r="Q137" i="1"/>
  <c r="P137" i="1"/>
  <c r="O137" i="1"/>
  <c r="N137" i="1"/>
  <c r="M137" i="1"/>
  <c r="L137" i="1"/>
  <c r="K137" i="1"/>
  <c r="J137" i="1"/>
  <c r="I137" i="1"/>
  <c r="H137" i="1"/>
  <c r="G137" i="1"/>
  <c r="F137" i="1"/>
  <c r="E137" i="1"/>
  <c r="C134" i="1"/>
  <c r="B134" i="1"/>
  <c r="X131" i="1"/>
  <c r="W131" i="1"/>
  <c r="V131" i="1"/>
  <c r="U131" i="1"/>
  <c r="T131" i="1"/>
  <c r="S131" i="1"/>
  <c r="R131" i="1"/>
  <c r="Q131" i="1"/>
  <c r="P131" i="1"/>
  <c r="O131" i="1"/>
  <c r="N131" i="1"/>
  <c r="M131" i="1"/>
  <c r="L131" i="1"/>
  <c r="K131" i="1"/>
  <c r="J131" i="1"/>
  <c r="I131" i="1"/>
  <c r="H131" i="1"/>
  <c r="G131" i="1"/>
  <c r="F131" i="1"/>
  <c r="E131" i="1"/>
  <c r="B130" i="1"/>
  <c r="X128" i="1"/>
  <c r="W128" i="1"/>
  <c r="V128" i="1"/>
  <c r="U128" i="1"/>
  <c r="T128" i="1"/>
  <c r="S128" i="1"/>
  <c r="R128" i="1"/>
  <c r="Q128" i="1"/>
  <c r="P128" i="1"/>
  <c r="O128" i="1"/>
  <c r="N128" i="1"/>
  <c r="M128" i="1"/>
  <c r="L128" i="1"/>
  <c r="K128" i="1"/>
  <c r="J128" i="1"/>
  <c r="I128" i="1"/>
  <c r="H128" i="1"/>
  <c r="G128" i="1"/>
  <c r="F128" i="1"/>
  <c r="E128" i="1"/>
  <c r="C125" i="1"/>
  <c r="B125" i="1"/>
  <c r="X122" i="1"/>
  <c r="W122" i="1"/>
  <c r="V122" i="1"/>
  <c r="U122" i="1"/>
  <c r="T122" i="1"/>
  <c r="S122" i="1"/>
  <c r="R122" i="1"/>
  <c r="Q122" i="1"/>
  <c r="P122" i="1"/>
  <c r="O122" i="1"/>
  <c r="N122" i="1"/>
  <c r="M122" i="1"/>
  <c r="L122" i="1"/>
  <c r="K122" i="1"/>
  <c r="J122" i="1"/>
  <c r="I122" i="1"/>
  <c r="H122" i="1"/>
  <c r="G122" i="1"/>
  <c r="F122" i="1"/>
  <c r="E122" i="1"/>
  <c r="B121" i="1"/>
  <c r="X119" i="1"/>
  <c r="W119" i="1"/>
  <c r="V119" i="1"/>
  <c r="U119" i="1"/>
  <c r="T119" i="1"/>
  <c r="S119" i="1"/>
  <c r="R119" i="1"/>
  <c r="Q119" i="1"/>
  <c r="P119" i="1"/>
  <c r="O119" i="1"/>
  <c r="N119" i="1"/>
  <c r="M119" i="1"/>
  <c r="L119" i="1"/>
  <c r="K119" i="1"/>
  <c r="J119" i="1"/>
  <c r="I119" i="1"/>
  <c r="H119" i="1"/>
  <c r="G119" i="1"/>
  <c r="F119" i="1"/>
  <c r="E119" i="1"/>
  <c r="C116" i="1"/>
  <c r="B116" i="1"/>
  <c r="X113" i="1"/>
  <c r="W113" i="1"/>
  <c r="V113" i="1"/>
  <c r="U113" i="1"/>
  <c r="T113" i="1"/>
  <c r="S113" i="1"/>
  <c r="R113" i="1"/>
  <c r="Q113" i="1"/>
  <c r="P113" i="1"/>
  <c r="O113" i="1"/>
  <c r="N113" i="1"/>
  <c r="M113" i="1"/>
  <c r="L113" i="1"/>
  <c r="K113" i="1"/>
  <c r="J113" i="1"/>
  <c r="I113" i="1"/>
  <c r="H113" i="1"/>
  <c r="G113" i="1"/>
  <c r="F113" i="1"/>
  <c r="E113" i="1"/>
  <c r="B112" i="1"/>
  <c r="X110" i="1"/>
  <c r="W110" i="1"/>
  <c r="V110" i="1"/>
  <c r="U110" i="1"/>
  <c r="T110" i="1"/>
  <c r="S110" i="1"/>
  <c r="R110" i="1"/>
  <c r="Q110" i="1"/>
  <c r="P110" i="1"/>
  <c r="O110" i="1"/>
  <c r="N110" i="1"/>
  <c r="M110" i="1"/>
  <c r="L110" i="1"/>
  <c r="K110" i="1"/>
  <c r="J110" i="1"/>
  <c r="I110" i="1"/>
  <c r="H110" i="1"/>
  <c r="G110" i="1"/>
  <c r="F110" i="1"/>
  <c r="E110" i="1"/>
  <c r="C107" i="1"/>
  <c r="B107" i="1"/>
  <c r="X104" i="1"/>
  <c r="W104" i="1"/>
  <c r="V104" i="1"/>
  <c r="U104" i="1"/>
  <c r="T104" i="1"/>
  <c r="S104" i="1"/>
  <c r="R104" i="1"/>
  <c r="Q104" i="1"/>
  <c r="P104" i="1"/>
  <c r="O104" i="1"/>
  <c r="N104" i="1"/>
  <c r="M104" i="1"/>
  <c r="L104" i="1"/>
  <c r="K104" i="1"/>
  <c r="J104" i="1"/>
  <c r="I104" i="1"/>
  <c r="H104" i="1"/>
  <c r="G104" i="1"/>
  <c r="F104" i="1"/>
  <c r="E104" i="1"/>
  <c r="B103" i="1"/>
  <c r="X101" i="1"/>
  <c r="W101" i="1"/>
  <c r="V101" i="1"/>
  <c r="U101" i="1"/>
  <c r="T101" i="1"/>
  <c r="S101" i="1"/>
  <c r="R101" i="1"/>
  <c r="Q101" i="1"/>
  <c r="P101" i="1"/>
  <c r="O101" i="1"/>
  <c r="N101" i="1"/>
  <c r="M101" i="1"/>
  <c r="L101" i="1"/>
  <c r="K101" i="1"/>
  <c r="J101" i="1"/>
  <c r="I101" i="1"/>
  <c r="H101" i="1"/>
  <c r="G101" i="1"/>
  <c r="F101" i="1"/>
  <c r="E101" i="1"/>
  <c r="C98" i="1"/>
  <c r="B98" i="1"/>
  <c r="X95" i="1"/>
  <c r="W95" i="1"/>
  <c r="V95" i="1"/>
  <c r="U95" i="1"/>
  <c r="T95" i="1"/>
  <c r="S95" i="1"/>
  <c r="R95" i="1"/>
  <c r="Q95" i="1"/>
  <c r="P95" i="1"/>
  <c r="O95" i="1"/>
  <c r="N95" i="1"/>
  <c r="M95" i="1"/>
  <c r="L95" i="1"/>
  <c r="K95" i="1"/>
  <c r="J95" i="1"/>
  <c r="I95" i="1"/>
  <c r="H95" i="1"/>
  <c r="G95" i="1"/>
  <c r="F95" i="1"/>
  <c r="E95" i="1"/>
  <c r="B94" i="1"/>
  <c r="X92" i="1"/>
  <c r="W92" i="1"/>
  <c r="V92" i="1"/>
  <c r="U92" i="1"/>
  <c r="T92" i="1"/>
  <c r="S92" i="1"/>
  <c r="R92" i="1"/>
  <c r="Q92" i="1"/>
  <c r="P92" i="1"/>
  <c r="O92" i="1"/>
  <c r="N92" i="1"/>
  <c r="M92" i="1"/>
  <c r="L92" i="1"/>
  <c r="K92" i="1"/>
  <c r="J92" i="1"/>
  <c r="I92" i="1"/>
  <c r="H92" i="1"/>
  <c r="G92" i="1"/>
  <c r="F92" i="1"/>
  <c r="E92" i="1"/>
  <c r="C89" i="1"/>
  <c r="B89" i="1"/>
  <c r="X86" i="1"/>
  <c r="W86" i="1"/>
  <c r="V86" i="1"/>
  <c r="U86" i="1"/>
  <c r="T86" i="1"/>
  <c r="S86" i="1"/>
  <c r="R86" i="1"/>
  <c r="Q86" i="1"/>
  <c r="P86" i="1"/>
  <c r="O86" i="1"/>
  <c r="N86" i="1"/>
  <c r="M86" i="1"/>
  <c r="L86" i="1"/>
  <c r="K86" i="1"/>
  <c r="J86" i="1"/>
  <c r="I86" i="1"/>
  <c r="H86" i="1"/>
  <c r="G86" i="1"/>
  <c r="F86" i="1"/>
  <c r="E86" i="1"/>
  <c r="B85" i="1"/>
  <c r="X83" i="1"/>
  <c r="W83" i="1"/>
  <c r="V83" i="1"/>
  <c r="U83" i="1"/>
  <c r="T83" i="1"/>
  <c r="S83" i="1"/>
  <c r="R83" i="1"/>
  <c r="Q83" i="1"/>
  <c r="P83" i="1"/>
  <c r="O83" i="1"/>
  <c r="N83" i="1"/>
  <c r="M83" i="1"/>
  <c r="L83" i="1"/>
  <c r="K83" i="1"/>
  <c r="J83" i="1"/>
  <c r="I83" i="1"/>
  <c r="H83" i="1"/>
  <c r="G83" i="1"/>
  <c r="F83" i="1"/>
  <c r="E83" i="1"/>
  <c r="C80" i="1"/>
  <c r="B80" i="1"/>
  <c r="X77" i="1"/>
  <c r="W77" i="1"/>
  <c r="V77" i="1"/>
  <c r="U77" i="1"/>
  <c r="T77" i="1"/>
  <c r="S77" i="1"/>
  <c r="R77" i="1"/>
  <c r="Q77" i="1"/>
  <c r="P77" i="1"/>
  <c r="O77" i="1"/>
  <c r="N77" i="1"/>
  <c r="M77" i="1"/>
  <c r="L77" i="1"/>
  <c r="K77" i="1"/>
  <c r="J77" i="1"/>
  <c r="I77" i="1"/>
  <c r="H77" i="1"/>
  <c r="G77" i="1"/>
  <c r="F77" i="1"/>
  <c r="E77" i="1"/>
  <c r="B76" i="1"/>
  <c r="X74" i="1"/>
  <c r="W74" i="1"/>
  <c r="V74" i="1"/>
  <c r="U74" i="1"/>
  <c r="T74" i="1"/>
  <c r="S74" i="1"/>
  <c r="R74" i="1"/>
  <c r="Q74" i="1"/>
  <c r="P74" i="1"/>
  <c r="O74" i="1"/>
  <c r="N74" i="1"/>
  <c r="M74" i="1"/>
  <c r="L74" i="1"/>
  <c r="K74" i="1"/>
  <c r="J74" i="1"/>
  <c r="I74" i="1"/>
  <c r="H74" i="1"/>
  <c r="G74" i="1"/>
  <c r="F74" i="1"/>
  <c r="E74" i="1"/>
  <c r="C71" i="1"/>
  <c r="B71" i="1"/>
  <c r="X68" i="1"/>
  <c r="W68" i="1"/>
  <c r="V68" i="1"/>
  <c r="U68" i="1"/>
  <c r="T68" i="1"/>
  <c r="S68" i="1"/>
  <c r="R68" i="1"/>
  <c r="Q68" i="1"/>
  <c r="P68" i="1"/>
  <c r="O68" i="1"/>
  <c r="N68" i="1"/>
  <c r="M68" i="1"/>
  <c r="L68" i="1"/>
  <c r="K68" i="1"/>
  <c r="J68" i="1"/>
  <c r="I68" i="1"/>
  <c r="H68" i="1"/>
  <c r="G68" i="1"/>
  <c r="F68" i="1"/>
  <c r="E68" i="1"/>
  <c r="B67" i="1"/>
  <c r="X65" i="1"/>
  <c r="W65" i="1"/>
  <c r="V65" i="1"/>
  <c r="U65" i="1"/>
  <c r="T65" i="1"/>
  <c r="S65" i="1"/>
  <c r="R65" i="1"/>
  <c r="Q65" i="1"/>
  <c r="P65" i="1"/>
  <c r="O65" i="1"/>
  <c r="N65" i="1"/>
  <c r="M65" i="1"/>
  <c r="L65" i="1"/>
  <c r="K65" i="1"/>
  <c r="J65" i="1"/>
  <c r="I65" i="1"/>
  <c r="H65" i="1"/>
  <c r="G65" i="1"/>
  <c r="F65" i="1"/>
  <c r="E65" i="1"/>
  <c r="C62" i="1"/>
  <c r="B62" i="1"/>
  <c r="X59" i="1"/>
  <c r="W59" i="1"/>
  <c r="V59" i="1"/>
  <c r="U59" i="1"/>
  <c r="T59" i="1"/>
  <c r="S59" i="1"/>
  <c r="R59" i="1"/>
  <c r="Q59" i="1"/>
  <c r="P59" i="1"/>
  <c r="O59" i="1"/>
  <c r="N59" i="1"/>
  <c r="M59" i="1"/>
  <c r="L59" i="1"/>
  <c r="K59" i="1"/>
  <c r="J59" i="1"/>
  <c r="I59" i="1"/>
  <c r="H59" i="1"/>
  <c r="G59" i="1"/>
  <c r="F59" i="1"/>
  <c r="E59" i="1"/>
  <c r="B58" i="1"/>
  <c r="X56" i="1"/>
  <c r="W56" i="1"/>
  <c r="V56" i="1"/>
  <c r="U56" i="1"/>
  <c r="T56" i="1"/>
  <c r="S56" i="1"/>
  <c r="R56" i="1"/>
  <c r="Q56" i="1"/>
  <c r="P56" i="1"/>
  <c r="O56" i="1"/>
  <c r="N56" i="1"/>
  <c r="M56" i="1"/>
  <c r="L56" i="1"/>
  <c r="K56" i="1"/>
  <c r="J56" i="1"/>
  <c r="I56" i="1"/>
  <c r="H56" i="1"/>
  <c r="G56" i="1"/>
  <c r="F56" i="1"/>
  <c r="E56" i="1"/>
  <c r="C53" i="1"/>
  <c r="B53" i="1"/>
  <c r="X50" i="1"/>
  <c r="W50" i="1"/>
  <c r="V50" i="1"/>
  <c r="U50" i="1"/>
  <c r="T50" i="1"/>
  <c r="S50" i="1"/>
  <c r="R50" i="1"/>
  <c r="Q50" i="1"/>
  <c r="P50" i="1"/>
  <c r="O50" i="1"/>
  <c r="N50" i="1"/>
  <c r="M50" i="1"/>
  <c r="L50" i="1"/>
  <c r="K50" i="1"/>
  <c r="J50" i="1"/>
  <c r="I50" i="1"/>
  <c r="H50" i="1"/>
  <c r="G50" i="1"/>
  <c r="F50" i="1"/>
  <c r="E50" i="1"/>
  <c r="B49" i="1"/>
  <c r="X47" i="1"/>
  <c r="W47" i="1"/>
  <c r="V47" i="1"/>
  <c r="U47" i="1"/>
  <c r="T47" i="1"/>
  <c r="S47" i="1"/>
  <c r="R47" i="1"/>
  <c r="Q47" i="1"/>
  <c r="P47" i="1"/>
  <c r="O47" i="1"/>
  <c r="N47" i="1"/>
  <c r="M47" i="1"/>
  <c r="L47" i="1"/>
  <c r="K47" i="1"/>
  <c r="J47" i="1"/>
  <c r="I47" i="1"/>
  <c r="H47" i="1"/>
  <c r="G47" i="1"/>
  <c r="F47" i="1"/>
  <c r="E47" i="1"/>
  <c r="B44" i="1"/>
  <c r="X41" i="1"/>
  <c r="W41" i="1"/>
  <c r="V41" i="1"/>
  <c r="U41" i="1"/>
  <c r="T41" i="1"/>
  <c r="S41" i="1"/>
  <c r="R41" i="1"/>
  <c r="Q41" i="1"/>
  <c r="P41" i="1"/>
  <c r="O41" i="1"/>
  <c r="N41" i="1"/>
  <c r="M41" i="1"/>
  <c r="L41" i="1"/>
  <c r="K41" i="1"/>
  <c r="J41" i="1"/>
  <c r="I41" i="1"/>
  <c r="H41" i="1"/>
  <c r="G41" i="1"/>
  <c r="F41" i="1"/>
  <c r="E41" i="1"/>
  <c r="B40" i="1"/>
  <c r="X38" i="1"/>
  <c r="W38" i="1"/>
  <c r="V38" i="1"/>
  <c r="U38" i="1"/>
  <c r="T38" i="1"/>
  <c r="S38" i="1"/>
  <c r="R38" i="1"/>
  <c r="Q38" i="1"/>
  <c r="P38" i="1"/>
  <c r="O38" i="1"/>
  <c r="N38" i="1"/>
  <c r="M38" i="1"/>
  <c r="L38" i="1"/>
  <c r="K38" i="1"/>
  <c r="J38" i="1"/>
  <c r="I38" i="1"/>
  <c r="H38" i="1"/>
  <c r="G38" i="1"/>
  <c r="F38" i="1"/>
  <c r="E38" i="1"/>
  <c r="B35" i="1"/>
  <c r="X32" i="1"/>
  <c r="W32" i="1"/>
  <c r="V32" i="1"/>
  <c r="U32" i="1"/>
  <c r="T32" i="1"/>
  <c r="S32" i="1"/>
  <c r="R32" i="1"/>
  <c r="Q32" i="1"/>
  <c r="P32" i="1"/>
  <c r="O32" i="1"/>
  <c r="N32" i="1"/>
  <c r="M32" i="1"/>
  <c r="L32" i="1"/>
  <c r="K32" i="1"/>
  <c r="J32" i="1"/>
  <c r="I32" i="1"/>
  <c r="H32" i="1"/>
  <c r="G32" i="1"/>
  <c r="F32" i="1"/>
  <c r="E32" i="1"/>
  <c r="B31" i="1"/>
  <c r="X29" i="1"/>
  <c r="W29" i="1"/>
  <c r="V29" i="1"/>
  <c r="U29" i="1"/>
  <c r="T29" i="1"/>
  <c r="S29" i="1"/>
  <c r="R29" i="1"/>
  <c r="Q29" i="1"/>
  <c r="P29" i="1"/>
  <c r="O29" i="1"/>
  <c r="N29" i="1"/>
  <c r="M29" i="1"/>
  <c r="L29" i="1"/>
  <c r="K29" i="1"/>
  <c r="J29" i="1"/>
  <c r="I29" i="1"/>
  <c r="H29" i="1"/>
  <c r="G29" i="1"/>
  <c r="F29" i="1"/>
  <c r="E29" i="1"/>
  <c r="B26" i="1"/>
  <c r="X23" i="1"/>
  <c r="W23" i="1"/>
  <c r="V23" i="1"/>
  <c r="U23" i="1"/>
  <c r="T23" i="1"/>
  <c r="S23" i="1"/>
  <c r="R23" i="1"/>
  <c r="Q23" i="1"/>
  <c r="P23" i="1"/>
  <c r="O23" i="1"/>
  <c r="N23" i="1"/>
  <c r="M23" i="1"/>
  <c r="L23" i="1"/>
  <c r="K23" i="1"/>
  <c r="J23" i="1"/>
  <c r="I23" i="1"/>
  <c r="H23" i="1"/>
  <c r="G23" i="1"/>
  <c r="F23" i="1"/>
  <c r="E23" i="1"/>
  <c r="B22" i="1"/>
  <c r="X20" i="1"/>
  <c r="W20" i="1"/>
  <c r="V20" i="1"/>
  <c r="U20" i="1"/>
  <c r="T20" i="1"/>
  <c r="S20" i="1"/>
  <c r="R20" i="1"/>
  <c r="Q20" i="1"/>
  <c r="P20" i="1"/>
  <c r="O20" i="1"/>
  <c r="N20" i="1"/>
  <c r="M20" i="1"/>
  <c r="L20" i="1"/>
  <c r="K20" i="1"/>
  <c r="J20" i="1"/>
  <c r="I20" i="1"/>
  <c r="H20" i="1"/>
  <c r="G20" i="1"/>
  <c r="F20" i="1"/>
  <c r="E20" i="1"/>
  <c r="B17" i="1"/>
  <c r="X14" i="1"/>
  <c r="W14" i="1"/>
  <c r="V14" i="1"/>
  <c r="U14" i="1"/>
  <c r="T14" i="1"/>
  <c r="S14" i="1"/>
  <c r="R14" i="1"/>
  <c r="Q14" i="1"/>
  <c r="P14" i="1"/>
  <c r="O14" i="1"/>
  <c r="G14" i="1"/>
  <c r="F14" i="1"/>
  <c r="E14" i="1"/>
  <c r="B13" i="1"/>
  <c r="X11" i="1"/>
  <c r="W11" i="1"/>
  <c r="V11" i="1"/>
  <c r="U11" i="1"/>
  <c r="T11" i="1"/>
  <c r="S11" i="1"/>
  <c r="R11" i="1"/>
  <c r="Q11" i="1"/>
  <c r="P11" i="1"/>
  <c r="O11" i="1"/>
  <c r="G11" i="1"/>
  <c r="F11" i="1"/>
  <c r="E11" i="1"/>
  <c r="B8" i="1"/>
  <c r="G2" i="1"/>
</calcChain>
</file>

<file path=xl/sharedStrings.xml><?xml version="1.0" encoding="utf-8"?>
<sst xmlns="http://schemas.openxmlformats.org/spreadsheetml/2006/main" count="251" uniqueCount="94">
  <si>
    <t>教科</t>
  </si>
  <si>
    <t>英語</t>
  </si>
  <si>
    <t>科目</t>
  </si>
  <si>
    <t>配点の残り</t>
  </si>
  <si>
    <t>※注意事項※
・設問は飛ばさず順番通りご記入ください。
・画像などのファイル付きのテストは本フォーマットでは作成出来ません。ファイル付きのテストを出題したい場合は、一度本フォーマットにてテストを作成・アップロードいただき、webテストのテスト検索から対象のテストを選択後、編集画面にて添付してください。
・下記動作を行いますと、アップロードできなくなりますためお控え願います。
–行の削除
–列の削除
–セルの結合
–文末と文頭の全角スペース、半角スペース入力
・テストに単元や難易度を付与する場合、webテストのテスト検索から対象のテストを選択後、編集画面にて付与してください。
・解説を入れる場合、最下部の解説欄にご記入ください。
・テストタイトルは100文字以内でご記入ください。
・問題文は200文字以内でご記入ください。
・解説文は2,000文字以内でご記入ください。
・設問文は1,000文字以内でご記入ください。</t>
  </si>
  <si>
    <t>タイトル</t>
  </si>
  <si>
    <t>復習テスト</t>
  </si>
  <si>
    <t>問題文</t>
  </si>
  <si>
    <t>本日の授業を振り返り、以下の問題を解きなさい。</t>
  </si>
  <si>
    <t>設問１</t>
  </si>
  <si>
    <t>手順１,選択肢を200文字以内でご入力ください。選択肢は20個まで作成可能です。 
手順２,正答の選択肢の下のセルに半角数字「1」をご入力ください。</t>
  </si>
  <si>
    <t>配点</t>
  </si>
  <si>
    <t>設問内容を入力して下さい</t>
  </si>
  <si>
    <t>（　　　）の中に入れるのに、最も適当なものを選べ。
His wish has （　　） true.</t>
  </si>
  <si>
    <t>問題形式を選択して下さい。</t>
  </si>
  <si>
    <t>複数選択形式</t>
  </si>
  <si>
    <t>become</t>
  </si>
  <si>
    <t>come</t>
  </si>
  <si>
    <t>got</t>
  </si>
  <si>
    <t>realized</t>
  </si>
  <si>
    <t>設問2</t>
  </si>
  <si>
    <t>正答は「○」または「×」を選択し正誤を設定ください。</t>
  </si>
  <si>
    <t>On seeing me,he ran away.はAs soon as he saw me, he ran away.と書き換えられる。</t>
  </si>
  <si>
    <t>正誤形式</t>
  </si>
  <si>
    <t>○</t>
  </si>
  <si>
    <t>設問3</t>
  </si>
  <si>
    <t>手順１,空欄にしたい箇所に、「 _ 」(アンダースコア)をご入力ください。（入力例：日本一高い山は_山である。）空欄は20個まで作成可能です。
手順２,アンダースコアの数に応じて下部に正答記入欄が表示されますので、200文字以内で正答をご入力ください。設問文中のアンダースコアの順番が
正答の順番になります。
※アンダースコアを連続で入力するとフォーマットのアップロードが出来ません。連続して空欄を作成する場合、スペースを入れてください。</t>
  </si>
  <si>
    <t>日本文に合うように、次の各文の空欄に適語を入れなさい。
あなたのご親切は一生忘れません。
I _ never _ your kindness as long as I live.</t>
  </si>
  <si>
    <t>穴埋め記入形式</t>
  </si>
  <si>
    <t>will</t>
  </si>
  <si>
    <t>forget</t>
  </si>
  <si>
    <t>ミシシッピ</t>
  </si>
  <si>
    <t>設問4</t>
  </si>
  <si>
    <t>手順１,空欄にしたい箇所に、「 _ 」(アンダースコア)をご入力ください。（入力例：日本一高い山は_山である。）空欄は20個まで作成可能です。
手順２,下部に選択肢記入欄が表示されますので、必要な数の選択肢を200文字以内でご入力ください。選択肢は20個まで作成可能です。
手順３,アンダースコアの数に応じて下部に正答記入欄が表示されますので、その空欄に入れるべき選択肢の記号をご入力ください。設問文中のアンダースコアの順番が正答の順番になります。
※アンダースコアを連続で入力するとフォーマットのアップロードが出来ません。連続して空欄を作成する場合、スペースを入れてください。</t>
  </si>
  <si>
    <t>次の英文の空欄に入る適当な語句を選びなさい。ただし、文頭に来る語も小文字にしてある。また、同じ語を２度以上用いてはならない。
１ _ the door open,please.
２ Tom _ the wall blue now.
３ I _ my coffee hot.</t>
  </si>
  <si>
    <t>穴埋め選択形式</t>
  </si>
  <si>
    <t>leave</t>
  </si>
  <si>
    <t>like</t>
  </si>
  <si>
    <t>make</t>
  </si>
  <si>
    <t>keep</t>
  </si>
  <si>
    <t>is painting</t>
  </si>
  <si>
    <t>エ</t>
  </si>
  <si>
    <t>オ</t>
  </si>
  <si>
    <t>ウ</t>
  </si>
  <si>
    <t>設問5</t>
  </si>
  <si>
    <t>手順１,並べかえ項目を200文字以内でご入力ください。並べかえ項目は20個まで作成可能です。
手順２,各並べかえ項目の下のセルに正しい並び順を半角数字でご入力ください。</t>
  </si>
  <si>
    <t>次の日本文に合うように、語句を並べかえて英文を完成しなさい。なお、文頭に来る語も小文字にしてある。
学校に遅刻してはいけません。</t>
  </si>
  <si>
    <t>並べかえ形式</t>
  </si>
  <si>
    <t>be</t>
  </si>
  <si>
    <t>school</t>
  </si>
  <si>
    <t>for</t>
  </si>
  <si>
    <t>late</t>
  </si>
  <si>
    <t>don't</t>
  </si>
  <si>
    <t>設問6</t>
  </si>
  <si>
    <t>設問7</t>
  </si>
  <si>
    <t>設問8</t>
  </si>
  <si>
    <t>設問9</t>
  </si>
  <si>
    <t>設問１0</t>
  </si>
  <si>
    <t>設問１1</t>
  </si>
  <si>
    <t>設問１2</t>
  </si>
  <si>
    <t>設問１3</t>
  </si>
  <si>
    <t>設問１4</t>
  </si>
  <si>
    <t>設問１5</t>
  </si>
  <si>
    <t>設問１6</t>
  </si>
  <si>
    <t>設問１7</t>
  </si>
  <si>
    <t>設問１8</t>
  </si>
  <si>
    <t>設問１9</t>
  </si>
  <si>
    <t>設問20</t>
  </si>
  <si>
    <t>解説</t>
  </si>
  <si>
    <t>●設問1の解説
come true「実現する」
●設問2の解説
「私を見るとすぐ逃げ出した」の意味。As soon as 〜「〜するとすぐ」は&lt;時&gt;を表す副詞節を導く。
●設問3の解説
I will never forget〜「一生忘れない」</t>
  </si>
  <si>
    <t>その他</t>
  </si>
  <si>
    <t>その他</t>
  </si>
  <si>
    <t>7</t>
  </si>
  <si>
    <t>22</t>
  </si>
  <si>
    <t>2</t>
  </si>
  <si>
    <t>問題形式</t>
  </si>
  <si>
    <t>注意書き</t>
  </si>
  <si>
    <t>×</t>
  </si>
  <si>
    <t>手順１,空欄にしたい箇所に、「 _ 」(アンダースコア)をご入力ください。（入力例：日本一高い山は_山である。）空欄は20個まで作成可能です。
手順２,アンダースコアの数に応じて下部に正答記入欄が表示されますので、200文字以内で正答をご入力ください。
設問文中のアンダースコアの順番が正答の順番になります。
※アンダースコアを連続で入力するとフォーマットのアップロードが出来ません。連続して空欄を作成する場合、スペースを入れてください。</t>
  </si>
  <si>
    <t>手順１,空欄にしたい箇所に、「 _ 」(アンダースコア)をご入力ください。（入力例：日本一高い山は_山である。）空欄は20個まで作成可能です。
手順２,下部に選択肢記入欄が表示されます。必要な数の選択肢を200文字以内でご入力ください。選択肢は20個まで作成可能です。
手順３,「 _ 」の数に応じて下部に正答記入欄が表示されますので、その空欄に入れるべき選択肢をご入力ください。「 _ 」の順番が正答の順番になります。
※「 _ 」を連続で入力するとアップロードが出来ません。スペースを入れてください。</t>
  </si>
  <si>
    <r>
      <t>P</t>
    </r>
    <r>
      <rPr>
        <sz val="11"/>
        <color rgb="FF000000"/>
        <rFont val="ＭＳ Ｐゴシック"/>
        <family val="3"/>
        <charset val="128"/>
      </rPr>
      <t>88～P91</t>
    </r>
    <phoneticPr fontId="10"/>
  </si>
  <si>
    <t>以下の各設問について答えてください。</t>
    <rPh sb="0" eb="2">
      <t>イカ</t>
    </rPh>
    <rPh sb="3" eb="6">
      <t>カクセツモン</t>
    </rPh>
    <rPh sb="10" eb="11">
      <t>コタ</t>
    </rPh>
    <phoneticPr fontId="10"/>
  </si>
  <si>
    <t>以下の文章の空欄に入る用語の組み合わせとして、正しいものを選択してください。
「データの意味を保ったままで、容量を減らすことを（ア）という。（ア）には、展開した際に元のデータに戻る（イ）と、展開した際に元のデータに戻らない（ウ）がある。」</t>
    <rPh sb="0" eb="2">
      <t>イカ</t>
    </rPh>
    <rPh sb="3" eb="5">
      <t>ブンショウ</t>
    </rPh>
    <rPh sb="6" eb="8">
      <t>クウラン</t>
    </rPh>
    <rPh sb="9" eb="10">
      <t>ハイ</t>
    </rPh>
    <rPh sb="11" eb="13">
      <t>ヨウゴ</t>
    </rPh>
    <rPh sb="14" eb="15">
      <t>ク</t>
    </rPh>
    <rPh sb="16" eb="17">
      <t>ア</t>
    </rPh>
    <rPh sb="23" eb="24">
      <t>タダ</t>
    </rPh>
    <rPh sb="29" eb="31">
      <t>センタク</t>
    </rPh>
    <rPh sb="44" eb="46">
      <t>イミ</t>
    </rPh>
    <rPh sb="47" eb="48">
      <t>タモ</t>
    </rPh>
    <rPh sb="54" eb="56">
      <t>ヨウリョウ</t>
    </rPh>
    <rPh sb="57" eb="58">
      <t>ヘ</t>
    </rPh>
    <rPh sb="76" eb="78">
      <t>テンカイ</t>
    </rPh>
    <rPh sb="80" eb="81">
      <t>サイ</t>
    </rPh>
    <rPh sb="82" eb="83">
      <t>モト</t>
    </rPh>
    <rPh sb="88" eb="89">
      <t>モド</t>
    </rPh>
    <rPh sb="95" eb="97">
      <t>テンカイ</t>
    </rPh>
    <rPh sb="99" eb="100">
      <t>サイ</t>
    </rPh>
    <rPh sb="101" eb="102">
      <t>モト</t>
    </rPh>
    <rPh sb="107" eb="108">
      <t>モド</t>
    </rPh>
    <phoneticPr fontId="10"/>
  </si>
  <si>
    <t>ア：圧縮、イ：非可逆圧縮、ウ：可逆圧縮</t>
    <rPh sb="2" eb="4">
      <t>アッシュク</t>
    </rPh>
    <rPh sb="7" eb="8">
      <t>ヒ</t>
    </rPh>
    <rPh sb="8" eb="10">
      <t>カギャク</t>
    </rPh>
    <rPh sb="10" eb="12">
      <t>アッシュク</t>
    </rPh>
    <rPh sb="15" eb="17">
      <t>カギャク</t>
    </rPh>
    <rPh sb="17" eb="19">
      <t>アッシュク</t>
    </rPh>
    <phoneticPr fontId="10"/>
  </si>
  <si>
    <t>ア：解凍、イ：非可逆圧縮、ウ：可逆圧縮</t>
    <rPh sb="2" eb="4">
      <t>カイトウ</t>
    </rPh>
    <rPh sb="7" eb="8">
      <t>ヒ</t>
    </rPh>
    <rPh sb="8" eb="10">
      <t>カギャク</t>
    </rPh>
    <rPh sb="10" eb="12">
      <t>アッシュク</t>
    </rPh>
    <rPh sb="15" eb="17">
      <t>カギャク</t>
    </rPh>
    <rPh sb="17" eb="19">
      <t>アッシュク</t>
    </rPh>
    <phoneticPr fontId="10"/>
  </si>
  <si>
    <t>ア：圧縮、イ：可逆圧縮、ウ：非可逆圧縮</t>
    <rPh sb="2" eb="4">
      <t>アッシュク</t>
    </rPh>
    <rPh sb="7" eb="9">
      <t>カギャク</t>
    </rPh>
    <rPh sb="9" eb="11">
      <t>アッシュク</t>
    </rPh>
    <rPh sb="14" eb="15">
      <t>ヒ</t>
    </rPh>
    <rPh sb="15" eb="17">
      <t>カギャク</t>
    </rPh>
    <rPh sb="17" eb="19">
      <t>アッシュク</t>
    </rPh>
    <phoneticPr fontId="10"/>
  </si>
  <si>
    <t>以下の情報にエントロピー符号化を用いて圧縮した際、圧縮後の内容はどうなるか。また、圧縮率はいくつか？
「５しんすうを２しんすうにする際１０しんすうを経由する」
ただし、しんすうをsとおいて圧縮する。</t>
    <rPh sb="0" eb="2">
      <t>イカ</t>
    </rPh>
    <rPh sb="3" eb="5">
      <t>ジョウホウ</t>
    </rPh>
    <rPh sb="12" eb="15">
      <t>フゴウカ</t>
    </rPh>
    <rPh sb="16" eb="17">
      <t>モチ</t>
    </rPh>
    <rPh sb="19" eb="21">
      <t>アッシュク</t>
    </rPh>
    <rPh sb="23" eb="24">
      <t>サイ</t>
    </rPh>
    <rPh sb="25" eb="27">
      <t>アッシュク</t>
    </rPh>
    <rPh sb="27" eb="28">
      <t>ゴ</t>
    </rPh>
    <rPh sb="29" eb="31">
      <t>ナイヨウ</t>
    </rPh>
    <rPh sb="41" eb="43">
      <t>アッシュク</t>
    </rPh>
    <rPh sb="43" eb="44">
      <t>リツ</t>
    </rPh>
    <rPh sb="66" eb="67">
      <t>サイ</t>
    </rPh>
    <rPh sb="74" eb="76">
      <t>ケイユ</t>
    </rPh>
    <rPh sb="94" eb="96">
      <t>アッシュク</t>
    </rPh>
    <phoneticPr fontId="10"/>
  </si>
  <si>
    <t>内容：５ｓを２ｓにする際１０ｓを経由する　圧縮率：65.4%</t>
    <rPh sb="0" eb="2">
      <t>ナイヨウ</t>
    </rPh>
    <rPh sb="21" eb="23">
      <t>アッシュク</t>
    </rPh>
    <rPh sb="23" eb="24">
      <t>リツ</t>
    </rPh>
    <phoneticPr fontId="10"/>
  </si>
  <si>
    <t>内容：５ｓを２ｓにする際１０ｓを　圧縮率：50%</t>
    <rPh sb="0" eb="2">
      <t>ナイヨウ</t>
    </rPh>
    <rPh sb="17" eb="19">
      <t>アッシュク</t>
    </rPh>
    <rPh sb="19" eb="20">
      <t>リツ</t>
    </rPh>
    <phoneticPr fontId="10"/>
  </si>
  <si>
    <t>内容：ｓをｓにする際ｓを経由する　圧縮率：50%</t>
    <rPh sb="0" eb="2">
      <t>ナイヨウ</t>
    </rPh>
    <rPh sb="17" eb="19">
      <t>アッシュク</t>
    </rPh>
    <rPh sb="19" eb="20">
      <t>リツ</t>
    </rPh>
    <phoneticPr fontId="10"/>
  </si>
  <si>
    <t>以下の各圧縮形式は、どんなメディアに使われるものか。組み合わせとして正しいものを選択してください。
ア：ＪＰＥＧ、イ：ＭＰ３、ウ：ＭＰ４</t>
    <rPh sb="0" eb="2">
      <t>イカ</t>
    </rPh>
    <rPh sb="3" eb="4">
      <t>カク</t>
    </rPh>
    <rPh sb="4" eb="6">
      <t>アッシュク</t>
    </rPh>
    <rPh sb="6" eb="8">
      <t>ケイシキ</t>
    </rPh>
    <rPh sb="18" eb="19">
      <t>ツカ</t>
    </rPh>
    <rPh sb="26" eb="27">
      <t>ク</t>
    </rPh>
    <rPh sb="28" eb="29">
      <t>ア</t>
    </rPh>
    <rPh sb="34" eb="35">
      <t>タダ</t>
    </rPh>
    <rPh sb="40" eb="42">
      <t>センタク</t>
    </rPh>
    <phoneticPr fontId="10"/>
  </si>
  <si>
    <t>ア：音楽、イ：動画。ウ：画像</t>
    <rPh sb="2" eb="4">
      <t>オンガク</t>
    </rPh>
    <rPh sb="7" eb="9">
      <t>ドウガ</t>
    </rPh>
    <rPh sb="12" eb="14">
      <t>ガゾウ</t>
    </rPh>
    <phoneticPr fontId="10"/>
  </si>
  <si>
    <t>ア：動画、イ：画像、ウ：音楽</t>
    <rPh sb="2" eb="4">
      <t>ドウガ</t>
    </rPh>
    <rPh sb="7" eb="9">
      <t>ガゾウ</t>
    </rPh>
    <rPh sb="12" eb="14">
      <t>オンガク</t>
    </rPh>
    <phoneticPr fontId="10"/>
  </si>
  <si>
    <t>ア：画像、イ：音楽、ウ：動画</t>
    <rPh sb="2" eb="4">
      <t>ガゾウ</t>
    </rPh>
    <rPh sb="7" eb="9">
      <t>オンガク</t>
    </rPh>
    <rPh sb="12" eb="14">
      <t>ドウガ</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</si>
</sst>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点&quot;\ "/>
  </numFmts>
  <fonts count="11">
    <font>
      <sz val="11"/>
      <color rgb="FF000000"/>
      <name val="ＭＳ Ｐゴシック"/>
    </font>
    <font>
      <sz val="11"/>
      <color rgb="FF000000"/>
      <name val="MS Gothic"/>
    </font>
    <font>
      <sz val="11"/>
      <color rgb="FF006100"/>
      <name val="ＭＳ Ｐゴシック"/>
      <family val="3"/>
      <charset val="128"/>
    </font>
    <font>
      <b/>
      <sz val="11"/>
      <color rgb="FF000000"/>
      <name val="ＭＳ Ｐゴシック"/>
      <family val="3"/>
      <charset val="128"/>
    </font>
    <font>
      <b/>
      <sz val="11"/>
      <color rgb="FFFF0000"/>
      <name val="ＭＳ Ｐゴシック"/>
      <family val="3"/>
      <charset val="128"/>
    </font>
    <font>
      <sz val="11"/>
      <color rgb="FFFFFFFF"/>
      <name val="ＭＳ Ｐゴシック"/>
      <family val="3"/>
      <charset val="128"/>
    </font>
    <font>
      <b/>
      <sz val="11"/>
      <color rgb="FFFFFFFF"/>
      <name val="ＭＳ Ｐゴシック"/>
      <family val="3"/>
      <charset val="128"/>
    </font>
    <font>
      <sz val="12"/>
      <color rgb="FFFFFFFF"/>
      <name val="ＭＳ Ｐゴシック"/>
      <family val="3"/>
      <charset val="128"/>
    </font>
    <font>
      <b/>
      <sz val="11"/>
      <color rgb="FF006100"/>
      <name val="ＭＳ Ｐゴシック"/>
      <family val="3"/>
      <charset val="128"/>
    </font>
    <font>
      <sz val="11"/>
      <color rgb="FF000000"/>
      <name val="ＭＳ Ｐゴシック"/>
      <family val="3"/>
      <charset val="128"/>
    </font>
    <font>
      <sz val="6"/>
      <name val="ＭＳ Ｐゴシック"/>
      <family val="3"/>
      <charset val="128"/>
    </font>
  </fonts>
  <fills count="7">
    <fill>
      <patternFill patternType="none"/>
    </fill>
    <fill>
      <patternFill patternType="gray125"/>
    </fill>
    <fill>
      <patternFill patternType="none"/>
    </fill>
    <fill>
      <patternFill patternType="solid">
        <fgColor rgb="FFC6EFCE"/>
        <bgColor rgb="FF000000"/>
      </patternFill>
    </fill>
    <fill>
      <patternFill patternType="solid">
        <fgColor rgb="FFFFFFCC"/>
        <bgColor rgb="FF000000"/>
      </patternFill>
    </fill>
    <fill>
      <patternFill patternType="solid">
        <fgColor rgb="FF4F81BD"/>
        <bgColor rgb="FF000000"/>
      </patternFill>
    </fill>
    <fill>
      <patternFill patternType="solid">
        <fgColor rgb="FFFFFFFF"/>
        <bgColor rgb="FFFFFFFF"/>
      </patternFill>
    </fill>
  </fills>
  <borders count="27">
    <border>
      <left/>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64">
    <xf numFmtId="0" fontId="0" fillId="2" borderId="0" xfId="0" applyFill="1"/>
    <xf numFmtId="0" fontId="1" fillId="2" borderId="0" xfId="0" applyFont="1" applyFill="1"/>
    <xf numFmtId="0" fontId="1" fillId="2" borderId="0" xfId="0" applyFont="1" applyFill="1" applyAlignment="1">
      <alignment wrapText="1"/>
    </xf>
    <xf numFmtId="0" fontId="2" fillId="3" borderId="1" xfId="0" applyFont="1" applyFill="1" applyBorder="1" applyAlignment="1">
      <alignment vertical="center"/>
    </xf>
    <xf numFmtId="0" fontId="3" fillId="2" borderId="2" xfId="0" applyFont="1" applyFill="1" applyBorder="1" applyAlignment="1">
      <alignment horizontal="center" vertical="center"/>
    </xf>
    <xf numFmtId="0" fontId="2" fillId="3" borderId="3" xfId="0" applyFont="1" applyFill="1" applyBorder="1" applyAlignment="1">
      <alignment vertical="center"/>
    </xf>
    <xf numFmtId="0" fontId="0" fillId="2" borderId="0" xfId="0" applyFill="1"/>
    <xf numFmtId="0" fontId="2" fillId="3" borderId="4" xfId="0" applyFont="1" applyFill="1" applyBorder="1" applyAlignment="1">
      <alignment horizontal="center" vertical="center"/>
    </xf>
    <xf numFmtId="0" fontId="1" fillId="2" borderId="0" xfId="0" applyFont="1" applyFill="1"/>
    <xf numFmtId="176" fontId="3" fillId="4" borderId="4" xfId="0" applyNumberFormat="1" applyFont="1" applyFill="1" applyBorder="1" applyAlignment="1">
      <alignment horizontal="center" vertical="center"/>
    </xf>
    <xf numFmtId="0" fontId="2" fillId="3" borderId="4" xfId="0" applyFont="1" applyFill="1" applyBorder="1" applyAlignment="1">
      <alignment vertical="center"/>
    </xf>
    <xf numFmtId="0" fontId="4" fillId="2" borderId="0" xfId="0" applyFont="1" applyFill="1" applyAlignment="1">
      <alignment horizontal="center" vertical="center" wrapText="1"/>
    </xf>
    <xf numFmtId="0" fontId="0" fillId="2" borderId="0" xfId="0" applyFill="1" applyAlignment="1">
      <alignment vertical="center"/>
    </xf>
    <xf numFmtId="0" fontId="3" fillId="4" borderId="5" xfId="0" applyFont="1" applyFill="1" applyBorder="1" applyAlignment="1" applyProtection="1">
      <alignment vertical="center"/>
      <protection locked="0"/>
    </xf>
    <xf numFmtId="0" fontId="5" fillId="2" borderId="0" xfId="0" applyFont="1" applyFill="1" applyAlignment="1">
      <alignment horizontal="left" vertical="center"/>
    </xf>
    <xf numFmtId="0" fontId="6" fillId="2" borderId="0" xfId="0" applyFont="1" applyFill="1" applyAlignment="1" applyProtection="1">
      <alignment horizontal="left" vertical="center" wrapText="1"/>
      <protection locked="0"/>
    </xf>
    <xf numFmtId="0" fontId="0" fillId="2" borderId="0" xfId="0" applyFill="1" applyAlignment="1">
      <alignment horizontal="center" vertical="center"/>
    </xf>
    <xf numFmtId="0" fontId="6" fillId="2" borderId="0" xfId="0" applyFont="1" applyFill="1" applyAlignment="1" applyProtection="1">
      <alignment horizontal="center"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lignment vertical="top" wrapText="1"/>
    </xf>
    <xf numFmtId="0" fontId="7" fillId="2" borderId="6" xfId="0" applyFont="1" applyFill="1" applyBorder="1" applyAlignment="1">
      <alignment vertical="top" wrapText="1"/>
    </xf>
    <xf numFmtId="0" fontId="0" fillId="2" borderId="0" xfId="0" applyFill="1"/>
    <xf numFmtId="0" fontId="5" fillId="2" borderId="0" xfId="0" applyFont="1" applyFill="1"/>
    <xf numFmtId="0" fontId="5" fillId="2" borderId="0" xfId="0" applyFont="1" applyFill="1"/>
    <xf numFmtId="0" fontId="1" fillId="2" borderId="0" xfId="0" applyFont="1" applyFill="1" applyAlignment="1">
      <alignment wrapText="1"/>
    </xf>
    <xf numFmtId="49" fontId="3" fillId="2" borderId="0" xfId="0" applyNumberFormat="1" applyFont="1" applyFill="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0" fontId="0" fillId="2" borderId="3" xfId="0" applyFill="1" applyBorder="1" applyAlignment="1" applyProtection="1">
      <alignment horizontal="left" vertical="center"/>
      <protection locked="0"/>
    </xf>
    <xf numFmtId="0" fontId="0" fillId="2" borderId="20" xfId="0" applyFill="1" applyBorder="1" applyAlignment="1" applyProtection="1">
      <alignment horizontal="left" vertical="center"/>
      <protection locked="0"/>
    </xf>
    <xf numFmtId="0" fontId="1" fillId="2" borderId="3" xfId="0" applyFont="1" applyFill="1" applyBorder="1" applyAlignment="1">
      <alignment horizontal="left" vertical="center"/>
    </xf>
    <xf numFmtId="0" fontId="1" fillId="2" borderId="20" xfId="0" applyFont="1" applyFill="1" applyBorder="1" applyAlignment="1">
      <alignment horizontal="left" vertical="center"/>
    </xf>
    <xf numFmtId="0" fontId="0" fillId="2" borderId="1" xfId="0" applyFill="1" applyBorder="1" applyAlignment="1">
      <alignment horizontal="left" vertical="center" wrapText="1"/>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0" fillId="2" borderId="9" xfId="0" applyFill="1" applyBorder="1" applyAlignment="1">
      <alignment horizontal="left" vertical="center" wrapText="1"/>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16" xfId="0" applyFont="1" applyFill="1" applyBorder="1" applyAlignment="1">
      <alignment horizontal="left" vertical="center"/>
    </xf>
    <xf numFmtId="0" fontId="3" fillId="4" borderId="17" xfId="0" applyFont="1" applyFill="1" applyBorder="1" applyAlignment="1" applyProtection="1">
      <alignment horizontal="left" vertical="center" wrapText="1"/>
      <protection locked="0"/>
    </xf>
    <xf numFmtId="0" fontId="3" fillId="4" borderId="18" xfId="0" applyFont="1" applyFill="1" applyBorder="1" applyAlignment="1" applyProtection="1">
      <alignment horizontal="left" vertical="center" wrapText="1"/>
      <protection locked="0"/>
    </xf>
    <xf numFmtId="0" fontId="3" fillId="4" borderId="19" xfId="0" applyFont="1" applyFill="1" applyBorder="1" applyAlignment="1" applyProtection="1">
      <alignment horizontal="left" vertical="center" wrapText="1"/>
      <protection locked="0"/>
    </xf>
    <xf numFmtId="0" fontId="2" fillId="3" borderId="1" xfId="0" applyFont="1" applyFill="1" applyBorder="1" applyAlignment="1">
      <alignment horizontal="center" vertical="center"/>
    </xf>
    <xf numFmtId="0" fontId="2" fillId="3" borderId="20" xfId="0" applyFont="1" applyFill="1" applyBorder="1" applyAlignment="1">
      <alignment horizontal="center" vertical="center"/>
    </xf>
    <xf numFmtId="0" fontId="3" fillId="6" borderId="0" xfId="0" applyFont="1" applyFill="1" applyAlignment="1" applyProtection="1">
      <alignment horizontal="center" vertical="center"/>
      <protection locked="0"/>
    </xf>
    <xf numFmtId="0" fontId="7" fillId="5" borderId="7" xfId="0" applyFont="1" applyFill="1" applyBorder="1" applyAlignment="1">
      <alignment horizontal="left" vertical="top" wrapText="1"/>
    </xf>
    <xf numFmtId="0" fontId="7" fillId="5" borderId="8" xfId="0" applyFont="1" applyFill="1" applyBorder="1" applyAlignment="1">
      <alignment horizontal="left" vertical="top" wrapText="1"/>
    </xf>
    <xf numFmtId="0" fontId="7" fillId="5" borderId="0" xfId="0" applyFont="1" applyFill="1" applyAlignment="1">
      <alignment horizontal="left" vertical="top" wrapText="1"/>
    </xf>
    <xf numFmtId="0" fontId="7" fillId="5" borderId="6" xfId="0" applyFont="1" applyFill="1" applyBorder="1" applyAlignment="1">
      <alignment horizontal="left" vertical="top" wrapText="1"/>
    </xf>
    <xf numFmtId="0" fontId="7" fillId="5" borderId="9" xfId="0" applyFont="1" applyFill="1" applyBorder="1" applyAlignment="1">
      <alignment horizontal="left" vertical="top" wrapText="1"/>
    </xf>
    <xf numFmtId="0" fontId="7" fillId="5" borderId="10" xfId="0" applyFont="1" applyFill="1" applyBorder="1" applyAlignment="1">
      <alignment horizontal="left" vertical="top" wrapText="1"/>
    </xf>
    <xf numFmtId="0" fontId="3" fillId="2" borderId="21" xfId="0" applyFont="1" applyFill="1" applyBorder="1" applyAlignment="1">
      <alignment horizontal="center" vertical="center"/>
    </xf>
    <xf numFmtId="0" fontId="3" fillId="2" borderId="19" xfId="0" applyFont="1" applyFill="1" applyBorder="1" applyAlignment="1">
      <alignment horizontal="center" vertical="center"/>
    </xf>
    <xf numFmtId="0" fontId="0" fillId="2" borderId="3" xfId="0" applyFill="1" applyBorder="1" applyAlignment="1" applyProtection="1">
      <alignment horizontal="left"/>
      <protection locked="0"/>
    </xf>
    <xf numFmtId="0" fontId="0" fillId="2" borderId="20" xfId="0" applyFill="1" applyBorder="1" applyAlignment="1" applyProtection="1">
      <alignment horizontal="left"/>
      <protection locked="0"/>
    </xf>
    <xf numFmtId="0" fontId="9" fillId="2" borderId="1" xfId="0" applyFont="1" applyFill="1" applyBorder="1" applyAlignment="1" applyProtection="1">
      <alignment horizontal="left"/>
      <protection locked="0"/>
    </xf>
  </cellXfs>
  <cellStyles count="1">
    <cellStyle name="標準" xfId="0" builtinId="0"/>
  </cellStyles>
  <dxfs count="5668">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b/>
        <i val="0"/>
        <strike val="0"/>
        <sz val="10"/>
        <color rgb="FF9C0006"/>
        <name val="MS Gothic"/>
      </font>
      <numFmt numFmtId="0" formatCode="General"/>
      <fill>
        <patternFill patternType="solid">
          <fgColor rgb="FF000000"/>
          <bgColor rgb="FFFFC7CE"/>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b/>
        <i val="0"/>
        <strike val="0"/>
        <sz val="10"/>
        <color rgb="FF9C0006"/>
        <name val="MS Gothic"/>
      </font>
      <numFmt numFmtId="0" formatCode="General"/>
      <fill>
        <patternFill patternType="solid">
          <fgColor rgb="FF000000"/>
          <bgColor rgb="FFFFC7CE"/>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8"/>
  <sheetViews>
    <sheetView zoomScale="125" zoomScaleNormal="125" workbookViewId="0">
      <selection activeCell="N13" sqref="N13"/>
    </sheetView>
  </sheetViews>
  <sheetFormatPr defaultColWidth="8.875" defaultRowHeight="13.5"/>
  <cols>
    <col min="1" max="1" width="7.875" style="6" customWidth="1"/>
    <col min="2" max="2" width="18" style="6" customWidth="1"/>
    <col min="3" max="3" width="7.125" style="6" customWidth="1"/>
    <col min="4" max="4" width="3.625" style="6" customWidth="1"/>
    <col min="5" max="6" width="12.125" style="6" customWidth="1"/>
    <col min="7" max="7" width="12" style="6" customWidth="1"/>
    <col min="8" max="9" width="12.125" style="6" customWidth="1"/>
    <col min="10" max="10" width="13.625" style="6" customWidth="1"/>
    <col min="11" max="16" width="12.625" style="6" customWidth="1"/>
    <col min="17" max="24" width="12.625" style="8" customWidth="1"/>
    <col min="25" max="25" width="8.875" style="8"/>
  </cols>
  <sheetData>
    <row r="1" spans="1:24" ht="12.75" customHeight="1">
      <c r="A1" s="3" t="s">
        <v>0</v>
      </c>
      <c r="B1" s="4" t="s">
        <v>1</v>
      </c>
      <c r="C1" s="5" t="s">
        <v>2</v>
      </c>
      <c r="D1" s="59" t="s">
        <v>1</v>
      </c>
      <c r="E1" s="60"/>
      <c r="G1" s="7" t="s">
        <v>3</v>
      </c>
      <c r="H1" s="53" t="s">
        <v>4</v>
      </c>
      <c r="I1" s="53"/>
      <c r="J1" s="53"/>
      <c r="K1" s="53"/>
      <c r="L1" s="53"/>
      <c r="M1" s="53"/>
      <c r="N1" s="54"/>
    </row>
    <row r="2" spans="1:24" ht="16.5" customHeight="1">
      <c r="G2" s="9">
        <f>100-SUM(B10,B19,B28,B37,B46,B55,B64,B73,B82,B91,B100,B109,B118,B127,B136,B145,B154,B163,B172,B181)</f>
        <v>0</v>
      </c>
      <c r="H2" s="55"/>
      <c r="I2" s="55"/>
      <c r="J2" s="55"/>
      <c r="K2" s="55"/>
      <c r="L2" s="55"/>
      <c r="M2" s="55"/>
      <c r="N2" s="56"/>
    </row>
    <row r="3" spans="1:24" ht="7.5" customHeight="1">
      <c r="H3" s="55"/>
      <c r="I3" s="55"/>
      <c r="J3" s="55"/>
      <c r="K3" s="55"/>
      <c r="L3" s="55"/>
      <c r="M3" s="55"/>
      <c r="N3" s="56"/>
    </row>
    <row r="4" spans="1:24" ht="17.100000000000001" customHeight="1">
      <c r="A4" s="10" t="s">
        <v>5</v>
      </c>
      <c r="B4" s="29" t="s">
        <v>6</v>
      </c>
      <c r="C4" s="30"/>
      <c r="D4" s="30"/>
      <c r="E4" s="30"/>
      <c r="F4" s="30"/>
      <c r="G4" s="31"/>
      <c r="H4" s="55"/>
      <c r="I4" s="55"/>
      <c r="J4" s="55"/>
      <c r="K4" s="55"/>
      <c r="L4" s="55"/>
      <c r="M4" s="55"/>
      <c r="N4" s="56"/>
    </row>
    <row r="5" spans="1:24" ht="7.5" customHeight="1">
      <c r="H5" s="55"/>
      <c r="I5" s="55"/>
      <c r="J5" s="55"/>
      <c r="K5" s="55"/>
      <c r="L5" s="55"/>
      <c r="M5" s="55"/>
      <c r="N5" s="56"/>
    </row>
    <row r="6" spans="1:24" ht="17.100000000000001" customHeight="1">
      <c r="A6" s="10" t="s">
        <v>7</v>
      </c>
      <c r="B6" s="29" t="s">
        <v>8</v>
      </c>
      <c r="C6" s="32"/>
      <c r="D6" s="32"/>
      <c r="E6" s="32"/>
      <c r="F6" s="32"/>
      <c r="G6" s="33"/>
      <c r="H6" s="55"/>
      <c r="I6" s="55"/>
      <c r="J6" s="55"/>
      <c r="K6" s="55"/>
      <c r="L6" s="55"/>
      <c r="M6" s="55"/>
      <c r="N6" s="56"/>
    </row>
    <row r="7" spans="1:24" ht="7.5" customHeight="1">
      <c r="H7" s="55"/>
      <c r="I7" s="55"/>
      <c r="J7" s="55"/>
      <c r="K7" s="55"/>
      <c r="L7" s="55"/>
      <c r="M7" s="55"/>
      <c r="N7" s="56"/>
    </row>
    <row r="8" spans="1:24" ht="69.95" customHeight="1">
      <c r="A8" s="40" t="s">
        <v>9</v>
      </c>
      <c r="B8" s="11" t="str">
        <f>IF($B12&lt;&gt;"","注意","")</f>
        <v>注意</v>
      </c>
      <c r="C8" s="34" t="s">
        <v>10</v>
      </c>
      <c r="D8" s="32"/>
      <c r="E8" s="32"/>
      <c r="F8" s="32"/>
      <c r="G8" s="33"/>
      <c r="H8" s="55"/>
      <c r="I8" s="55"/>
      <c r="J8" s="55"/>
      <c r="K8" s="55"/>
      <c r="L8" s="55"/>
      <c r="M8" s="55"/>
      <c r="N8" s="56"/>
    </row>
    <row r="9" spans="1:24" s="12" customFormat="1" ht="12.75" customHeight="1">
      <c r="A9" s="41"/>
      <c r="B9" s="7" t="s">
        <v>11</v>
      </c>
      <c r="C9" s="35" t="s">
        <v>12</v>
      </c>
      <c r="D9" s="36"/>
      <c r="E9" s="36"/>
      <c r="F9" s="36"/>
      <c r="G9" s="36"/>
      <c r="H9" s="55"/>
      <c r="I9" s="55"/>
      <c r="J9" s="55"/>
      <c r="K9" s="55"/>
      <c r="L9" s="55"/>
      <c r="M9" s="55"/>
      <c r="N9" s="56"/>
    </row>
    <row r="10" spans="1:24" s="12" customFormat="1" ht="69" customHeight="1">
      <c r="A10" s="41"/>
      <c r="B10" s="13">
        <v>20</v>
      </c>
      <c r="C10" s="37" t="s">
        <v>13</v>
      </c>
      <c r="D10" s="38"/>
      <c r="E10" s="38"/>
      <c r="F10" s="38"/>
      <c r="G10" s="39"/>
      <c r="H10" s="55"/>
      <c r="I10" s="55"/>
      <c r="J10" s="55"/>
      <c r="K10" s="55"/>
      <c r="L10" s="55"/>
      <c r="M10" s="55"/>
      <c r="N10" s="56"/>
    </row>
    <row r="11" spans="1:24" s="12" customFormat="1" ht="13.5" customHeight="1">
      <c r="A11" s="41"/>
      <c r="B11" s="50" t="s">
        <v>14</v>
      </c>
      <c r="C11" s="51"/>
      <c r="E11" s="14" t="str">
        <f>IF($B12&lt;&gt;"",(CHOOSE(MATCH($B12,{"複数選択形式","正誤形式","穴埋め記入形式","穴埋め選択形式","並べかえ形式",""},0),"選択肢1","","正答1","選択肢ア","並べかえ単語1","")),"")</f>
        <v>選択肢1</v>
      </c>
      <c r="F11" s="14" t="str">
        <f>IF($B12&lt;&gt;"",(CHOOSE(MATCH($B12,{"複数選択形式","正誤形式","穴埋め記入形式","穴埋め選択形式","並べかえ形式",""},0),"選択肢2","","正答2","選択肢イ","並べかえ単語2","")),"")</f>
        <v>選択肢2</v>
      </c>
      <c r="G11" s="14" t="str">
        <f>IF($B12&lt;&gt;"",(CHOOSE(MATCH($B12,{"複数選択形式","正誤形式","穴埋め記入形式","穴埋め選択形式","並べかえ形式",""},0),"選択肢3","","正答3","選択肢ウ","並べかえ単語3","")),"")</f>
        <v>選択肢3</v>
      </c>
      <c r="H11" s="57"/>
      <c r="I11" s="57"/>
      <c r="J11" s="57"/>
      <c r="K11" s="57"/>
      <c r="L11" s="57"/>
      <c r="M11" s="57"/>
      <c r="N11" s="58"/>
      <c r="O11" s="14" t="str">
        <f>IF($B12&lt;&gt;"",(CHOOSE(MATCH($B12,{"複数選択形式","正誤形式","穴埋め記入形式","穴埋め選択形式","並べかえ形式",""},0),"選択肢11","","正答11","選択肢サ","並べかえ単語11","")),"")</f>
        <v>選択肢11</v>
      </c>
      <c r="P11" s="14" t="str">
        <f>IF($B12&lt;&gt;"",(CHOOSE(MATCH($B12,{"複数選択形式","正誤形式","穴埋め記入形式","穴埋め選択形式","並べかえ形式",""},0),"選択肢12","","正答12","選択肢シ","並べかえ単語12","")),"")</f>
        <v>選択肢12</v>
      </c>
      <c r="Q11" s="14" t="str">
        <f>IF($B12&lt;&gt;"",(CHOOSE(MATCH($B12,{"複数選択形式","正誤形式","穴埋め記入形式","穴埋め選択形式","並べかえ形式",""},0),"選択肢13","","正答13","選択肢ス","並べかえ単語13","")),"")</f>
        <v>選択肢13</v>
      </c>
      <c r="R11" s="14" t="str">
        <f>IF($B12&lt;&gt;"",(CHOOSE(MATCH($B12,{"複数選択形式","正誤形式","穴埋め記入形式","穴埋め選択形式","並べかえ形式",""},0),"選択肢14","","正答14","選択肢セ","並べかえ単語14","")),"")</f>
        <v>選択肢14</v>
      </c>
      <c r="S11" s="14" t="str">
        <f>IF($B12&lt;&gt;"",(CHOOSE(MATCH($B12,{"複数選択形式","正誤形式","穴埋め記入形式","穴埋め選択形式","並べかえ形式",""},0),"選択肢15","","正答15","選択肢ソ","並べかえ単語15","")),"")</f>
        <v>選択肢15</v>
      </c>
      <c r="T11" s="14" t="str">
        <f>IF($B12&lt;&gt;"",(CHOOSE(MATCH($B12,{"複数選択形式","正誤形式","穴埋め記入形式","穴埋め選択形式","並べかえ形式",""},0),"選択肢16","","正答16","選択肢タ","並べかえ単語16","")),"")</f>
        <v>選択肢16</v>
      </c>
      <c r="U11" s="14" t="str">
        <f>IF($B12&lt;&gt;"",(CHOOSE(MATCH($B12,{"複数選択形式","正誤形式","穴埋め記入形式","穴埋め選択形式","並べかえ形式",""},0),"選択肢17","","正答17","選択肢チ","並べかえ単語17","")),"")</f>
        <v>選択肢17</v>
      </c>
      <c r="V11" s="14" t="str">
        <f>IF($B12&lt;&gt;"",(CHOOSE(MATCH($B12,{"複数選択形式","正誤形式","穴埋め記入形式","穴埋め選択形式","並べかえ形式",""},0),"選択肢18","","正答18","選択肢ツ","並べかえ単語18","")),"")</f>
        <v>選択肢18</v>
      </c>
      <c r="W11" s="14" t="str">
        <f>IF($B12&lt;&gt;"",(CHOOSE(MATCH($B12,{"複数選択形式","正誤形式","穴埋め記入形式","穴埋め選択形式","並べかえ形式",""},0),"選択肢19","","正答19","選択肢テ","並べかえ単語19","")),"")</f>
        <v>選択肢19</v>
      </c>
      <c r="X11" s="14" t="str">
        <f>IF($B12&lt;&gt;"",(CHOOSE(MATCH($B12,{"複数選択形式","正誤形式","穴埋め記入形式","穴埋め選択形式","並べかえ形式",""},0),"選択肢20","","正答20","選択肢ト","並べかえ単語20","")),"")</f>
        <v>選択肢20</v>
      </c>
    </row>
    <row r="12" spans="1:24" s="12" customFormat="1" ht="18" customHeight="1">
      <c r="A12" s="41"/>
      <c r="B12" s="52" t="s">
        <v>15</v>
      </c>
      <c r="C12" s="52"/>
      <c r="D12" s="14"/>
      <c r="E12" s="15" t="s">
        <v>16</v>
      </c>
      <c r="F12" s="15" t="s">
        <v>17</v>
      </c>
      <c r="G12" s="15" t="s">
        <v>18</v>
      </c>
      <c r="H12" s="15" t="s">
        <v>19</v>
      </c>
      <c r="I12" s="15"/>
      <c r="J12" s="15"/>
      <c r="K12" s="15"/>
      <c r="L12" s="15"/>
      <c r="M12" s="15"/>
      <c r="N12" s="15"/>
      <c r="O12" s="15"/>
      <c r="P12" s="15"/>
      <c r="Q12" s="15"/>
      <c r="R12" s="15"/>
      <c r="S12" s="15"/>
      <c r="T12" s="15"/>
      <c r="U12" s="15"/>
      <c r="V12" s="15"/>
      <c r="W12" s="15"/>
      <c r="X12" s="15"/>
    </row>
    <row r="13" spans="1:24" s="12" customFormat="1" ht="12" customHeight="1">
      <c r="A13" s="41"/>
      <c r="B13" s="16" t="str">
        <f>IF($B12&lt;&gt;"",(CHOOSE(MATCH($B12,{"複数選択形式","正誤形式","穴埋め記入形式","穴埋め選択形式","並べかえ形式","自己採点形式",""},0),"","正誤","","","","","")),"")</f>
        <v/>
      </c>
      <c r="C13" s="17"/>
      <c r="E13" s="18"/>
      <c r="F13" s="18">
        <v>1</v>
      </c>
      <c r="G13" s="18"/>
      <c r="H13" s="18"/>
      <c r="I13" s="18"/>
      <c r="J13" s="18"/>
      <c r="K13" s="18"/>
      <c r="L13" s="18"/>
      <c r="M13" s="18"/>
      <c r="N13" s="18"/>
      <c r="O13" s="18"/>
      <c r="P13" s="18"/>
      <c r="Q13" s="18"/>
      <c r="R13" s="18"/>
      <c r="S13" s="18"/>
      <c r="T13" s="18"/>
      <c r="U13" s="18"/>
      <c r="V13" s="18"/>
      <c r="W13" s="18"/>
      <c r="X13" s="18"/>
    </row>
    <row r="14" spans="1:24" s="12" customFormat="1" ht="12" customHeight="1">
      <c r="A14" s="41"/>
      <c r="B14" s="16"/>
      <c r="C14" s="17"/>
      <c r="E14" s="14" t="str">
        <f>IF($B12&lt;&gt;"",(CHOOSE(MATCH($B12,{"複数選択形式","正誤形式","穴埋め記入形式","穴埋め選択形式","並べかえ形式",""},0),"","","","正答1","","")),"")</f>
        <v/>
      </c>
      <c r="F14" s="14" t="str">
        <f>IF($B12&lt;&gt;"",(CHOOSE(MATCH($B12,{"複数選択形式","正誤形式","穴埋め記入形式","穴埋め選択形式","並べかえ形式",""},0),"","","","正答2","","")),"")</f>
        <v/>
      </c>
      <c r="G14" s="14" t="str">
        <f>IF($B12&lt;&gt;"",(CHOOSE(MATCH($B12,{"複数選択形式","正誤形式","穴埋め記入形式","穴埋め選択形式","並べかえ形式",""},0),"","","","正答3","","")),"")</f>
        <v/>
      </c>
      <c r="H14" s="19"/>
      <c r="I14" s="19"/>
      <c r="J14" s="19"/>
      <c r="K14" s="19"/>
      <c r="L14" s="19"/>
      <c r="M14" s="19"/>
      <c r="N14" s="20"/>
      <c r="O14" s="14" t="str">
        <f>IF($B12&lt;&gt;"",(CHOOSE(MATCH($B12,{"複数選択形式","正誤形式","穴埋め記入形式","穴埋め選択形式","並べかえ形式",""},0),"","","","正答11","","")),"")</f>
        <v/>
      </c>
      <c r="P14" s="14" t="str">
        <f>IF($B12&lt;&gt;"",(CHOOSE(MATCH($B12,{"複数選択形式","正誤形式","穴埋め記入形式","穴埋め選択形式","並べかえ形式",""},0),"","","","正答12","","")),"")</f>
        <v/>
      </c>
      <c r="Q14" s="14" t="str">
        <f>IF($B12&lt;&gt;"",(CHOOSE(MATCH($B12,{"複数選択形式","正誤形式","穴埋め記入形式","穴埋め選択形式","並べかえ形式",""},0),"","","","正答13","","")),"")</f>
        <v/>
      </c>
      <c r="R14" s="14" t="str">
        <f>IF($B12&lt;&gt;"",(CHOOSE(MATCH($B12,{"複数選択形式","正誤形式","穴埋め記入形式","穴埋め選択形式","並べかえ形式",""},0),"","","","正答14","","")),"")</f>
        <v/>
      </c>
      <c r="S14" s="14" t="str">
        <f>IF($B12&lt;&gt;"",(CHOOSE(MATCH($B12,{"複数選択形式","正誤形式","穴埋め記入形式","穴埋め選択形式","並べかえ形式",""},0),"","","","正答15","","")),"")</f>
        <v/>
      </c>
      <c r="T14" s="14" t="str">
        <f>IF($B12&lt;&gt;"",(CHOOSE(MATCH($B12,{"複数選択形式","正誤形式","穴埋め記入形式","穴埋め選択形式","並べかえ形式",""},0),"","","","正答16","","")),"")</f>
        <v/>
      </c>
      <c r="U14" s="14" t="str">
        <f>IF($B12&lt;&gt;"",(CHOOSE(MATCH($B12,{"複数選択形式","正誤形式","穴埋め記入形式","穴埋め選択形式","並べかえ形式",""},0),"","","","正答17","","")),"")</f>
        <v/>
      </c>
      <c r="V14" s="14" t="str">
        <f>IF($B12&lt;&gt;"",(CHOOSE(MATCH($B12,{"複数選択形式","正誤形式","穴埋め記入形式","穴埋め選択形式","並べかえ形式",""},0),"","","","正答18","","")),"")</f>
        <v/>
      </c>
      <c r="W14" s="14" t="str">
        <f>IF($B12&lt;&gt;"",(CHOOSE(MATCH($B12,{"複数選択形式","正誤形式","穴埋め記入形式","穴埋め選択形式","並べかえ形式",""},0),"","","","正答19","","")),"")</f>
        <v/>
      </c>
      <c r="X14" s="14" t="str">
        <f>IF($B12&lt;&gt;"",(CHOOSE(MATCH($B12,{"複数選択形式","正誤形式","穴埋め記入形式","穴埋め選択形式","並べかえ形式",""},0),"","","","正答20","","")),"")</f>
        <v/>
      </c>
    </row>
    <row r="15" spans="1:24" ht="17.100000000000001" customHeight="1">
      <c r="A15" s="42"/>
      <c r="E15" s="15"/>
      <c r="F15" s="15"/>
      <c r="G15" s="15"/>
      <c r="H15" s="19"/>
      <c r="I15" s="19"/>
      <c r="J15" s="19"/>
      <c r="K15" s="19"/>
      <c r="L15" s="19"/>
      <c r="M15" s="19"/>
      <c r="N15" s="20"/>
      <c r="O15" s="15"/>
      <c r="P15" s="15"/>
      <c r="Q15" s="15"/>
      <c r="R15" s="15"/>
      <c r="S15" s="15"/>
      <c r="T15" s="15"/>
      <c r="U15" s="15"/>
      <c r="V15" s="15"/>
      <c r="W15" s="15"/>
      <c r="X15" s="15"/>
    </row>
    <row r="16" spans="1:24">
      <c r="H16" s="21"/>
      <c r="I16" s="21"/>
      <c r="J16" s="21"/>
      <c r="K16" s="21"/>
      <c r="L16" s="21"/>
      <c r="M16" s="21"/>
      <c r="N16" s="21"/>
    </row>
    <row r="17" spans="1:24" ht="69.95" customHeight="1">
      <c r="A17" s="40" t="s">
        <v>20</v>
      </c>
      <c r="B17" s="11" t="str">
        <f>IF($B21&lt;&gt;"","注意","")</f>
        <v>注意</v>
      </c>
      <c r="C17" s="43" t="s">
        <v>21</v>
      </c>
      <c r="D17" s="43"/>
      <c r="E17" s="43"/>
      <c r="F17" s="43"/>
      <c r="G17" s="43"/>
      <c r="H17" s="43"/>
      <c r="I17" s="43"/>
      <c r="J17" s="43"/>
      <c r="K17" s="43"/>
      <c r="L17" s="43"/>
      <c r="M17" s="43"/>
      <c r="N17" s="43"/>
    </row>
    <row r="18" spans="1:24" s="12" customFormat="1" ht="12.75" customHeight="1">
      <c r="A18" s="41"/>
      <c r="B18" s="7" t="s">
        <v>11</v>
      </c>
      <c r="C18" s="44" t="s">
        <v>12</v>
      </c>
      <c r="D18" s="45"/>
      <c r="E18" s="45"/>
      <c r="F18" s="45"/>
      <c r="G18" s="45"/>
      <c r="H18" s="45"/>
      <c r="I18" s="45"/>
      <c r="J18" s="45"/>
      <c r="K18" s="45"/>
      <c r="L18" s="45"/>
      <c r="M18" s="45"/>
      <c r="N18" s="46"/>
    </row>
    <row r="19" spans="1:24" s="12" customFormat="1" ht="69" customHeight="1">
      <c r="A19" s="41"/>
      <c r="B19" s="13">
        <v>20</v>
      </c>
      <c r="C19" s="47" t="s">
        <v>22</v>
      </c>
      <c r="D19" s="48"/>
      <c r="E19" s="48"/>
      <c r="F19" s="48"/>
      <c r="G19" s="48"/>
      <c r="H19" s="48"/>
      <c r="I19" s="48"/>
      <c r="J19" s="48"/>
      <c r="K19" s="48"/>
      <c r="L19" s="48"/>
      <c r="M19" s="48"/>
      <c r="N19" s="49"/>
    </row>
    <row r="20" spans="1:24" s="12" customFormat="1" ht="12" customHeight="1">
      <c r="A20" s="41"/>
      <c r="B20" s="50" t="s">
        <v>14</v>
      </c>
      <c r="C20" s="51"/>
      <c r="E20" s="14" t="str">
        <f>IF($B21&lt;&gt;"",(CHOOSE(MATCH($B21,{"複数選択形式","正誤形式","穴埋め記入形式","穴埋め選択形式","並べかえ形式",""},0),"選択肢1","","正答1","選択肢ア","並べかえ単語1","")),"")</f>
        <v/>
      </c>
      <c r="F20" s="14" t="str">
        <f>IF($B21&lt;&gt;"",(CHOOSE(MATCH($B21,{"複数選択形式","正誤形式","穴埋め記入形式","穴埋め選択形式","並べかえ形式",""},0),"選択肢2","","正答2","選択肢イ","並べかえ単語2","")),"")</f>
        <v/>
      </c>
      <c r="G20" s="14" t="str">
        <f>IF($B21&lt;&gt;"",(CHOOSE(MATCH($B21,{"複数選択形式","正誤形式","穴埋め記入形式","穴埋め選択形式","並べかえ形式",""},0),"選択肢3","","正答3","選択肢ウ","並べかえ単語3","")),"")</f>
        <v/>
      </c>
      <c r="H20" s="14" t="str">
        <f>IF($B21&lt;&gt;"",(CHOOSE(MATCH($B21,{"複数選択形式","正誤形式","穴埋め記入形式","穴埋め選択形式","並べかえ形式",""},0),"選択肢4","","正答4","選択肢エ","並べかえ単語4","")),"")</f>
        <v/>
      </c>
      <c r="I20" s="14" t="str">
        <f>IF($B21&lt;&gt;"",(CHOOSE(MATCH($B21,{"複数選択形式","正誤形式","穴埋め記入形式","穴埋め選択形式","並べかえ形式",""},0),"選択肢5","","正答5","選択肢オ","並べかえ単語5","")),"")</f>
        <v/>
      </c>
      <c r="J20" s="14" t="str">
        <f>IF($B21&lt;&gt;"",(CHOOSE(MATCH($B21,{"複数選択形式","正誤形式","穴埋め記入形式","穴埋め選択形式","並べかえ形式",""},0),"選択肢6","","正答6","選択肢カ","並べかえ単語6","")),"")</f>
        <v/>
      </c>
      <c r="K20" s="14" t="str">
        <f>IF($B21&lt;&gt;"",(CHOOSE(MATCH($B21,{"複数選択形式","正誤形式","穴埋め記入形式","穴埋め選択形式","並べかえ形式",""},0),"選択肢7","","正答7","選択肢キ","並べかえ単語7","")),"")</f>
        <v/>
      </c>
      <c r="L20" s="14" t="str">
        <f>IF($B21&lt;&gt;"",(CHOOSE(MATCH($B21,{"複数選択形式","正誤形式","穴埋め記入形式","穴埋め選択形式","並べかえ形式",""},0),"選択肢8","","正答8","選択肢ク","並べかえ単語8","")),"")</f>
        <v/>
      </c>
      <c r="M20" s="14" t="str">
        <f>IF($B21&lt;&gt;"",(CHOOSE(MATCH($B21,{"複数選択形式","正誤形式","穴埋め記入形式","穴埋め選択形式","並べかえ形式",""},0),"選択肢9","","正答9","選択肢ケ","並べかえ単語9","")),"")</f>
        <v/>
      </c>
      <c r="N20" s="14" t="str">
        <f>IF($B21&lt;&gt;"",(CHOOSE(MATCH($B21,{"複数選択形式","正誤形式","穴埋め記入形式","穴埋め選択形式","並べかえ形式",""},0),"選択肢10","","正答10","選択肢コ","並べかえ単語10","")),"")</f>
        <v/>
      </c>
      <c r="O20" s="14" t="str">
        <f>IF($B21&lt;&gt;"",(CHOOSE(MATCH($B21,{"複数選択形式","正誤形式","穴埋め記入形式","穴埋め選択形式","並べかえ形式",""},0),"選択肢11","","正答11","選択肢サ","並べかえ単語11","")),"")</f>
        <v/>
      </c>
      <c r="P20" s="14" t="str">
        <f>IF($B21&lt;&gt;"",(CHOOSE(MATCH($B21,{"複数選択形式","正誤形式","穴埋め記入形式","穴埋め選択形式","並べかえ形式",""},0),"選択肢12","","正答12","選択肢シ","並べかえ単語12","")),"")</f>
        <v/>
      </c>
      <c r="Q20" s="14" t="str">
        <f>IF($B21&lt;&gt;"",(CHOOSE(MATCH($B21,{"複数選択形式","正誤形式","穴埋め記入形式","穴埋め選択形式","並べかえ形式",""},0),"選択肢13","","正答13","選択肢ス","並べかえ単語13","")),"")</f>
        <v/>
      </c>
      <c r="R20" s="14" t="str">
        <f>IF($B21&lt;&gt;"",(CHOOSE(MATCH($B21,{"複数選択形式","正誤形式","穴埋め記入形式","穴埋め選択形式","並べかえ形式",""},0),"選択肢14","","正答14","選択肢セ","並べかえ単語14","")),"")</f>
        <v/>
      </c>
      <c r="S20" s="14" t="str">
        <f>IF($B21&lt;&gt;"",(CHOOSE(MATCH($B21,{"複数選択形式","正誤形式","穴埋め記入形式","穴埋め選択形式","並べかえ形式",""},0),"選択肢15","","正答15","選択肢ソ","並べかえ単語15","")),"")</f>
        <v/>
      </c>
      <c r="T20" s="14" t="str">
        <f>IF($B21&lt;&gt;"",(CHOOSE(MATCH($B21,{"複数選択形式","正誤形式","穴埋め記入形式","穴埋め選択形式","並べかえ形式",""},0),"選択肢16","","正答16","選択肢タ","並べかえ単語16","")),"")</f>
        <v/>
      </c>
      <c r="U20" s="14" t="str">
        <f>IF($B21&lt;&gt;"",(CHOOSE(MATCH($B21,{"複数選択形式","正誤形式","穴埋め記入形式","穴埋め選択形式","並べかえ形式",""},0),"選択肢17","","正答17","選択肢チ","並べかえ単語17","")),"")</f>
        <v/>
      </c>
      <c r="V20" s="14" t="str">
        <f>IF($B21&lt;&gt;"",(CHOOSE(MATCH($B21,{"複数選択形式","正誤形式","穴埋め記入形式","穴埋め選択形式","並べかえ形式",""},0),"選択肢18","","正答18","選択肢ツ","並べかえ単語18","")),"")</f>
        <v/>
      </c>
      <c r="W20" s="14" t="str">
        <f>IF($B21&lt;&gt;"",(CHOOSE(MATCH($B21,{"複数選択形式","正誤形式","穴埋め記入形式","穴埋め選択形式","並べかえ形式",""},0),"選択肢19","","正答19","選択肢テ","並べかえ単語19","")),"")</f>
        <v/>
      </c>
      <c r="X20" s="14" t="str">
        <f>IF($B21&lt;&gt;"",(CHOOSE(MATCH($B21,{"複数選択形式","正誤形式","穴埋め記入形式","穴埋め選択形式","並べかえ形式",""},0),"選択肢20","","正答20","選択肢ト","並べかえ単語20","")),"")</f>
        <v/>
      </c>
    </row>
    <row r="21" spans="1:24" s="12" customFormat="1" ht="18" customHeight="1">
      <c r="A21" s="41"/>
      <c r="B21" s="52" t="s">
        <v>23</v>
      </c>
      <c r="C21" s="52"/>
      <c r="D21" s="14"/>
      <c r="E21" s="15"/>
      <c r="F21" s="15"/>
      <c r="G21" s="15"/>
      <c r="H21" s="15"/>
      <c r="I21" s="15"/>
      <c r="J21" s="15"/>
      <c r="K21" s="15"/>
      <c r="L21" s="15"/>
      <c r="M21" s="15"/>
      <c r="N21" s="15"/>
      <c r="O21" s="15"/>
      <c r="P21" s="15"/>
      <c r="Q21" s="15"/>
      <c r="R21" s="15"/>
      <c r="S21" s="15"/>
      <c r="T21" s="15"/>
      <c r="U21" s="15"/>
      <c r="V21" s="15"/>
      <c r="W21" s="15"/>
      <c r="X21" s="15"/>
    </row>
    <row r="22" spans="1:24" s="12" customFormat="1" ht="12" customHeight="1">
      <c r="A22" s="41"/>
      <c r="B22" s="16" t="str">
        <f>IF($B21&lt;&gt;"",(CHOOSE(MATCH($B21,{"複数選択形式","正誤形式","穴埋め記入形式","穴埋め選択形式","並べかえ形式","自己採点形式",""},0),"","正誤","","","","","")),"")</f>
        <v>正誤</v>
      </c>
      <c r="C22" s="17" t="s">
        <v>24</v>
      </c>
      <c r="E22" s="18"/>
      <c r="F22" s="18"/>
      <c r="G22" s="18"/>
      <c r="H22" s="18"/>
      <c r="I22" s="18"/>
      <c r="J22" s="18"/>
      <c r="K22" s="18"/>
      <c r="L22" s="18"/>
      <c r="M22" s="18"/>
      <c r="N22" s="18"/>
      <c r="O22" s="18"/>
      <c r="P22" s="18"/>
      <c r="Q22" s="18"/>
      <c r="R22" s="18"/>
      <c r="S22" s="18"/>
      <c r="T22" s="18"/>
      <c r="U22" s="18"/>
      <c r="V22" s="18"/>
      <c r="W22" s="18"/>
      <c r="X22" s="18"/>
    </row>
    <row r="23" spans="1:24" s="12" customFormat="1">
      <c r="A23" s="41"/>
      <c r="B23" s="16"/>
      <c r="C23" s="17"/>
      <c r="E23" s="14" t="str">
        <f>IF($B21&lt;&gt;"",(CHOOSE(MATCH($B21,{"複数選択形式","正誤形式","穴埋め記入形式","穴埋め選択形式","並べかえ形式",""},0),"","","","正答1","","")),"")</f>
        <v/>
      </c>
      <c r="F23" s="14" t="str">
        <f>IF($B21&lt;&gt;"",(CHOOSE(MATCH($B21,{"複数選択形式","正誤形式","穴埋め記入形式","穴埋め選択形式","並べかえ形式",""},0),"","","","正答2","","")),"")</f>
        <v/>
      </c>
      <c r="G23" s="14" t="str">
        <f>IF($B21&lt;&gt;"",(CHOOSE(MATCH($B21,{"複数選択形式","正誤形式","穴埋め記入形式","穴埋め選択形式","並べかえ形式",""},0),"","","","正答3","","")),"")</f>
        <v/>
      </c>
      <c r="H23" s="14" t="str">
        <f>IF($B21&lt;&gt;"",(CHOOSE(MATCH($B21,{"複数選択形式","正誤形式","穴埋め記入形式","穴埋め選択形式","並べかえ形式",""},0),"","","","正答4","","")),"")</f>
        <v/>
      </c>
      <c r="I23" s="14" t="str">
        <f>IF($B21&lt;&gt;"",(CHOOSE(MATCH($B21,{"複数選択形式","正誤形式","穴埋め記入形式","穴埋め選択形式","並べかえ形式",""},0),"","","","正答5","","")),"")</f>
        <v/>
      </c>
      <c r="J23" s="14" t="str">
        <f>IF($B21&lt;&gt;"",(CHOOSE(MATCH($B21,{"複数選択形式","正誤形式","穴埋め記入形式","穴埋め選択形式","並べかえ形式",""},0),"","","","正答6","","")),"")</f>
        <v/>
      </c>
      <c r="K23" s="14" t="str">
        <f>IF($B21&lt;&gt;"",(CHOOSE(MATCH($B21,{"複数選択形式","正誤形式","穴埋め記入形式","穴埋め選択形式","並べかえ形式",""},0),"","","","正答7","","")),"")</f>
        <v/>
      </c>
      <c r="L23" s="14" t="str">
        <f>IF($B21&lt;&gt;"",(CHOOSE(MATCH($B21,{"複数選択形式","正誤形式","穴埋め記入形式","穴埋め選択形式","並べかえ形式",""},0),"","","","正答8","","")),"")</f>
        <v/>
      </c>
      <c r="M23" s="14" t="str">
        <f>IF($B21&lt;&gt;"",(CHOOSE(MATCH($B21,{"複数選択形式","正誤形式","穴埋め記入形式","穴埋め選択形式","並べかえ形式",""},0),"","","","正答9","","")),"")</f>
        <v/>
      </c>
      <c r="N23" s="14" t="str">
        <f>IF($B21&lt;&gt;"",(CHOOSE(MATCH($B21,{"複数選択形式","正誤形式","穴埋め記入形式","穴埋め選択形式","並べかえ形式",""},0),"","","","正答10","","")),"")</f>
        <v/>
      </c>
      <c r="O23" s="14" t="str">
        <f>IF($B21&lt;&gt;"",(CHOOSE(MATCH($B21,{"複数選択形式","正誤形式","穴埋め記入形式","穴埋め選択形式","並べかえ形式",""},0),"","","","正答11","","")),"")</f>
        <v/>
      </c>
      <c r="P23" s="14" t="str">
        <f>IF($B21&lt;&gt;"",(CHOOSE(MATCH($B21,{"複数選択形式","正誤形式","穴埋め記入形式","穴埋め選択形式","並べかえ形式",""},0),"","","","正答12","","")),"")</f>
        <v/>
      </c>
      <c r="Q23" s="14" t="str">
        <f>IF($B21&lt;&gt;"",(CHOOSE(MATCH($B21,{"複数選択形式","正誤形式","穴埋め記入形式","穴埋め選択形式","並べかえ形式",""},0),"","","","正答13","","")),"")</f>
        <v/>
      </c>
      <c r="R23" s="14" t="str">
        <f>IF($B21&lt;&gt;"",(CHOOSE(MATCH($B21,{"複数選択形式","正誤形式","穴埋め記入形式","穴埋め選択形式","並べかえ形式",""},0),"","","","正答14","","")),"")</f>
        <v/>
      </c>
      <c r="S23" s="14" t="str">
        <f>IF($B21&lt;&gt;"",(CHOOSE(MATCH($B21,{"複数選択形式","正誤形式","穴埋め記入形式","穴埋め選択形式","並べかえ形式",""},0),"","","","正答15","","")),"")</f>
        <v/>
      </c>
      <c r="T23" s="14" t="str">
        <f>IF($B21&lt;&gt;"",(CHOOSE(MATCH($B21,{"複数選択形式","正誤形式","穴埋め記入形式","穴埋め選択形式","並べかえ形式",""},0),"","","","正答16","","")),"")</f>
        <v/>
      </c>
      <c r="U23" s="14" t="str">
        <f>IF($B21&lt;&gt;"",(CHOOSE(MATCH($B21,{"複数選択形式","正誤形式","穴埋め記入形式","穴埋め選択形式","並べかえ形式",""},0),"","","","正答17","","")),"")</f>
        <v/>
      </c>
      <c r="V23" s="14" t="str">
        <f>IF($B21&lt;&gt;"",(CHOOSE(MATCH($B21,{"複数選択形式","正誤形式","穴埋め記入形式","穴埋め選択形式","並べかえ形式",""},0),"","","","正答18","","")),"")</f>
        <v/>
      </c>
      <c r="W23" s="14" t="str">
        <f>IF($B21&lt;&gt;"",(CHOOSE(MATCH($B21,{"複数選択形式","正誤形式","穴埋め記入形式","穴埋め選択形式","並べかえ形式",""},0),"","","","正答19","","")),"")</f>
        <v/>
      </c>
      <c r="X23" s="14" t="str">
        <f>IF($B21&lt;&gt;"",(CHOOSE(MATCH($B21,{"複数選択形式","正誤形式","穴埋め記入形式","穴埋め選択形式","並べかえ形式",""},0),"","","","正答20","","")),"")</f>
        <v/>
      </c>
    </row>
    <row r="24" spans="1:24">
      <c r="A24" s="42"/>
      <c r="E24" s="15"/>
      <c r="F24" s="15"/>
      <c r="G24" s="15"/>
      <c r="H24" s="15"/>
      <c r="I24" s="15"/>
      <c r="J24" s="15"/>
      <c r="K24" s="15"/>
      <c r="L24" s="15"/>
      <c r="M24" s="15"/>
      <c r="N24" s="15"/>
      <c r="O24" s="15"/>
      <c r="P24" s="15"/>
      <c r="Q24" s="15"/>
      <c r="R24" s="15"/>
      <c r="S24" s="15"/>
      <c r="T24" s="15"/>
      <c r="U24" s="15"/>
      <c r="V24" s="15"/>
      <c r="W24" s="15"/>
      <c r="X24" s="15"/>
    </row>
    <row r="25" spans="1:24">
      <c r="B25" s="8"/>
      <c r="C25" s="8"/>
      <c r="D25" s="8"/>
      <c r="E25" s="8"/>
      <c r="F25" s="8"/>
      <c r="G25" s="8"/>
      <c r="H25" s="8"/>
      <c r="I25" s="8"/>
      <c r="J25" s="8"/>
      <c r="K25" s="8"/>
      <c r="L25" s="8"/>
      <c r="M25" s="8"/>
      <c r="N25" s="8"/>
      <c r="O25" s="8"/>
      <c r="P25" s="8"/>
    </row>
    <row r="26" spans="1:24" ht="69.95" customHeight="1">
      <c r="A26" s="40" t="s">
        <v>25</v>
      </c>
      <c r="B26" s="11" t="str">
        <f>IF($B30&lt;&gt;"","注意","")</f>
        <v>注意</v>
      </c>
      <c r="C26" s="43" t="s">
        <v>26</v>
      </c>
      <c r="D26" s="43"/>
      <c r="E26" s="43"/>
      <c r="F26" s="43"/>
      <c r="G26" s="43"/>
      <c r="H26" s="43"/>
      <c r="I26" s="43"/>
      <c r="J26" s="43"/>
      <c r="K26" s="43"/>
      <c r="L26" s="43"/>
      <c r="M26" s="43"/>
      <c r="N26" s="43"/>
    </row>
    <row r="27" spans="1:24" s="12" customFormat="1" ht="12.75" customHeight="1">
      <c r="A27" s="41"/>
      <c r="B27" s="7" t="s">
        <v>11</v>
      </c>
      <c r="C27" s="44" t="s">
        <v>12</v>
      </c>
      <c r="D27" s="45"/>
      <c r="E27" s="45"/>
      <c r="F27" s="45"/>
      <c r="G27" s="45"/>
      <c r="H27" s="45"/>
      <c r="I27" s="45"/>
      <c r="J27" s="45"/>
      <c r="K27" s="45"/>
      <c r="L27" s="45"/>
      <c r="M27" s="45"/>
      <c r="N27" s="46"/>
    </row>
    <row r="28" spans="1:24" s="12" customFormat="1" ht="69" customHeight="1">
      <c r="A28" s="41"/>
      <c r="B28" s="13">
        <v>20</v>
      </c>
      <c r="C28" s="47" t="s">
        <v>27</v>
      </c>
      <c r="D28" s="48"/>
      <c r="E28" s="48"/>
      <c r="F28" s="48"/>
      <c r="G28" s="48"/>
      <c r="H28" s="48"/>
      <c r="I28" s="48"/>
      <c r="J28" s="48"/>
      <c r="K28" s="48"/>
      <c r="L28" s="48"/>
      <c r="M28" s="48"/>
      <c r="N28" s="49"/>
    </row>
    <row r="29" spans="1:24" s="12" customFormat="1">
      <c r="A29" s="41"/>
      <c r="B29" s="50" t="s">
        <v>14</v>
      </c>
      <c r="C29" s="51"/>
      <c r="E29" s="14" t="str">
        <f>IF($B30&lt;&gt;"",(CHOOSE(MATCH($B30,{"複数選択形式","正誤形式","穴埋め記入形式","穴埋め選択形式","並べかえ形式",""},0),"選択肢1","","正答1","選択肢ア","並べかえ単語1","")),"")</f>
        <v>正答1</v>
      </c>
      <c r="F29" s="14" t="str">
        <f>IF($B30&lt;&gt;"",(CHOOSE(MATCH($B30,{"複数選択形式","正誤形式","穴埋め記入形式","穴埋め選択形式","並べかえ形式",""},0),"選択肢2","","正答2","選択肢イ","並べかえ単語2","")),"")</f>
        <v>正答2</v>
      </c>
      <c r="G29" s="14" t="str">
        <f>IF($B30&lt;&gt;"",(CHOOSE(MATCH($B30,{"複数選択形式","正誤形式","穴埋め記入形式","穴埋め選択形式","並べかえ形式",""},0),"選択肢3","","正答3","選択肢ウ","並べかえ単語3","")),"")</f>
        <v>正答3</v>
      </c>
      <c r="H29" s="14" t="str">
        <f>IF($B30&lt;&gt;"",(CHOOSE(MATCH($B30,{"複数選択形式","正誤形式","穴埋め記入形式","穴埋め選択形式","並べかえ形式",""},0),"選択肢4","","正答4","選択肢エ","並べかえ単語4","")),"")</f>
        <v>正答4</v>
      </c>
      <c r="I29" s="14" t="str">
        <f>IF($B30&lt;&gt;"",(CHOOSE(MATCH($B30,{"複数選択形式","正誤形式","穴埋め記入形式","穴埋め選択形式","並べかえ形式",""},0),"選択肢5","","正答5","選択肢オ","並べかえ単語5","")),"")</f>
        <v>正答5</v>
      </c>
      <c r="J29" s="14" t="str">
        <f>IF($B30&lt;&gt;"",(CHOOSE(MATCH($B30,{"複数選択形式","正誤形式","穴埋め記入形式","穴埋め選択形式","並べかえ形式",""},0),"選択肢6","","正答6","選択肢カ","並べかえ単語6","")),"")</f>
        <v>正答6</v>
      </c>
      <c r="K29" s="14" t="str">
        <f>IF($B30&lt;&gt;"",(CHOOSE(MATCH($B30,{"複数選択形式","正誤形式","穴埋め記入形式","穴埋め選択形式","並べかえ形式",""},0),"選択肢7","","正答7","選択肢キ","並べかえ単語7","")),"")</f>
        <v>正答7</v>
      </c>
      <c r="L29" s="14" t="str">
        <f>IF($B30&lt;&gt;"",(CHOOSE(MATCH($B30,{"複数選択形式","正誤形式","穴埋め記入形式","穴埋め選択形式","並べかえ形式",""},0),"選択肢8","","正答8","選択肢ク","並べかえ単語8","")),"")</f>
        <v>正答8</v>
      </c>
      <c r="M29" s="14" t="str">
        <f>IF($B30&lt;&gt;"",(CHOOSE(MATCH($B30,{"複数選択形式","正誤形式","穴埋め記入形式","穴埋め選択形式","並べかえ形式",""},0),"選択肢9","","正答9","選択肢ケ","並べかえ単語9","")),"")</f>
        <v>正答9</v>
      </c>
      <c r="N29" s="14" t="str">
        <f>IF($B30&lt;&gt;"",(CHOOSE(MATCH($B30,{"複数選択形式","正誤形式","穴埋め記入形式","穴埋め選択形式","並べかえ形式",""},0),"選択肢10","","正答10","選択肢コ","並べかえ単語10","")),"")</f>
        <v>正答10</v>
      </c>
      <c r="O29" s="14" t="str">
        <f>IF($B30&lt;&gt;"",(CHOOSE(MATCH($B30,{"複数選択形式","正誤形式","穴埋め記入形式","穴埋め選択形式","並べかえ形式",""},0),"選択肢11","","正答11","選択肢サ","並べかえ単語11","")),"")</f>
        <v>正答11</v>
      </c>
      <c r="P29" s="14" t="str">
        <f>IF($B30&lt;&gt;"",(CHOOSE(MATCH($B30,{"複数選択形式","正誤形式","穴埋め記入形式","穴埋め選択形式","並べかえ形式",""},0),"選択肢12","","正答12","選択肢シ","並べかえ単語12","")),"")</f>
        <v>正答12</v>
      </c>
      <c r="Q29" s="14" t="str">
        <f>IF($B30&lt;&gt;"",(CHOOSE(MATCH($B30,{"複数選択形式","正誤形式","穴埋め記入形式","穴埋め選択形式","並べかえ形式",""},0),"選択肢13","","正答13","選択肢ス","並べかえ単語13","")),"")</f>
        <v>正答13</v>
      </c>
      <c r="R29" s="14" t="str">
        <f>IF($B30&lt;&gt;"",(CHOOSE(MATCH($B30,{"複数選択形式","正誤形式","穴埋め記入形式","穴埋め選択形式","並べかえ形式",""},0),"選択肢14","","正答14","選択肢セ","並べかえ単語14","")),"")</f>
        <v>正答14</v>
      </c>
      <c r="S29" s="14" t="str">
        <f>IF($B30&lt;&gt;"",(CHOOSE(MATCH($B30,{"複数選択形式","正誤形式","穴埋め記入形式","穴埋め選択形式","並べかえ形式",""},0),"選択肢15","","正答15","選択肢ソ","並べかえ単語15","")),"")</f>
        <v>正答15</v>
      </c>
      <c r="T29" s="14" t="str">
        <f>IF($B30&lt;&gt;"",(CHOOSE(MATCH($B30,{"複数選択形式","正誤形式","穴埋め記入形式","穴埋め選択形式","並べかえ形式",""},0),"選択肢16","","正答16","選択肢タ","並べかえ単語16","")),"")</f>
        <v>正答16</v>
      </c>
      <c r="U29" s="14" t="str">
        <f>IF($B30&lt;&gt;"",(CHOOSE(MATCH($B30,{"複数選択形式","正誤形式","穴埋め記入形式","穴埋め選択形式","並べかえ形式",""},0),"選択肢17","","正答17","選択肢チ","並べかえ単語17","")),"")</f>
        <v>正答17</v>
      </c>
      <c r="V29" s="14" t="str">
        <f>IF($B30&lt;&gt;"",(CHOOSE(MATCH($B30,{"複数選択形式","正誤形式","穴埋め記入形式","穴埋め選択形式","並べかえ形式",""},0),"選択肢18","","正答18","選択肢ツ","並べかえ単語18","")),"")</f>
        <v>正答18</v>
      </c>
      <c r="W29" s="14" t="str">
        <f>IF($B30&lt;&gt;"",(CHOOSE(MATCH($B30,{"複数選択形式","正誤形式","穴埋め記入形式","穴埋め選択形式","並べかえ形式",""},0),"選択肢19","","正答19","選択肢テ","並べかえ単語19","")),"")</f>
        <v>正答19</v>
      </c>
      <c r="X29" s="14" t="str">
        <f>IF($B30&lt;&gt;"",(CHOOSE(MATCH($B30,{"複数選択形式","正誤形式","穴埋め記入形式","穴埋め選択形式","並べかえ形式",""},0),"選択肢20","","正答20","選択肢ト","並べかえ単語20","")),"")</f>
        <v>正答20</v>
      </c>
    </row>
    <row r="30" spans="1:24" s="12" customFormat="1" ht="18" customHeight="1">
      <c r="A30" s="41"/>
      <c r="B30" s="52" t="s">
        <v>28</v>
      </c>
      <c r="C30" s="52"/>
      <c r="D30" s="14"/>
      <c r="E30" s="15" t="s">
        <v>29</v>
      </c>
      <c r="F30" s="15" t="s">
        <v>30</v>
      </c>
      <c r="G30" s="15" t="s">
        <v>31</v>
      </c>
      <c r="H30" s="15"/>
      <c r="I30" s="15"/>
      <c r="J30" s="15"/>
      <c r="K30" s="15"/>
      <c r="L30" s="15"/>
      <c r="M30" s="15"/>
      <c r="N30" s="15"/>
      <c r="O30" s="15"/>
      <c r="P30" s="15"/>
      <c r="Q30" s="15"/>
      <c r="R30" s="15"/>
      <c r="S30" s="15"/>
      <c r="T30" s="15"/>
      <c r="U30" s="15"/>
      <c r="V30" s="15"/>
      <c r="W30" s="15"/>
      <c r="X30" s="15"/>
    </row>
    <row r="31" spans="1:24" s="12" customFormat="1">
      <c r="A31" s="41"/>
      <c r="B31" s="16" t="str">
        <f>IF($B30&lt;&gt;"",(CHOOSE(MATCH($B30,{"複数選択形式","正誤形式","穴埋め記入形式","穴埋め選択形式","並べかえ形式","自己採点形式",""},0),"","正誤","","","","","")),"")</f>
        <v/>
      </c>
      <c r="C31" s="17"/>
      <c r="E31" s="18"/>
      <c r="F31" s="18"/>
      <c r="G31" s="18"/>
      <c r="H31" s="18"/>
      <c r="I31" s="18"/>
      <c r="J31" s="18"/>
      <c r="K31" s="18"/>
      <c r="L31" s="18"/>
      <c r="M31" s="18"/>
      <c r="N31" s="18"/>
      <c r="O31" s="18"/>
      <c r="P31" s="18"/>
      <c r="Q31" s="18"/>
      <c r="R31" s="18"/>
      <c r="S31" s="18"/>
      <c r="T31" s="18"/>
      <c r="U31" s="18"/>
      <c r="V31" s="18"/>
      <c r="W31" s="18"/>
      <c r="X31" s="18"/>
    </row>
    <row r="32" spans="1:24" s="12" customFormat="1">
      <c r="A32" s="41"/>
      <c r="B32" s="16"/>
      <c r="C32" s="17"/>
      <c r="E32" s="14" t="str">
        <f>IF($B30&lt;&gt;"",(CHOOSE(MATCH($B30,{"複数選択形式","正誤形式","穴埋め記入形式","穴埋め選択形式","並べかえ形式",""},0),"","","","正答1","","")),"")</f>
        <v/>
      </c>
      <c r="F32" s="14" t="str">
        <f>IF($B30&lt;&gt;"",(CHOOSE(MATCH($B30,{"複数選択形式","正誤形式","穴埋め記入形式","穴埋め選択形式","並べかえ形式",""},0),"","","","正答2","","")),"")</f>
        <v/>
      </c>
      <c r="G32" s="14" t="str">
        <f>IF($B30&lt;&gt;"",(CHOOSE(MATCH($B30,{"複数選択形式","正誤形式","穴埋め記入形式","穴埋め選択形式","並べかえ形式",""},0),"","","","正答3","","")),"")</f>
        <v/>
      </c>
      <c r="H32" s="14" t="str">
        <f>IF($B30&lt;&gt;"",(CHOOSE(MATCH($B30,{"複数選択形式","正誤形式","穴埋め記入形式","穴埋め選択形式","並べかえ形式",""},0),"","","","正答4","","")),"")</f>
        <v/>
      </c>
      <c r="I32" s="14" t="str">
        <f>IF($B30&lt;&gt;"",(CHOOSE(MATCH($B30,{"複数選択形式","正誤形式","穴埋め記入形式","穴埋め選択形式","並べかえ形式",""},0),"","","","正答5","","")),"")</f>
        <v/>
      </c>
      <c r="J32" s="14" t="str">
        <f>IF($B30&lt;&gt;"",(CHOOSE(MATCH($B30,{"複数選択形式","正誤形式","穴埋め記入形式","穴埋め選択形式","並べかえ形式",""},0),"","","","正答6","","")),"")</f>
        <v/>
      </c>
      <c r="K32" s="14" t="str">
        <f>IF($B30&lt;&gt;"",(CHOOSE(MATCH($B30,{"複数選択形式","正誤形式","穴埋め記入形式","穴埋め選択形式","並べかえ形式",""},0),"","","","正答7","","")),"")</f>
        <v/>
      </c>
      <c r="L32" s="14" t="str">
        <f>IF($B30&lt;&gt;"",(CHOOSE(MATCH($B30,{"複数選択形式","正誤形式","穴埋め記入形式","穴埋め選択形式","並べかえ形式",""},0),"","","","正答8","","")),"")</f>
        <v/>
      </c>
      <c r="M32" s="14" t="str">
        <f>IF($B30&lt;&gt;"",(CHOOSE(MATCH($B30,{"複数選択形式","正誤形式","穴埋め記入形式","穴埋め選択形式","並べかえ形式",""},0),"","","","正答9","","")),"")</f>
        <v/>
      </c>
      <c r="N32" s="14" t="str">
        <f>IF($B30&lt;&gt;"",(CHOOSE(MATCH($B30,{"複数選択形式","正誤形式","穴埋め記入形式","穴埋め選択形式","並べかえ形式",""},0),"","","","正答10","","")),"")</f>
        <v/>
      </c>
      <c r="O32" s="14" t="str">
        <f>IF($B30&lt;&gt;"",(CHOOSE(MATCH($B30,{"複数選択形式","正誤形式","穴埋め記入形式","穴埋め選択形式","並べかえ形式",""},0),"","","","正答11","","")),"")</f>
        <v/>
      </c>
      <c r="P32" s="14" t="str">
        <f>IF($B30&lt;&gt;"",(CHOOSE(MATCH($B30,{"複数選択形式","正誤形式","穴埋め記入形式","穴埋め選択形式","並べかえ形式",""},0),"","","","正答12","","")),"")</f>
        <v/>
      </c>
      <c r="Q32" s="14" t="str">
        <f>IF($B30&lt;&gt;"",(CHOOSE(MATCH($B30,{"複数選択形式","正誤形式","穴埋め記入形式","穴埋め選択形式","並べかえ形式",""},0),"","","","正答13","","")),"")</f>
        <v/>
      </c>
      <c r="R32" s="14" t="str">
        <f>IF($B30&lt;&gt;"",(CHOOSE(MATCH($B30,{"複数選択形式","正誤形式","穴埋め記入形式","穴埋め選択形式","並べかえ形式",""},0),"","","","正答14","","")),"")</f>
        <v/>
      </c>
      <c r="S32" s="14" t="str">
        <f>IF($B30&lt;&gt;"",(CHOOSE(MATCH($B30,{"複数選択形式","正誤形式","穴埋め記入形式","穴埋め選択形式","並べかえ形式",""},0),"","","","正答15","","")),"")</f>
        <v/>
      </c>
      <c r="T32" s="14" t="str">
        <f>IF($B30&lt;&gt;"",(CHOOSE(MATCH($B30,{"複数選択形式","正誤形式","穴埋め記入形式","穴埋め選択形式","並べかえ形式",""},0),"","","","正答16","","")),"")</f>
        <v/>
      </c>
      <c r="U32" s="14" t="str">
        <f>IF($B30&lt;&gt;"",(CHOOSE(MATCH($B30,{"複数選択形式","正誤形式","穴埋め記入形式","穴埋め選択形式","並べかえ形式",""},0),"","","","正答17","","")),"")</f>
        <v/>
      </c>
      <c r="V32" s="14" t="str">
        <f>IF($B30&lt;&gt;"",(CHOOSE(MATCH($B30,{"複数選択形式","正誤形式","穴埋め記入形式","穴埋め選択形式","並べかえ形式",""},0),"","","","正答18","","")),"")</f>
        <v/>
      </c>
      <c r="W32" s="14" t="str">
        <f>IF($B30&lt;&gt;"",(CHOOSE(MATCH($B30,{"複数選択形式","正誤形式","穴埋め記入形式","穴埋め選択形式","並べかえ形式",""},0),"","","","正答19","","")),"")</f>
        <v/>
      </c>
      <c r="X32" s="14" t="str">
        <f>IF($B30&lt;&gt;"",(CHOOSE(MATCH($B30,{"複数選択形式","正誤形式","穴埋め記入形式","穴埋め選択形式","並べかえ形式",""},0),"","","","正答20","","")),"")</f>
        <v/>
      </c>
    </row>
    <row r="33" spans="1:24">
      <c r="A33" s="42"/>
      <c r="E33" s="15"/>
      <c r="F33" s="15"/>
      <c r="G33" s="15"/>
      <c r="H33" s="15"/>
      <c r="I33" s="15"/>
      <c r="J33" s="15"/>
      <c r="K33" s="15"/>
      <c r="L33" s="15"/>
      <c r="M33" s="15"/>
      <c r="N33" s="15"/>
      <c r="O33" s="15"/>
      <c r="P33" s="15"/>
      <c r="Q33" s="15"/>
      <c r="R33" s="15"/>
      <c r="S33" s="15"/>
      <c r="T33" s="15"/>
      <c r="U33" s="15"/>
      <c r="V33" s="15"/>
      <c r="W33" s="15"/>
      <c r="X33" s="15"/>
    </row>
    <row r="34" spans="1:24" ht="15" customHeight="1">
      <c r="B34" s="8"/>
      <c r="C34" s="8"/>
      <c r="D34" s="8"/>
      <c r="E34" s="8"/>
      <c r="F34" s="8"/>
      <c r="G34" s="8"/>
      <c r="H34" s="8"/>
      <c r="I34" s="8"/>
      <c r="J34" s="8"/>
      <c r="K34" s="8"/>
      <c r="L34" s="8"/>
      <c r="M34" s="8"/>
      <c r="N34" s="8"/>
      <c r="O34" s="8"/>
      <c r="P34" s="8"/>
    </row>
    <row r="35" spans="1:24" ht="69.95" customHeight="1">
      <c r="A35" s="40" t="s">
        <v>32</v>
      </c>
      <c r="B35" s="11" t="str">
        <f>IF($B39&lt;&gt;"","注意","")</f>
        <v>注意</v>
      </c>
      <c r="C35" s="43" t="s">
        <v>33</v>
      </c>
      <c r="D35" s="43"/>
      <c r="E35" s="43"/>
      <c r="F35" s="43"/>
      <c r="G35" s="43"/>
      <c r="H35" s="43"/>
      <c r="I35" s="43"/>
      <c r="J35" s="43"/>
      <c r="K35" s="43"/>
      <c r="L35" s="43"/>
      <c r="M35" s="43"/>
      <c r="N35" s="43"/>
    </row>
    <row r="36" spans="1:24" s="12" customFormat="1" ht="12.75" customHeight="1">
      <c r="A36" s="41"/>
      <c r="B36" s="7" t="s">
        <v>11</v>
      </c>
      <c r="C36" s="44" t="s">
        <v>12</v>
      </c>
      <c r="D36" s="45"/>
      <c r="E36" s="45"/>
      <c r="F36" s="45"/>
      <c r="G36" s="45"/>
      <c r="H36" s="45"/>
      <c r="I36" s="45"/>
      <c r="J36" s="45"/>
      <c r="K36" s="45"/>
      <c r="L36" s="45"/>
      <c r="M36" s="45"/>
      <c r="N36" s="46"/>
    </row>
    <row r="37" spans="1:24" s="12" customFormat="1" ht="69" customHeight="1">
      <c r="A37" s="41"/>
      <c r="B37" s="13">
        <v>20</v>
      </c>
      <c r="C37" s="47" t="s">
        <v>34</v>
      </c>
      <c r="D37" s="48"/>
      <c r="E37" s="48"/>
      <c r="F37" s="48"/>
      <c r="G37" s="48"/>
      <c r="H37" s="48"/>
      <c r="I37" s="48"/>
      <c r="J37" s="48"/>
      <c r="K37" s="48"/>
      <c r="L37" s="48"/>
      <c r="M37" s="48"/>
      <c r="N37" s="49"/>
    </row>
    <row r="38" spans="1:24" s="12" customFormat="1">
      <c r="A38" s="41"/>
      <c r="B38" s="50" t="s">
        <v>14</v>
      </c>
      <c r="C38" s="51"/>
      <c r="E38" s="14" t="str">
        <f>IF($B39&lt;&gt;"",(CHOOSE(MATCH($B39,{"複数選択形式","正誤形式","穴埋め記入形式","穴埋め選択形式","並べかえ形式",""},0),"選択肢1","","正答1","選択肢ア","並べかえ単語1","")),"")</f>
        <v>選択肢ア</v>
      </c>
      <c r="F38" s="14" t="str">
        <f>IF($B39&lt;&gt;"",(CHOOSE(MATCH($B39,{"複数選択形式","正誤形式","穴埋め記入形式","穴埋め選択形式","並べかえ形式",""},0),"選択肢2","","正答2","選択肢イ","並べかえ単語2","")),"")</f>
        <v>選択肢イ</v>
      </c>
      <c r="G38" s="14" t="str">
        <f>IF($B39&lt;&gt;"",(CHOOSE(MATCH($B39,{"複数選択形式","正誤形式","穴埋め記入形式","穴埋め選択形式","並べかえ形式",""},0),"選択肢3","","正答3","選択肢ウ","並べかえ単語3","")),"")</f>
        <v>選択肢ウ</v>
      </c>
      <c r="H38" s="14" t="str">
        <f>IF($B39&lt;&gt;"",(CHOOSE(MATCH($B39,{"複数選択形式","正誤形式","穴埋め記入形式","穴埋め選択形式","並べかえ形式",""},0),"選択肢4","","正答4","選択肢エ","並べかえ単語4","")),"")</f>
        <v>選択肢エ</v>
      </c>
      <c r="I38" s="14" t="str">
        <f>IF($B39&lt;&gt;"",(CHOOSE(MATCH($B39,{"複数選択形式","正誤形式","穴埋め記入形式","穴埋め選択形式","並べかえ形式",""},0),"選択肢5","","正答5","選択肢オ","並べかえ単語5","")),"")</f>
        <v>選択肢オ</v>
      </c>
      <c r="J38" s="14" t="str">
        <f>IF($B39&lt;&gt;"",(CHOOSE(MATCH($B39,{"複数選択形式","正誤形式","穴埋め記入形式","穴埋め選択形式","並べかえ形式",""},0),"選択肢6","","正答6","選択肢カ","並べかえ単語6","")),"")</f>
        <v>選択肢カ</v>
      </c>
      <c r="K38" s="14" t="str">
        <f>IF($B39&lt;&gt;"",(CHOOSE(MATCH($B39,{"複数選択形式","正誤形式","穴埋め記入形式","穴埋め選択形式","並べかえ形式",""},0),"選択肢7","","正答7","選択肢キ","並べかえ単語7","")),"")</f>
        <v>選択肢キ</v>
      </c>
      <c r="L38" s="14" t="str">
        <f>IF($B39&lt;&gt;"",(CHOOSE(MATCH($B39,{"複数選択形式","正誤形式","穴埋め記入形式","穴埋め選択形式","並べかえ形式",""},0),"選択肢8","","正答8","選択肢ク","並べかえ単語8","")),"")</f>
        <v>選択肢ク</v>
      </c>
      <c r="M38" s="14" t="str">
        <f>IF($B39&lt;&gt;"",(CHOOSE(MATCH($B39,{"複数選択形式","正誤形式","穴埋め記入形式","穴埋め選択形式","並べかえ形式",""},0),"選択肢9","","正答9","選択肢ケ","並べかえ単語9","")),"")</f>
        <v>選択肢ケ</v>
      </c>
      <c r="N38" s="14" t="str">
        <f>IF($B39&lt;&gt;"",(CHOOSE(MATCH($B39,{"複数選択形式","正誤形式","穴埋め記入形式","穴埋め選択形式","並べかえ形式",""},0),"選択肢10","","正答10","選択肢コ","並べかえ単語10","")),"")</f>
        <v>選択肢コ</v>
      </c>
      <c r="O38" s="14" t="str">
        <f>IF($B39&lt;&gt;"",(CHOOSE(MATCH($B39,{"複数選択形式","正誤形式","穴埋め記入形式","穴埋め選択形式","並べかえ形式",""},0),"選択肢11","","正答11","選択肢サ","並べかえ単語11","")),"")</f>
        <v>選択肢サ</v>
      </c>
      <c r="P38" s="14" t="str">
        <f>IF($B39&lt;&gt;"",(CHOOSE(MATCH($B39,{"複数選択形式","正誤形式","穴埋め記入形式","穴埋め選択形式","並べかえ形式",""},0),"選択肢12","","正答12","選択肢シ","並べかえ単語12","")),"")</f>
        <v>選択肢シ</v>
      </c>
      <c r="Q38" s="14" t="str">
        <f>IF($B39&lt;&gt;"",(CHOOSE(MATCH($B39,{"複数選択形式","正誤形式","穴埋め記入形式","穴埋め選択形式","並べかえ形式",""},0),"選択肢13","","正答13","選択肢ス","並べかえ単語13","")),"")</f>
        <v>選択肢ス</v>
      </c>
      <c r="R38" s="14" t="str">
        <f>IF($B39&lt;&gt;"",(CHOOSE(MATCH($B39,{"複数選択形式","正誤形式","穴埋め記入形式","穴埋め選択形式","並べかえ形式",""},0),"選択肢14","","正答14","選択肢セ","並べかえ単語14","")),"")</f>
        <v>選択肢セ</v>
      </c>
      <c r="S38" s="14" t="str">
        <f>IF($B39&lt;&gt;"",(CHOOSE(MATCH($B39,{"複数選択形式","正誤形式","穴埋め記入形式","穴埋め選択形式","並べかえ形式",""},0),"選択肢15","","正答15","選択肢ソ","並べかえ単語15","")),"")</f>
        <v>選択肢ソ</v>
      </c>
      <c r="T38" s="14" t="str">
        <f>IF($B39&lt;&gt;"",(CHOOSE(MATCH($B39,{"複数選択形式","正誤形式","穴埋め記入形式","穴埋め選択形式","並べかえ形式",""},0),"選択肢16","","正答16","選択肢タ","並べかえ単語16","")),"")</f>
        <v>選択肢タ</v>
      </c>
      <c r="U38" s="14" t="str">
        <f>IF($B39&lt;&gt;"",(CHOOSE(MATCH($B39,{"複数選択形式","正誤形式","穴埋め記入形式","穴埋め選択形式","並べかえ形式",""},0),"選択肢17","","正答17","選択肢チ","並べかえ単語17","")),"")</f>
        <v>選択肢チ</v>
      </c>
      <c r="V38" s="14" t="str">
        <f>IF($B39&lt;&gt;"",(CHOOSE(MATCH($B39,{"複数選択形式","正誤形式","穴埋め記入形式","穴埋め選択形式","並べかえ形式",""},0),"選択肢18","","正答18","選択肢ツ","並べかえ単語18","")),"")</f>
        <v>選択肢ツ</v>
      </c>
      <c r="W38" s="14" t="str">
        <f>IF($B39&lt;&gt;"",(CHOOSE(MATCH($B39,{"複数選択形式","正誤形式","穴埋め記入形式","穴埋め選択形式","並べかえ形式",""},0),"選択肢19","","正答19","選択肢テ","並べかえ単語19","")),"")</f>
        <v>選択肢テ</v>
      </c>
      <c r="X38" s="14" t="str">
        <f>IF($B39&lt;&gt;"",(CHOOSE(MATCH($B39,{"複数選択形式","正誤形式","穴埋め記入形式","穴埋め選択形式","並べかえ形式",""},0),"選択肢20","","正答20","選択肢ト","並べかえ単語20","")),"")</f>
        <v>選択肢ト</v>
      </c>
    </row>
    <row r="39" spans="1:24" s="12" customFormat="1" ht="18" customHeight="1">
      <c r="A39" s="41"/>
      <c r="B39" s="52" t="s">
        <v>35</v>
      </c>
      <c r="C39" s="52"/>
      <c r="D39" s="14"/>
      <c r="E39" s="15" t="s">
        <v>36</v>
      </c>
      <c r="F39" s="15" t="s">
        <v>37</v>
      </c>
      <c r="G39" s="15" t="s">
        <v>38</v>
      </c>
      <c r="H39" s="15" t="s">
        <v>39</v>
      </c>
      <c r="I39" s="15" t="s">
        <v>40</v>
      </c>
      <c r="J39" s="15"/>
      <c r="K39" s="15"/>
      <c r="L39" s="15"/>
      <c r="M39" s="15"/>
      <c r="N39" s="15"/>
      <c r="O39" s="15"/>
      <c r="P39" s="15"/>
      <c r="Q39" s="15"/>
      <c r="R39" s="15"/>
      <c r="S39" s="15"/>
      <c r="T39" s="15"/>
      <c r="U39" s="15"/>
      <c r="V39" s="15"/>
      <c r="W39" s="15"/>
      <c r="X39" s="15"/>
    </row>
    <row r="40" spans="1:24" s="12" customFormat="1">
      <c r="A40" s="41"/>
      <c r="B40" s="16" t="str">
        <f>IF($B39&lt;&gt;"",(CHOOSE(MATCH($B39,{"複数選択形式","正誤形式","穴埋め記入形式","穴埋め選択形式","並べかえ形式","自己採点形式",""},0),"","正誤","","","","","")),"")</f>
        <v/>
      </c>
      <c r="C40" s="17"/>
      <c r="E40" s="18"/>
      <c r="F40" s="18"/>
      <c r="G40" s="18"/>
      <c r="H40" s="18"/>
      <c r="I40" s="18"/>
      <c r="J40" s="18"/>
      <c r="K40" s="18"/>
      <c r="L40" s="18"/>
      <c r="M40" s="18"/>
      <c r="N40" s="18"/>
      <c r="O40" s="18"/>
      <c r="P40" s="18"/>
      <c r="Q40" s="18"/>
      <c r="R40" s="18"/>
      <c r="S40" s="18"/>
      <c r="T40" s="18"/>
      <c r="U40" s="18"/>
      <c r="V40" s="18"/>
      <c r="W40" s="18"/>
      <c r="X40" s="18"/>
    </row>
    <row r="41" spans="1:24" s="12" customFormat="1">
      <c r="A41" s="41"/>
      <c r="B41" s="16"/>
      <c r="C41" s="17"/>
      <c r="E41" s="14" t="str">
        <f>IF($B39&lt;&gt;"",(CHOOSE(MATCH($B39,{"複数選択形式","正誤形式","穴埋め記入形式","穴埋め選択形式","並べかえ形式",""},0),"","","","正答1","","")),"")</f>
        <v>正答1</v>
      </c>
      <c r="F41" s="14" t="str">
        <f>IF($B39&lt;&gt;"",(CHOOSE(MATCH($B39,{"複数選択形式","正誤形式","穴埋め記入形式","穴埋め選択形式","並べかえ形式",""},0),"","","","正答2","","")),"")</f>
        <v>正答2</v>
      </c>
      <c r="G41" s="14" t="str">
        <f>IF($B39&lt;&gt;"",(CHOOSE(MATCH($B39,{"複数選択形式","正誤形式","穴埋め記入形式","穴埋め選択形式","並べかえ形式",""},0),"","","","正答3","","")),"")</f>
        <v>正答3</v>
      </c>
      <c r="H41" s="14" t="str">
        <f>IF($B39&lt;&gt;"",(CHOOSE(MATCH($B39,{"複数選択形式","正誤形式","穴埋め記入形式","穴埋め選択形式","並べかえ形式",""},0),"","","","正答4","","")),"")</f>
        <v>正答4</v>
      </c>
      <c r="I41" s="14" t="str">
        <f>IF($B39&lt;&gt;"",(CHOOSE(MATCH($B39,{"複数選択形式","正誤形式","穴埋め記入形式","穴埋め選択形式","並べかえ形式",""},0),"","","","正答5","","")),"")</f>
        <v>正答5</v>
      </c>
      <c r="J41" s="14" t="str">
        <f>IF($B39&lt;&gt;"",(CHOOSE(MATCH($B39,{"複数選択形式","正誤形式","穴埋め記入形式","穴埋め選択形式","並べかえ形式",""},0),"","","","正答6","","")),"")</f>
        <v>正答6</v>
      </c>
      <c r="K41" s="14" t="str">
        <f>IF($B39&lt;&gt;"",(CHOOSE(MATCH($B39,{"複数選択形式","正誤形式","穴埋め記入形式","穴埋め選択形式","並べかえ形式",""},0),"","","","正答7","","")),"")</f>
        <v>正答7</v>
      </c>
      <c r="L41" s="14" t="str">
        <f>IF($B39&lt;&gt;"",(CHOOSE(MATCH($B39,{"複数選択形式","正誤形式","穴埋め記入形式","穴埋め選択形式","並べかえ形式",""},0),"","","","正答8","","")),"")</f>
        <v>正答8</v>
      </c>
      <c r="M41" s="14" t="str">
        <f>IF($B39&lt;&gt;"",(CHOOSE(MATCH($B39,{"複数選択形式","正誤形式","穴埋め記入形式","穴埋め選択形式","並べかえ形式",""},0),"","","","正答9","","")),"")</f>
        <v>正答9</v>
      </c>
      <c r="N41" s="14" t="str">
        <f>IF($B39&lt;&gt;"",(CHOOSE(MATCH($B39,{"複数選択形式","正誤形式","穴埋め記入形式","穴埋め選択形式","並べかえ形式",""},0),"","","","正答10","","")),"")</f>
        <v>正答10</v>
      </c>
      <c r="O41" s="14" t="str">
        <f>IF($B39&lt;&gt;"",(CHOOSE(MATCH($B39,{"複数選択形式","正誤形式","穴埋め記入形式","穴埋め選択形式","並べかえ形式",""},0),"","","","正答11","","")),"")</f>
        <v>正答11</v>
      </c>
      <c r="P41" s="14" t="str">
        <f>IF($B39&lt;&gt;"",(CHOOSE(MATCH($B39,{"複数選択形式","正誤形式","穴埋め記入形式","穴埋め選択形式","並べかえ形式",""},0),"","","","正答12","","")),"")</f>
        <v>正答12</v>
      </c>
      <c r="Q41" s="14" t="str">
        <f>IF($B39&lt;&gt;"",(CHOOSE(MATCH($B39,{"複数選択形式","正誤形式","穴埋め記入形式","穴埋め選択形式","並べかえ形式",""},0),"","","","正答13","","")),"")</f>
        <v>正答13</v>
      </c>
      <c r="R41" s="14" t="str">
        <f>IF($B39&lt;&gt;"",(CHOOSE(MATCH($B39,{"複数選択形式","正誤形式","穴埋め記入形式","穴埋め選択形式","並べかえ形式",""},0),"","","","正答14","","")),"")</f>
        <v>正答14</v>
      </c>
      <c r="S41" s="14" t="str">
        <f>IF($B39&lt;&gt;"",(CHOOSE(MATCH($B39,{"複数選択形式","正誤形式","穴埋め記入形式","穴埋め選択形式","並べかえ形式",""},0),"","","","正答15","","")),"")</f>
        <v>正答15</v>
      </c>
      <c r="T41" s="14" t="str">
        <f>IF($B39&lt;&gt;"",(CHOOSE(MATCH($B39,{"複数選択形式","正誤形式","穴埋め記入形式","穴埋め選択形式","並べかえ形式",""},0),"","","","正答16","","")),"")</f>
        <v>正答16</v>
      </c>
      <c r="U41" s="14" t="str">
        <f>IF($B39&lt;&gt;"",(CHOOSE(MATCH($B39,{"複数選択形式","正誤形式","穴埋め記入形式","穴埋め選択形式","並べかえ形式",""},0),"","","","正答17","","")),"")</f>
        <v>正答17</v>
      </c>
      <c r="V41" s="14" t="str">
        <f>IF($B39&lt;&gt;"",(CHOOSE(MATCH($B39,{"複数選択形式","正誤形式","穴埋め記入形式","穴埋め選択形式","並べかえ形式",""},0),"","","","正答18","","")),"")</f>
        <v>正答18</v>
      </c>
      <c r="W41" s="14" t="str">
        <f>IF($B39&lt;&gt;"",(CHOOSE(MATCH($B39,{"複数選択形式","正誤形式","穴埋め記入形式","穴埋め選択形式","並べかえ形式",""},0),"","","","正答19","","")),"")</f>
        <v>正答19</v>
      </c>
      <c r="X41" s="14" t="str">
        <f>IF($B39&lt;&gt;"",(CHOOSE(MATCH($B39,{"複数選択形式","正誤形式","穴埋め記入形式","穴埋め選択形式","並べかえ形式",""},0),"","","","正答20","","")),"")</f>
        <v>正答20</v>
      </c>
    </row>
    <row r="42" spans="1:24">
      <c r="A42" s="42"/>
      <c r="E42" s="15" t="s">
        <v>41</v>
      </c>
      <c r="F42" s="15" t="s">
        <v>42</v>
      </c>
      <c r="G42" s="15" t="s">
        <v>43</v>
      </c>
      <c r="H42" s="15"/>
      <c r="I42" s="15"/>
      <c r="J42" s="15"/>
      <c r="K42" s="15"/>
      <c r="L42" s="15"/>
      <c r="M42" s="15"/>
      <c r="N42" s="15"/>
      <c r="O42" s="15"/>
      <c r="P42" s="15"/>
      <c r="Q42" s="15"/>
      <c r="R42" s="15"/>
      <c r="S42" s="15"/>
      <c r="T42" s="15"/>
      <c r="U42" s="15"/>
      <c r="V42" s="15"/>
      <c r="W42" s="15"/>
      <c r="X42" s="15"/>
    </row>
    <row r="43" spans="1:24">
      <c r="B43" s="8"/>
      <c r="C43" s="8"/>
      <c r="D43" s="8"/>
      <c r="E43" s="8"/>
      <c r="F43" s="8"/>
      <c r="G43" s="8"/>
      <c r="H43" s="8"/>
      <c r="I43" s="8"/>
      <c r="J43" s="8"/>
      <c r="K43" s="8"/>
      <c r="L43" s="8"/>
      <c r="M43" s="8"/>
      <c r="N43" s="8"/>
      <c r="O43" s="8"/>
      <c r="P43" s="8"/>
    </row>
    <row r="44" spans="1:24" ht="69.95" customHeight="1">
      <c r="A44" s="40" t="s">
        <v>44</v>
      </c>
      <c r="B44" s="11" t="str">
        <f>IF($B48&lt;&gt;"","注意","")</f>
        <v>注意</v>
      </c>
      <c r="C44" s="43" t="s">
        <v>45</v>
      </c>
      <c r="D44" s="43"/>
      <c r="E44" s="43"/>
      <c r="F44" s="43"/>
      <c r="G44" s="43"/>
      <c r="H44" s="43"/>
      <c r="I44" s="43"/>
      <c r="J44" s="43"/>
      <c r="K44" s="43"/>
      <c r="L44" s="43"/>
      <c r="M44" s="43"/>
      <c r="N44" s="43"/>
    </row>
    <row r="45" spans="1:24" s="12" customFormat="1" ht="12.75" customHeight="1">
      <c r="A45" s="41"/>
      <c r="B45" s="7" t="s">
        <v>11</v>
      </c>
      <c r="C45" s="44" t="s">
        <v>12</v>
      </c>
      <c r="D45" s="45"/>
      <c r="E45" s="45"/>
      <c r="F45" s="45"/>
      <c r="G45" s="45"/>
      <c r="H45" s="45"/>
      <c r="I45" s="45"/>
      <c r="J45" s="45"/>
      <c r="K45" s="45"/>
      <c r="L45" s="45"/>
      <c r="M45" s="45"/>
      <c r="N45" s="46"/>
    </row>
    <row r="46" spans="1:24" s="12" customFormat="1" ht="69" customHeight="1">
      <c r="A46" s="41"/>
      <c r="B46" s="13">
        <v>20</v>
      </c>
      <c r="C46" s="47" t="s">
        <v>46</v>
      </c>
      <c r="D46" s="48"/>
      <c r="E46" s="48"/>
      <c r="F46" s="48"/>
      <c r="G46" s="48"/>
      <c r="H46" s="48"/>
      <c r="I46" s="48"/>
      <c r="J46" s="48"/>
      <c r="K46" s="48"/>
      <c r="L46" s="48"/>
      <c r="M46" s="48"/>
      <c r="N46" s="49"/>
    </row>
    <row r="47" spans="1:24" s="12" customFormat="1">
      <c r="A47" s="41"/>
      <c r="B47" s="50" t="s">
        <v>14</v>
      </c>
      <c r="C47" s="51"/>
      <c r="E47" s="14" t="str">
        <f>IF($B48&lt;&gt;"",(CHOOSE(MATCH($B48,{"複数選択形式","正誤形式","穴埋め記入形式","穴埋め選択形式","並べかえ形式",""},0),"選択肢1","","正答1","選択肢ア","並べかえ単語1","")),"")</f>
        <v>並べかえ単語1</v>
      </c>
      <c r="F47" s="14" t="str">
        <f>IF($B48&lt;&gt;"",(CHOOSE(MATCH($B48,{"複数選択形式","正誤形式","穴埋め記入形式","穴埋め選択形式","並べかえ形式",""},0),"選択肢2","","正答2","選択肢イ","並べかえ単語2","")),"")</f>
        <v>並べかえ単語2</v>
      </c>
      <c r="G47" s="14" t="str">
        <f>IF($B48&lt;&gt;"",(CHOOSE(MATCH($B48,{"複数選択形式","正誤形式","穴埋め記入形式","穴埋め選択形式","並べかえ形式",""},0),"選択肢3","","正答3","選択肢ウ","並べかえ単語3","")),"")</f>
        <v>並べかえ単語3</v>
      </c>
      <c r="H47" s="14" t="str">
        <f>IF($B48&lt;&gt;"",(CHOOSE(MATCH($B48,{"複数選択形式","正誤形式","穴埋め記入形式","穴埋め選択形式","並べかえ形式",""},0),"選択肢4","","正答4","選択肢エ","並べかえ単語4","")),"")</f>
        <v>並べかえ単語4</v>
      </c>
      <c r="I47" s="14" t="str">
        <f>IF($B48&lt;&gt;"",(CHOOSE(MATCH($B48,{"複数選択形式","正誤形式","穴埋め記入形式","穴埋め選択形式","並べかえ形式",""},0),"選択肢5","","正答5","選択肢オ","並べかえ単語5","")),"")</f>
        <v>並べかえ単語5</v>
      </c>
      <c r="J47" s="14" t="str">
        <f>IF($B48&lt;&gt;"",(CHOOSE(MATCH($B48,{"複数選択形式","正誤形式","穴埋め記入形式","穴埋め選択形式","並べかえ形式",""},0),"選択肢6","","正答6","選択肢カ","並べかえ単語6","")),"")</f>
        <v>並べかえ単語6</v>
      </c>
      <c r="K47" s="14" t="str">
        <f>IF($B48&lt;&gt;"",(CHOOSE(MATCH($B48,{"複数選択形式","正誤形式","穴埋め記入形式","穴埋め選択形式","並べかえ形式",""},0),"選択肢7","","正答7","選択肢キ","並べかえ単語7","")),"")</f>
        <v>並べかえ単語7</v>
      </c>
      <c r="L47" s="14" t="str">
        <f>IF($B48&lt;&gt;"",(CHOOSE(MATCH($B48,{"複数選択形式","正誤形式","穴埋め記入形式","穴埋め選択形式","並べかえ形式",""},0),"選択肢8","","正答8","選択肢ク","並べかえ単語8","")),"")</f>
        <v>並べかえ単語8</v>
      </c>
      <c r="M47" s="14" t="str">
        <f>IF($B48&lt;&gt;"",(CHOOSE(MATCH($B48,{"複数選択形式","正誤形式","穴埋め記入形式","穴埋め選択形式","並べかえ形式",""},0),"選択肢9","","正答9","選択肢ケ","並べかえ単語9","")),"")</f>
        <v>並べかえ単語9</v>
      </c>
      <c r="N47" s="14" t="str">
        <f>IF($B48&lt;&gt;"",(CHOOSE(MATCH($B48,{"複数選択形式","正誤形式","穴埋め記入形式","穴埋め選択形式","並べかえ形式",""},0),"選択肢10","","正答10","選択肢コ","並べかえ単語10","")),"")</f>
        <v>並べかえ単語10</v>
      </c>
      <c r="O47" s="14" t="str">
        <f>IF($B48&lt;&gt;"",(CHOOSE(MATCH($B48,{"複数選択形式","正誤形式","穴埋め記入形式","穴埋め選択形式","並べかえ形式",""},0),"選択肢11","","正答11","選択肢サ","並べかえ単語11","")),"")</f>
        <v>並べかえ単語11</v>
      </c>
      <c r="P47" s="14" t="str">
        <f>IF($B48&lt;&gt;"",(CHOOSE(MATCH($B48,{"複数選択形式","正誤形式","穴埋め記入形式","穴埋め選択形式","並べかえ形式",""},0),"選択肢12","","正答12","選択肢シ","並べかえ単語12","")),"")</f>
        <v>並べかえ単語12</v>
      </c>
      <c r="Q47" s="14" t="str">
        <f>IF($B48&lt;&gt;"",(CHOOSE(MATCH($B48,{"複数選択形式","正誤形式","穴埋め記入形式","穴埋め選択形式","並べかえ形式",""},0),"選択肢13","","正答13","選択肢ス","並べかえ単語13","")),"")</f>
        <v>並べかえ単語13</v>
      </c>
      <c r="R47" s="14" t="str">
        <f>IF($B48&lt;&gt;"",(CHOOSE(MATCH($B48,{"複数選択形式","正誤形式","穴埋め記入形式","穴埋め選択形式","並べかえ形式",""},0),"選択肢14","","正答14","選択肢セ","並べかえ単語14","")),"")</f>
        <v>並べかえ単語14</v>
      </c>
      <c r="S47" s="14" t="str">
        <f>IF($B48&lt;&gt;"",(CHOOSE(MATCH($B48,{"複数選択形式","正誤形式","穴埋め記入形式","穴埋め選択形式","並べかえ形式",""},0),"選択肢15","","正答15","選択肢ソ","並べかえ単語15","")),"")</f>
        <v>並べかえ単語15</v>
      </c>
      <c r="T47" s="14" t="str">
        <f>IF($B48&lt;&gt;"",(CHOOSE(MATCH($B48,{"複数選択形式","正誤形式","穴埋め記入形式","穴埋め選択形式","並べかえ形式",""},0),"選択肢16","","正答16","選択肢タ","並べかえ単語16","")),"")</f>
        <v>並べかえ単語16</v>
      </c>
      <c r="U47" s="14" t="str">
        <f>IF($B48&lt;&gt;"",(CHOOSE(MATCH($B48,{"複数選択形式","正誤形式","穴埋め記入形式","穴埋め選択形式","並べかえ形式",""},0),"選択肢17","","正答17","選択肢チ","並べかえ単語17","")),"")</f>
        <v>並べかえ単語17</v>
      </c>
      <c r="V47" s="14" t="str">
        <f>IF($B48&lt;&gt;"",(CHOOSE(MATCH($B48,{"複数選択形式","正誤形式","穴埋め記入形式","穴埋め選択形式","並べかえ形式",""},0),"選択肢18","","正答18","選択肢ツ","並べかえ単語18","")),"")</f>
        <v>並べかえ単語18</v>
      </c>
      <c r="W47" s="14" t="str">
        <f>IF($B48&lt;&gt;"",(CHOOSE(MATCH($B48,{"複数選択形式","正誤形式","穴埋め記入形式","穴埋め選択形式","並べかえ形式",""},0),"選択肢19","","正答19","選択肢テ","並べかえ単語19","")),"")</f>
        <v>並べかえ単語19</v>
      </c>
      <c r="X47" s="14" t="str">
        <f>IF($B48&lt;&gt;"",(CHOOSE(MATCH($B48,{"複数選択形式","正誤形式","穴埋め記入形式","穴埋め選択形式","並べかえ形式",""},0),"選択肢20","","正答20","選択肢ト","並べかえ単語20","")),"")</f>
        <v>並べかえ単語20</v>
      </c>
    </row>
    <row r="48" spans="1:24" s="12" customFormat="1" ht="18" customHeight="1">
      <c r="A48" s="41"/>
      <c r="B48" s="52" t="s">
        <v>47</v>
      </c>
      <c r="C48" s="52"/>
      <c r="D48" s="14"/>
      <c r="E48" s="15" t="s">
        <v>48</v>
      </c>
      <c r="F48" s="15" t="s">
        <v>49</v>
      </c>
      <c r="G48" s="15" t="s">
        <v>50</v>
      </c>
      <c r="H48" s="15" t="s">
        <v>51</v>
      </c>
      <c r="I48" s="15" t="s">
        <v>52</v>
      </c>
      <c r="J48" s="15"/>
      <c r="K48" s="15"/>
      <c r="L48" s="15"/>
      <c r="M48" s="15"/>
      <c r="N48" s="15"/>
      <c r="O48" s="15"/>
      <c r="P48" s="15"/>
      <c r="Q48" s="15"/>
      <c r="R48" s="15"/>
      <c r="S48" s="15"/>
      <c r="T48" s="15"/>
      <c r="U48" s="15"/>
      <c r="V48" s="15"/>
      <c r="W48" s="15"/>
      <c r="X48" s="15"/>
    </row>
    <row r="49" spans="1:24" s="12" customFormat="1">
      <c r="A49" s="41"/>
      <c r="B49" s="16" t="str">
        <f>IF($B48&lt;&gt;"",(CHOOSE(MATCH($B48,{"複数選択形式","正誤形式","穴埋め記入形式","穴埋め選択形式","並べかえ形式","自己採点形式",""},0),"","正誤","","","","","")),"")</f>
        <v/>
      </c>
      <c r="C49" s="17"/>
      <c r="E49" s="18">
        <v>2</v>
      </c>
      <c r="F49" s="18">
        <v>5</v>
      </c>
      <c r="G49" s="18">
        <v>4</v>
      </c>
      <c r="H49" s="18">
        <v>3</v>
      </c>
      <c r="I49" s="18">
        <v>1</v>
      </c>
      <c r="J49" s="18"/>
      <c r="K49" s="18"/>
      <c r="L49" s="18"/>
      <c r="M49" s="18"/>
      <c r="N49" s="18"/>
      <c r="O49" s="18"/>
      <c r="P49" s="18"/>
      <c r="Q49" s="18"/>
      <c r="R49" s="18"/>
      <c r="S49" s="18"/>
      <c r="T49" s="18"/>
      <c r="U49" s="18"/>
      <c r="V49" s="18"/>
      <c r="W49" s="18"/>
      <c r="X49" s="18"/>
    </row>
    <row r="50" spans="1:24" s="12" customFormat="1">
      <c r="A50" s="41"/>
      <c r="B50" s="16"/>
      <c r="C50" s="17"/>
      <c r="E50" s="14" t="str">
        <f>IF($B48&lt;&gt;"",(CHOOSE(MATCH($B48,{"複数選択形式","正誤形式","穴埋め記入形式","穴埋め選択形式","並べかえ形式",""},0),"","","","正答1","","")),"")</f>
        <v/>
      </c>
      <c r="F50" s="14" t="str">
        <f>IF($B48&lt;&gt;"",(CHOOSE(MATCH($B48,{"複数選択形式","正誤形式","穴埋め記入形式","穴埋め選択形式","並べかえ形式",""},0),"","","","正答2","","")),"")</f>
        <v/>
      </c>
      <c r="G50" s="14" t="str">
        <f>IF($B48&lt;&gt;"",(CHOOSE(MATCH($B48,{"複数選択形式","正誤形式","穴埋め記入形式","穴埋め選択形式","並べかえ形式",""},0),"","","","正答3","","")),"")</f>
        <v/>
      </c>
      <c r="H50" s="14" t="str">
        <f>IF($B48&lt;&gt;"",(CHOOSE(MATCH($B48,{"複数選択形式","正誤形式","穴埋め記入形式","穴埋め選択形式","並べかえ形式",""},0),"","","","正答4","","")),"")</f>
        <v/>
      </c>
      <c r="I50" s="14" t="str">
        <f>IF($B48&lt;&gt;"",(CHOOSE(MATCH($B48,{"複数選択形式","正誤形式","穴埋め記入形式","穴埋め選択形式","並べかえ形式",""},0),"","","","正答5","","")),"")</f>
        <v/>
      </c>
      <c r="J50" s="14" t="str">
        <f>IF($B48&lt;&gt;"",(CHOOSE(MATCH($B48,{"複数選択形式","正誤形式","穴埋め記入形式","穴埋め選択形式","並べかえ形式",""},0),"","","","正答6","","")),"")</f>
        <v/>
      </c>
      <c r="K50" s="14" t="str">
        <f>IF($B48&lt;&gt;"",(CHOOSE(MATCH($B48,{"複数選択形式","正誤形式","穴埋め記入形式","穴埋め選択形式","並べかえ形式",""},0),"","","","正答7","","")),"")</f>
        <v/>
      </c>
      <c r="L50" s="14" t="str">
        <f>IF($B48&lt;&gt;"",(CHOOSE(MATCH($B48,{"複数選択形式","正誤形式","穴埋め記入形式","穴埋め選択形式","並べかえ形式",""},0),"","","","正答8","","")),"")</f>
        <v/>
      </c>
      <c r="M50" s="14" t="str">
        <f>IF($B48&lt;&gt;"",(CHOOSE(MATCH($B48,{"複数選択形式","正誤形式","穴埋め記入形式","穴埋め選択形式","並べかえ形式",""},0),"","","","正答9","","")),"")</f>
        <v/>
      </c>
      <c r="N50" s="14" t="str">
        <f>IF($B48&lt;&gt;"",(CHOOSE(MATCH($B48,{"複数選択形式","正誤形式","穴埋め記入形式","穴埋め選択形式","並べかえ形式",""},0),"","","","正答10","","")),"")</f>
        <v/>
      </c>
      <c r="O50" s="14" t="str">
        <f>IF($B48&lt;&gt;"",(CHOOSE(MATCH($B48,{"複数選択形式","正誤形式","穴埋め記入形式","穴埋め選択形式","並べかえ形式",""},0),"","","","正答11","","")),"")</f>
        <v/>
      </c>
      <c r="P50" s="14" t="str">
        <f>IF($B48&lt;&gt;"",(CHOOSE(MATCH($B48,{"複数選択形式","正誤形式","穴埋め記入形式","穴埋め選択形式","並べかえ形式",""},0),"","","","正答12","","")),"")</f>
        <v/>
      </c>
      <c r="Q50" s="14" t="str">
        <f>IF($B48&lt;&gt;"",(CHOOSE(MATCH($B48,{"複数選択形式","正誤形式","穴埋め記入形式","穴埋め選択形式","並べかえ形式",""},0),"","","","正答13","","")),"")</f>
        <v/>
      </c>
      <c r="R50" s="14" t="str">
        <f>IF($B48&lt;&gt;"",(CHOOSE(MATCH($B48,{"複数選択形式","正誤形式","穴埋め記入形式","穴埋め選択形式","並べかえ形式",""},0),"","","","正答14","","")),"")</f>
        <v/>
      </c>
      <c r="S50" s="14" t="str">
        <f>IF($B48&lt;&gt;"",(CHOOSE(MATCH($B48,{"複数選択形式","正誤形式","穴埋め記入形式","穴埋め選択形式","並べかえ形式",""},0),"","","","正答15","","")),"")</f>
        <v/>
      </c>
      <c r="T50" s="14" t="str">
        <f>IF($B48&lt;&gt;"",(CHOOSE(MATCH($B48,{"複数選択形式","正誤形式","穴埋め記入形式","穴埋め選択形式","並べかえ形式",""},0),"","","","正答16","","")),"")</f>
        <v/>
      </c>
      <c r="U50" s="14" t="str">
        <f>IF($B48&lt;&gt;"",(CHOOSE(MATCH($B48,{"複数選択形式","正誤形式","穴埋め記入形式","穴埋め選択形式","並べかえ形式",""},0),"","","","正答17","","")),"")</f>
        <v/>
      </c>
      <c r="V50" s="14" t="str">
        <f>IF($B48&lt;&gt;"",(CHOOSE(MATCH($B48,{"複数選択形式","正誤形式","穴埋め記入形式","穴埋め選択形式","並べかえ形式",""},0),"","","","正答18","","")),"")</f>
        <v/>
      </c>
      <c r="W50" s="14" t="str">
        <f>IF($B48&lt;&gt;"",(CHOOSE(MATCH($B48,{"複数選択形式","正誤形式","穴埋め記入形式","穴埋め選択形式","並べかえ形式",""},0),"","","","正答19","","")),"")</f>
        <v/>
      </c>
      <c r="X50" s="14" t="str">
        <f>IF($B48&lt;&gt;"",(CHOOSE(MATCH($B48,{"複数選択形式","正誤形式","穴埋め記入形式","穴埋め選択形式","並べかえ形式",""},0),"","","","正答20","","")),"")</f>
        <v/>
      </c>
    </row>
    <row r="51" spans="1:24">
      <c r="A51" s="42"/>
      <c r="E51" s="15"/>
      <c r="F51" s="15"/>
      <c r="G51" s="15"/>
      <c r="H51" s="15"/>
      <c r="I51" s="15"/>
      <c r="J51" s="15"/>
      <c r="K51" s="15"/>
      <c r="L51" s="15"/>
      <c r="M51" s="15"/>
      <c r="N51" s="15"/>
      <c r="O51" s="15"/>
      <c r="P51" s="15"/>
      <c r="Q51" s="15"/>
      <c r="R51" s="15"/>
      <c r="S51" s="15"/>
      <c r="T51" s="15"/>
      <c r="U51" s="15"/>
      <c r="V51" s="15"/>
      <c r="W51" s="15"/>
      <c r="X51" s="15"/>
    </row>
    <row r="52" spans="1:24">
      <c r="B52" s="8"/>
      <c r="C52" s="8"/>
      <c r="D52" s="8"/>
      <c r="E52" s="8"/>
      <c r="F52" s="8"/>
      <c r="G52" s="8"/>
      <c r="H52" s="8"/>
      <c r="I52" s="8"/>
      <c r="J52" s="8"/>
      <c r="K52" s="8"/>
      <c r="L52" s="8"/>
      <c r="M52" s="8"/>
      <c r="N52" s="8"/>
      <c r="O52" s="8"/>
      <c r="P52" s="8"/>
    </row>
    <row r="53" spans="1:24" ht="69.95" customHeight="1">
      <c r="A53" s="40" t="s">
        <v>53</v>
      </c>
      <c r="B53" s="11" t="str">
        <f>IF($B57&lt;&gt;"","注意","")</f>
        <v/>
      </c>
      <c r="C53" s="43" t="str">
        <f>IF($B57&lt;&gt;"",(CHOOSE(MATCH($B57,{"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53" s="43"/>
      <c r="E53" s="43"/>
      <c r="F53" s="43"/>
      <c r="G53" s="43"/>
      <c r="H53" s="43"/>
      <c r="I53" s="43"/>
      <c r="J53" s="43"/>
      <c r="K53" s="43"/>
      <c r="L53" s="43"/>
      <c r="M53" s="43"/>
      <c r="N53" s="43"/>
    </row>
    <row r="54" spans="1:24" s="12" customFormat="1" ht="12.75" customHeight="1">
      <c r="A54" s="41"/>
      <c r="B54" s="7" t="s">
        <v>11</v>
      </c>
      <c r="C54" s="44" t="s">
        <v>12</v>
      </c>
      <c r="D54" s="45"/>
      <c r="E54" s="45"/>
      <c r="F54" s="45"/>
      <c r="G54" s="45"/>
      <c r="H54" s="45"/>
      <c r="I54" s="45"/>
      <c r="J54" s="45"/>
      <c r="K54" s="45"/>
      <c r="L54" s="45"/>
      <c r="M54" s="45"/>
      <c r="N54" s="46"/>
    </row>
    <row r="55" spans="1:24" s="12" customFormat="1" ht="69" customHeight="1">
      <c r="A55" s="41"/>
      <c r="B55" s="13"/>
      <c r="C55" s="47"/>
      <c r="D55" s="48"/>
      <c r="E55" s="48"/>
      <c r="F55" s="48"/>
      <c r="G55" s="48"/>
      <c r="H55" s="48"/>
      <c r="I55" s="48"/>
      <c r="J55" s="48"/>
      <c r="K55" s="48"/>
      <c r="L55" s="48"/>
      <c r="M55" s="48"/>
      <c r="N55" s="49"/>
    </row>
    <row r="56" spans="1:24" s="12" customFormat="1">
      <c r="A56" s="41"/>
      <c r="B56" s="50" t="s">
        <v>14</v>
      </c>
      <c r="C56" s="51"/>
      <c r="E56" s="14" t="str">
        <f>IF($B57&lt;&gt;"",(CHOOSE(MATCH($B57,{"複数選択形式","正誤形式","穴埋め記入形式","穴埋め選択形式","並べかえ形式",""},0),"選択肢1","","正答1","選択肢ア","並べかえ単語1","")),"")</f>
        <v/>
      </c>
      <c r="F56" s="14" t="str">
        <f>IF($B57&lt;&gt;"",(CHOOSE(MATCH($B57,{"複数選択形式","正誤形式","穴埋め記入形式","穴埋め選択形式","並べかえ形式",""},0),"選択肢2","","正答2","選択肢イ","並べかえ単語2","")),"")</f>
        <v/>
      </c>
      <c r="G56" s="14" t="str">
        <f>IF($B57&lt;&gt;"",(CHOOSE(MATCH($B57,{"複数選択形式","正誤形式","穴埋め記入形式","穴埋め選択形式","並べかえ形式",""},0),"選択肢3","","正答3","選択肢ウ","並べかえ単語3","")),"")</f>
        <v/>
      </c>
      <c r="H56" s="14" t="str">
        <f>IF($B57&lt;&gt;"",(CHOOSE(MATCH($B57,{"複数選択形式","正誤形式","穴埋め記入形式","穴埋め選択形式","並べかえ形式",""},0),"選択肢4","","正答4","選択肢エ","並べかえ単語4","")),"")</f>
        <v/>
      </c>
      <c r="I56" s="14" t="str">
        <f>IF($B57&lt;&gt;"",(CHOOSE(MATCH($B57,{"複数選択形式","正誤形式","穴埋め記入形式","穴埋め選択形式","並べかえ形式",""},0),"選択肢5","","正答5","選択肢オ","並べかえ単語5","")),"")</f>
        <v/>
      </c>
      <c r="J56" s="14" t="str">
        <f>IF($B57&lt;&gt;"",(CHOOSE(MATCH($B57,{"複数選択形式","正誤形式","穴埋め記入形式","穴埋め選択形式","並べかえ形式",""},0),"選択肢6","","正答6","選択肢カ","並べかえ単語6","")),"")</f>
        <v/>
      </c>
      <c r="K56" s="14" t="str">
        <f>IF($B57&lt;&gt;"",(CHOOSE(MATCH($B57,{"複数選択形式","正誤形式","穴埋め記入形式","穴埋め選択形式","並べかえ形式",""},0),"選択肢7","","正答7","選択肢キ","並べかえ単語7","")),"")</f>
        <v/>
      </c>
      <c r="L56" s="14" t="str">
        <f>IF($B57&lt;&gt;"",(CHOOSE(MATCH($B57,{"複数選択形式","正誤形式","穴埋め記入形式","穴埋め選択形式","並べかえ形式",""},0),"選択肢8","","正答8","選択肢ク","並べかえ単語8","")),"")</f>
        <v/>
      </c>
      <c r="M56" s="14" t="str">
        <f>IF($B57&lt;&gt;"",(CHOOSE(MATCH($B57,{"複数選択形式","正誤形式","穴埋め記入形式","穴埋め選択形式","並べかえ形式",""},0),"選択肢9","","正答9","選択肢ケ","並べかえ単語9","")),"")</f>
        <v/>
      </c>
      <c r="N56" s="14" t="str">
        <f>IF($B57&lt;&gt;"",(CHOOSE(MATCH($B57,{"複数選択形式","正誤形式","穴埋め記入形式","穴埋め選択形式","並べかえ形式",""},0),"選択肢10","","正答10","選択肢コ","並べかえ単語10","")),"")</f>
        <v/>
      </c>
      <c r="O56" s="14" t="str">
        <f>IF($B57&lt;&gt;"",(CHOOSE(MATCH($B57,{"複数選択形式","正誤形式","穴埋め記入形式","穴埋め選択形式","並べかえ形式",""},0),"選択肢11","","正答11","選択肢サ","並べかえ単語11","")),"")</f>
        <v/>
      </c>
      <c r="P56" s="14" t="str">
        <f>IF($B57&lt;&gt;"",(CHOOSE(MATCH($B57,{"複数選択形式","正誤形式","穴埋め記入形式","穴埋め選択形式","並べかえ形式",""},0),"選択肢12","","正答12","選択肢シ","並べかえ単語12","")),"")</f>
        <v/>
      </c>
      <c r="Q56" s="14" t="str">
        <f>IF($B57&lt;&gt;"",(CHOOSE(MATCH($B57,{"複数選択形式","正誤形式","穴埋め記入形式","穴埋め選択形式","並べかえ形式",""},0),"選択肢13","","正答13","選択肢ス","並べかえ単語13","")),"")</f>
        <v/>
      </c>
      <c r="R56" s="14" t="str">
        <f>IF($B57&lt;&gt;"",(CHOOSE(MATCH($B57,{"複数選択形式","正誤形式","穴埋め記入形式","穴埋め選択形式","並べかえ形式",""},0),"選択肢14","","正答14","選択肢セ","並べかえ単語14","")),"")</f>
        <v/>
      </c>
      <c r="S56" s="14" t="str">
        <f>IF($B57&lt;&gt;"",(CHOOSE(MATCH($B57,{"複数選択形式","正誤形式","穴埋め記入形式","穴埋め選択形式","並べかえ形式",""},0),"選択肢15","","正答15","選択肢ソ","並べかえ単語15","")),"")</f>
        <v/>
      </c>
      <c r="T56" s="14" t="str">
        <f>IF($B57&lt;&gt;"",(CHOOSE(MATCH($B57,{"複数選択形式","正誤形式","穴埋め記入形式","穴埋め選択形式","並べかえ形式",""},0),"選択肢16","","正答16","選択肢タ","並べかえ単語16","")),"")</f>
        <v/>
      </c>
      <c r="U56" s="14" t="str">
        <f>IF($B57&lt;&gt;"",(CHOOSE(MATCH($B57,{"複数選択形式","正誤形式","穴埋め記入形式","穴埋め選択形式","並べかえ形式",""},0),"選択肢17","","正答17","選択肢チ","並べかえ単語17","")),"")</f>
        <v/>
      </c>
      <c r="V56" s="14" t="str">
        <f>IF($B57&lt;&gt;"",(CHOOSE(MATCH($B57,{"複数選択形式","正誤形式","穴埋め記入形式","穴埋め選択形式","並べかえ形式",""},0),"選択肢18","","正答18","選択肢ツ","並べかえ単語18","")),"")</f>
        <v/>
      </c>
      <c r="W56" s="14" t="str">
        <f>IF($B57&lt;&gt;"",(CHOOSE(MATCH($B57,{"複数選択形式","正誤形式","穴埋め記入形式","穴埋め選択形式","並べかえ形式",""},0),"選択肢19","","正答19","選択肢テ","並べかえ単語19","")),"")</f>
        <v/>
      </c>
      <c r="X56" s="14" t="str">
        <f>IF($B57&lt;&gt;"",(CHOOSE(MATCH($B57,{"複数選択形式","正誤形式","穴埋め記入形式","穴埋め選択形式","並べかえ形式",""},0),"選択肢20","","正答20","選択肢ト","並べかえ単語20","")),"")</f>
        <v/>
      </c>
    </row>
    <row r="57" spans="1:24" s="12" customFormat="1" ht="18" customHeight="1">
      <c r="A57" s="41"/>
      <c r="B57" s="52"/>
      <c r="C57" s="52"/>
      <c r="D57" s="14"/>
      <c r="E57" s="15"/>
      <c r="F57" s="15"/>
      <c r="G57" s="15"/>
      <c r="H57" s="15"/>
      <c r="I57" s="15"/>
      <c r="J57" s="15"/>
      <c r="K57" s="15"/>
      <c r="L57" s="15"/>
      <c r="M57" s="15"/>
      <c r="N57" s="15"/>
      <c r="O57" s="15"/>
      <c r="P57" s="15"/>
      <c r="Q57" s="15"/>
      <c r="R57" s="15"/>
      <c r="S57" s="15"/>
      <c r="T57" s="15"/>
      <c r="U57" s="15"/>
      <c r="V57" s="15"/>
      <c r="W57" s="15"/>
      <c r="X57" s="15"/>
    </row>
    <row r="58" spans="1:24" s="12" customFormat="1">
      <c r="A58" s="41"/>
      <c r="B58" s="16" t="str">
        <f>IF($B57&lt;&gt;"",(CHOOSE(MATCH($B57,{"複数選択形式","正誤形式","穴埋め記入形式","穴埋め選択形式","並べかえ形式","自己採点形式",""},0),"","正誤","","","","","")),"")</f>
        <v/>
      </c>
      <c r="C58" s="17"/>
      <c r="E58" s="18"/>
      <c r="F58" s="18"/>
      <c r="G58" s="18"/>
      <c r="H58" s="18"/>
      <c r="I58" s="18"/>
      <c r="J58" s="18"/>
      <c r="K58" s="18"/>
      <c r="L58" s="18"/>
      <c r="M58" s="18"/>
      <c r="N58" s="18"/>
      <c r="O58" s="18"/>
      <c r="P58" s="18"/>
      <c r="Q58" s="18"/>
      <c r="R58" s="18"/>
      <c r="S58" s="18"/>
      <c r="T58" s="18"/>
      <c r="U58" s="18"/>
      <c r="V58" s="18"/>
      <c r="W58" s="18"/>
      <c r="X58" s="18"/>
    </row>
    <row r="59" spans="1:24" s="12" customFormat="1">
      <c r="A59" s="41"/>
      <c r="B59" s="16"/>
      <c r="C59" s="17"/>
      <c r="E59" s="14" t="str">
        <f>IF($B57&lt;&gt;"",(CHOOSE(MATCH($B57,{"複数選択形式","正誤形式","穴埋め記入形式","穴埋め選択形式","並べかえ形式",""},0),"","","","正答1","","")),"")</f>
        <v/>
      </c>
      <c r="F59" s="14" t="str">
        <f>IF($B57&lt;&gt;"",(CHOOSE(MATCH($B57,{"複数選択形式","正誤形式","穴埋め記入形式","穴埋め選択形式","並べかえ形式",""},0),"","","","正答2","","")),"")</f>
        <v/>
      </c>
      <c r="G59" s="14" t="str">
        <f>IF($B57&lt;&gt;"",(CHOOSE(MATCH($B57,{"複数選択形式","正誤形式","穴埋め記入形式","穴埋め選択形式","並べかえ形式",""},0),"","","","正答3","","")),"")</f>
        <v/>
      </c>
      <c r="H59" s="14" t="str">
        <f>IF($B57&lt;&gt;"",(CHOOSE(MATCH($B57,{"複数選択形式","正誤形式","穴埋め記入形式","穴埋め選択形式","並べかえ形式",""},0),"","","","正答4","","")),"")</f>
        <v/>
      </c>
      <c r="I59" s="14" t="str">
        <f>IF($B57&lt;&gt;"",(CHOOSE(MATCH($B57,{"複数選択形式","正誤形式","穴埋め記入形式","穴埋め選択形式","並べかえ形式",""},0),"","","","正答5","","")),"")</f>
        <v/>
      </c>
      <c r="J59" s="14" t="str">
        <f>IF($B57&lt;&gt;"",(CHOOSE(MATCH($B57,{"複数選択形式","正誤形式","穴埋め記入形式","穴埋め選択形式","並べかえ形式",""},0),"","","","正答6","","")),"")</f>
        <v/>
      </c>
      <c r="K59" s="14" t="str">
        <f>IF($B57&lt;&gt;"",(CHOOSE(MATCH($B57,{"複数選択形式","正誤形式","穴埋め記入形式","穴埋め選択形式","並べかえ形式",""},0),"","","","正答7","","")),"")</f>
        <v/>
      </c>
      <c r="L59" s="14" t="str">
        <f>IF($B57&lt;&gt;"",(CHOOSE(MATCH($B57,{"複数選択形式","正誤形式","穴埋め記入形式","穴埋め選択形式","並べかえ形式",""},0),"","","","正答8","","")),"")</f>
        <v/>
      </c>
      <c r="M59" s="14" t="str">
        <f>IF($B57&lt;&gt;"",(CHOOSE(MATCH($B57,{"複数選択形式","正誤形式","穴埋め記入形式","穴埋め選択形式","並べかえ形式",""},0),"","","","正答9","","")),"")</f>
        <v/>
      </c>
      <c r="N59" s="14" t="str">
        <f>IF($B57&lt;&gt;"",(CHOOSE(MATCH($B57,{"複数選択形式","正誤形式","穴埋め記入形式","穴埋め選択形式","並べかえ形式",""},0),"","","","正答10","","")),"")</f>
        <v/>
      </c>
      <c r="O59" s="14" t="str">
        <f>IF($B57&lt;&gt;"",(CHOOSE(MATCH($B57,{"複数選択形式","正誤形式","穴埋め記入形式","穴埋め選択形式","並べかえ形式",""},0),"","","","正答11","","")),"")</f>
        <v/>
      </c>
      <c r="P59" s="14" t="str">
        <f>IF($B57&lt;&gt;"",(CHOOSE(MATCH($B57,{"複数選択形式","正誤形式","穴埋め記入形式","穴埋め選択形式","並べかえ形式",""},0),"","","","正答12","","")),"")</f>
        <v/>
      </c>
      <c r="Q59" s="14" t="str">
        <f>IF($B57&lt;&gt;"",(CHOOSE(MATCH($B57,{"複数選択形式","正誤形式","穴埋め記入形式","穴埋め選択形式","並べかえ形式",""},0),"","","","正答13","","")),"")</f>
        <v/>
      </c>
      <c r="R59" s="14" t="str">
        <f>IF($B57&lt;&gt;"",(CHOOSE(MATCH($B57,{"複数選択形式","正誤形式","穴埋め記入形式","穴埋め選択形式","並べかえ形式",""},0),"","","","正答14","","")),"")</f>
        <v/>
      </c>
      <c r="S59" s="14" t="str">
        <f>IF($B57&lt;&gt;"",(CHOOSE(MATCH($B57,{"複数選択形式","正誤形式","穴埋め記入形式","穴埋め選択形式","並べかえ形式",""},0),"","","","正答15","","")),"")</f>
        <v/>
      </c>
      <c r="T59" s="14" t="str">
        <f>IF($B57&lt;&gt;"",(CHOOSE(MATCH($B57,{"複数選択形式","正誤形式","穴埋め記入形式","穴埋め選択形式","並べかえ形式",""},0),"","","","正答16","","")),"")</f>
        <v/>
      </c>
      <c r="U59" s="14" t="str">
        <f>IF($B57&lt;&gt;"",(CHOOSE(MATCH($B57,{"複数選択形式","正誤形式","穴埋め記入形式","穴埋め選択形式","並べかえ形式",""},0),"","","","正答17","","")),"")</f>
        <v/>
      </c>
      <c r="V59" s="14" t="str">
        <f>IF($B57&lt;&gt;"",(CHOOSE(MATCH($B57,{"複数選択形式","正誤形式","穴埋め記入形式","穴埋め選択形式","並べかえ形式",""},0),"","","","正答18","","")),"")</f>
        <v/>
      </c>
      <c r="W59" s="14" t="str">
        <f>IF($B57&lt;&gt;"",(CHOOSE(MATCH($B57,{"複数選択形式","正誤形式","穴埋め記入形式","穴埋め選択形式","並べかえ形式",""},0),"","","","正答19","","")),"")</f>
        <v/>
      </c>
      <c r="X59" s="14" t="str">
        <f>IF($B57&lt;&gt;"",(CHOOSE(MATCH($B57,{"複数選択形式","正誤形式","穴埋め記入形式","穴埋め選択形式","並べかえ形式",""},0),"","","","正答20","","")),"")</f>
        <v/>
      </c>
    </row>
    <row r="60" spans="1:24">
      <c r="A60" s="42"/>
      <c r="E60" s="15"/>
      <c r="F60" s="15"/>
      <c r="G60" s="15"/>
      <c r="H60" s="15"/>
      <c r="I60" s="15"/>
      <c r="J60" s="15"/>
      <c r="K60" s="15"/>
      <c r="L60" s="15"/>
      <c r="M60" s="15"/>
      <c r="N60" s="15"/>
      <c r="O60" s="15"/>
      <c r="P60" s="15"/>
      <c r="Q60" s="15"/>
      <c r="R60" s="15"/>
      <c r="S60" s="15"/>
      <c r="T60" s="15"/>
      <c r="U60" s="15"/>
      <c r="V60" s="15"/>
      <c r="W60" s="15"/>
      <c r="X60" s="15"/>
    </row>
    <row r="61" spans="1:24">
      <c r="B61" s="8"/>
      <c r="C61" s="8"/>
      <c r="D61" s="8"/>
      <c r="E61" s="8"/>
      <c r="F61" s="8"/>
      <c r="G61" s="8"/>
      <c r="H61" s="8"/>
      <c r="I61" s="8"/>
      <c r="J61" s="8"/>
      <c r="K61" s="8"/>
      <c r="L61" s="8"/>
      <c r="M61" s="8"/>
      <c r="N61" s="8"/>
      <c r="O61" s="8"/>
      <c r="P61" s="8"/>
    </row>
    <row r="62" spans="1:24" ht="69.95" customHeight="1">
      <c r="A62" s="40" t="s">
        <v>54</v>
      </c>
      <c r="B62" s="11" t="str">
        <f>IF($B66&lt;&gt;"","注意","")</f>
        <v/>
      </c>
      <c r="C62" s="43" t="str">
        <f>IF($B66&lt;&gt;"",(CHOOSE(MATCH($B66,{"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62" s="43"/>
      <c r="E62" s="43"/>
      <c r="F62" s="43"/>
      <c r="G62" s="43"/>
      <c r="H62" s="43"/>
      <c r="I62" s="43"/>
      <c r="J62" s="43"/>
      <c r="K62" s="43"/>
      <c r="L62" s="43"/>
      <c r="M62" s="43"/>
      <c r="N62" s="43"/>
    </row>
    <row r="63" spans="1:24" s="12" customFormat="1" ht="12.75" customHeight="1">
      <c r="A63" s="41"/>
      <c r="B63" s="7" t="s">
        <v>11</v>
      </c>
      <c r="C63" s="44" t="s">
        <v>12</v>
      </c>
      <c r="D63" s="45"/>
      <c r="E63" s="45"/>
      <c r="F63" s="45"/>
      <c r="G63" s="45"/>
      <c r="H63" s="45"/>
      <c r="I63" s="45"/>
      <c r="J63" s="45"/>
      <c r="K63" s="45"/>
      <c r="L63" s="45"/>
      <c r="M63" s="45"/>
      <c r="N63" s="46"/>
    </row>
    <row r="64" spans="1:24" s="12" customFormat="1" ht="69" customHeight="1">
      <c r="A64" s="41"/>
      <c r="B64" s="13"/>
      <c r="C64" s="47"/>
      <c r="D64" s="48"/>
      <c r="E64" s="48"/>
      <c r="F64" s="48"/>
      <c r="G64" s="48"/>
      <c r="H64" s="48"/>
      <c r="I64" s="48"/>
      <c r="J64" s="48"/>
      <c r="K64" s="48"/>
      <c r="L64" s="48"/>
      <c r="M64" s="48"/>
      <c r="N64" s="49"/>
    </row>
    <row r="65" spans="1:24" s="12" customFormat="1">
      <c r="A65" s="41"/>
      <c r="B65" s="50" t="s">
        <v>14</v>
      </c>
      <c r="C65" s="51"/>
      <c r="E65" s="14" t="str">
        <f>IF($B66&lt;&gt;"",(CHOOSE(MATCH($B66,{"複数選択形式","正誤形式","穴埋め記入形式","穴埋め選択形式","並べかえ形式",""},0),"選択肢1","","正答1","選択肢ア","並べかえ単語1","")),"")</f>
        <v/>
      </c>
      <c r="F65" s="14" t="str">
        <f>IF($B66&lt;&gt;"",(CHOOSE(MATCH($B66,{"複数選択形式","正誤形式","穴埋め記入形式","穴埋め選択形式","並べかえ形式",""},0),"選択肢2","","正答2","選択肢イ","並べかえ単語2","")),"")</f>
        <v/>
      </c>
      <c r="G65" s="14" t="str">
        <f>IF($B66&lt;&gt;"",(CHOOSE(MATCH($B66,{"複数選択形式","正誤形式","穴埋め記入形式","穴埋め選択形式","並べかえ形式",""},0),"選択肢3","","正答3","選択肢ウ","並べかえ単語3","")),"")</f>
        <v/>
      </c>
      <c r="H65" s="14" t="str">
        <f>IF($B66&lt;&gt;"",(CHOOSE(MATCH($B66,{"複数選択形式","正誤形式","穴埋め記入形式","穴埋め選択形式","並べかえ形式",""},0),"選択肢4","","正答4","選択肢エ","並べかえ単語4","")),"")</f>
        <v/>
      </c>
      <c r="I65" s="14" t="str">
        <f>IF($B66&lt;&gt;"",(CHOOSE(MATCH($B66,{"複数選択形式","正誤形式","穴埋め記入形式","穴埋め選択形式","並べかえ形式",""},0),"選択肢5","","正答5","選択肢オ","並べかえ単語5","")),"")</f>
        <v/>
      </c>
      <c r="J65" s="14" t="str">
        <f>IF($B66&lt;&gt;"",(CHOOSE(MATCH($B66,{"複数選択形式","正誤形式","穴埋め記入形式","穴埋め選択形式","並べかえ形式",""},0),"選択肢6","","正答6","選択肢カ","並べかえ単語6","")),"")</f>
        <v/>
      </c>
      <c r="K65" s="14" t="str">
        <f>IF($B66&lt;&gt;"",(CHOOSE(MATCH($B66,{"複数選択形式","正誤形式","穴埋め記入形式","穴埋め選択形式","並べかえ形式",""},0),"選択肢7","","正答7","選択肢キ","並べかえ単語7","")),"")</f>
        <v/>
      </c>
      <c r="L65" s="14" t="str">
        <f>IF($B66&lt;&gt;"",(CHOOSE(MATCH($B66,{"複数選択形式","正誤形式","穴埋め記入形式","穴埋め選択形式","並べかえ形式",""},0),"選択肢8","","正答8","選択肢ク","並べかえ単語8","")),"")</f>
        <v/>
      </c>
      <c r="M65" s="14" t="str">
        <f>IF($B66&lt;&gt;"",(CHOOSE(MATCH($B66,{"複数選択形式","正誤形式","穴埋め記入形式","穴埋め選択形式","並べかえ形式",""},0),"選択肢9","","正答9","選択肢ケ","並べかえ単語9","")),"")</f>
        <v/>
      </c>
      <c r="N65" s="14" t="str">
        <f>IF($B66&lt;&gt;"",(CHOOSE(MATCH($B66,{"複数選択形式","正誤形式","穴埋め記入形式","穴埋め選択形式","並べかえ形式",""},0),"選択肢10","","正答10","選択肢コ","並べかえ単語10","")),"")</f>
        <v/>
      </c>
      <c r="O65" s="14" t="str">
        <f>IF($B66&lt;&gt;"",(CHOOSE(MATCH($B66,{"複数選択形式","正誤形式","穴埋め記入形式","穴埋め選択形式","並べかえ形式",""},0),"選択肢11","","正答11","選択肢サ","並べかえ単語11","")),"")</f>
        <v/>
      </c>
      <c r="P65" s="14" t="str">
        <f>IF($B66&lt;&gt;"",(CHOOSE(MATCH($B66,{"複数選択形式","正誤形式","穴埋め記入形式","穴埋め選択形式","並べかえ形式",""},0),"選択肢12","","正答12","選択肢シ","並べかえ単語12","")),"")</f>
        <v/>
      </c>
      <c r="Q65" s="14" t="str">
        <f>IF($B66&lt;&gt;"",(CHOOSE(MATCH($B66,{"複数選択形式","正誤形式","穴埋め記入形式","穴埋め選択形式","並べかえ形式",""},0),"選択肢13","","正答13","選択肢ス","並べかえ単語13","")),"")</f>
        <v/>
      </c>
      <c r="R65" s="14" t="str">
        <f>IF($B66&lt;&gt;"",(CHOOSE(MATCH($B66,{"複数選択形式","正誤形式","穴埋め記入形式","穴埋め選択形式","並べかえ形式",""},0),"選択肢14","","正答14","選択肢セ","並べかえ単語14","")),"")</f>
        <v/>
      </c>
      <c r="S65" s="14" t="str">
        <f>IF($B66&lt;&gt;"",(CHOOSE(MATCH($B66,{"複数選択形式","正誤形式","穴埋め記入形式","穴埋め選択形式","並べかえ形式",""},0),"選択肢15","","正答15","選択肢ソ","並べかえ単語15","")),"")</f>
        <v/>
      </c>
      <c r="T65" s="14" t="str">
        <f>IF($B66&lt;&gt;"",(CHOOSE(MATCH($B66,{"複数選択形式","正誤形式","穴埋め記入形式","穴埋め選択形式","並べかえ形式",""},0),"選択肢16","","正答16","選択肢タ","並べかえ単語16","")),"")</f>
        <v/>
      </c>
      <c r="U65" s="14" t="str">
        <f>IF($B66&lt;&gt;"",(CHOOSE(MATCH($B66,{"複数選択形式","正誤形式","穴埋め記入形式","穴埋め選択形式","並べかえ形式",""},0),"選択肢17","","正答17","選択肢チ","並べかえ単語17","")),"")</f>
        <v/>
      </c>
      <c r="V65" s="14" t="str">
        <f>IF($B66&lt;&gt;"",(CHOOSE(MATCH($B66,{"複数選択形式","正誤形式","穴埋め記入形式","穴埋め選択形式","並べかえ形式",""},0),"選択肢18","","正答18","選択肢ツ","並べかえ単語18","")),"")</f>
        <v/>
      </c>
      <c r="W65" s="14" t="str">
        <f>IF($B66&lt;&gt;"",(CHOOSE(MATCH($B66,{"複数選択形式","正誤形式","穴埋め記入形式","穴埋め選択形式","並べかえ形式",""},0),"選択肢19","","正答19","選択肢テ","並べかえ単語19","")),"")</f>
        <v/>
      </c>
      <c r="X65" s="14" t="str">
        <f>IF($B66&lt;&gt;"",(CHOOSE(MATCH($B66,{"複数選択形式","正誤形式","穴埋め記入形式","穴埋め選択形式","並べかえ形式",""},0),"選択肢20","","正答20","選択肢ト","並べかえ単語20","")),"")</f>
        <v/>
      </c>
    </row>
    <row r="66" spans="1:24" s="12" customFormat="1" ht="18" customHeight="1">
      <c r="A66" s="41"/>
      <c r="B66" s="52"/>
      <c r="C66" s="52"/>
      <c r="D66" s="14"/>
      <c r="E66" s="15"/>
      <c r="F66" s="15"/>
      <c r="G66" s="15"/>
      <c r="H66" s="15"/>
      <c r="I66" s="15"/>
      <c r="J66" s="15"/>
      <c r="K66" s="15"/>
      <c r="L66" s="15"/>
      <c r="M66" s="15"/>
      <c r="N66" s="15"/>
      <c r="O66" s="15"/>
      <c r="P66" s="15"/>
      <c r="Q66" s="15"/>
      <c r="R66" s="15"/>
      <c r="S66" s="15"/>
      <c r="T66" s="15"/>
      <c r="U66" s="15"/>
      <c r="V66" s="15"/>
      <c r="W66" s="15"/>
      <c r="X66" s="15"/>
    </row>
    <row r="67" spans="1:24" s="12" customFormat="1">
      <c r="A67" s="41"/>
      <c r="B67" s="16" t="str">
        <f>IF($B66&lt;&gt;"",(CHOOSE(MATCH($B66,{"複数選択形式","正誤形式","穴埋め記入形式","穴埋め選択形式","並べかえ形式","自己採点形式",""},0),"","正誤","","","","","")),"")</f>
        <v/>
      </c>
      <c r="C67" s="17"/>
      <c r="E67" s="18"/>
      <c r="F67" s="18"/>
      <c r="G67" s="18"/>
      <c r="H67" s="18"/>
      <c r="I67" s="18"/>
      <c r="J67" s="18"/>
      <c r="K67" s="18"/>
      <c r="L67" s="18"/>
      <c r="M67" s="18"/>
      <c r="N67" s="18"/>
      <c r="O67" s="18"/>
      <c r="P67" s="18"/>
      <c r="Q67" s="18"/>
      <c r="R67" s="18"/>
      <c r="S67" s="18"/>
      <c r="T67" s="18"/>
      <c r="U67" s="18"/>
      <c r="V67" s="18"/>
      <c r="W67" s="18"/>
      <c r="X67" s="18"/>
    </row>
    <row r="68" spans="1:24" s="12" customFormat="1">
      <c r="A68" s="41"/>
      <c r="B68" s="16"/>
      <c r="C68" s="17"/>
      <c r="E68" s="14" t="str">
        <f>IF($B66&lt;&gt;"",(CHOOSE(MATCH($B66,{"複数選択形式","正誤形式","穴埋め記入形式","穴埋め選択形式","並べかえ形式",""},0),"","","","正答1","","")),"")</f>
        <v/>
      </c>
      <c r="F68" s="14" t="str">
        <f>IF($B66&lt;&gt;"",(CHOOSE(MATCH($B66,{"複数選択形式","正誤形式","穴埋め記入形式","穴埋め選択形式","並べかえ形式",""},0),"","","","正答2","","")),"")</f>
        <v/>
      </c>
      <c r="G68" s="14" t="str">
        <f>IF($B66&lt;&gt;"",(CHOOSE(MATCH($B66,{"複数選択形式","正誤形式","穴埋め記入形式","穴埋め選択形式","並べかえ形式",""},0),"","","","正答3","","")),"")</f>
        <v/>
      </c>
      <c r="H68" s="14" t="str">
        <f>IF($B66&lt;&gt;"",(CHOOSE(MATCH($B66,{"複数選択形式","正誤形式","穴埋め記入形式","穴埋め選択形式","並べかえ形式",""},0),"","","","正答4","","")),"")</f>
        <v/>
      </c>
      <c r="I68" s="14" t="str">
        <f>IF($B66&lt;&gt;"",(CHOOSE(MATCH($B66,{"複数選択形式","正誤形式","穴埋め記入形式","穴埋め選択形式","並べかえ形式",""},0),"","","","正答5","","")),"")</f>
        <v/>
      </c>
      <c r="J68" s="14" t="str">
        <f>IF($B66&lt;&gt;"",(CHOOSE(MATCH($B66,{"複数選択形式","正誤形式","穴埋め記入形式","穴埋め選択形式","並べかえ形式",""},0),"","","","正答6","","")),"")</f>
        <v/>
      </c>
      <c r="K68" s="14" t="str">
        <f>IF($B66&lt;&gt;"",(CHOOSE(MATCH($B66,{"複数選択形式","正誤形式","穴埋め記入形式","穴埋め選択形式","並べかえ形式",""},0),"","","","正答7","","")),"")</f>
        <v/>
      </c>
      <c r="L68" s="14" t="str">
        <f>IF($B66&lt;&gt;"",(CHOOSE(MATCH($B66,{"複数選択形式","正誤形式","穴埋め記入形式","穴埋め選択形式","並べかえ形式",""},0),"","","","正答8","","")),"")</f>
        <v/>
      </c>
      <c r="M68" s="14" t="str">
        <f>IF($B66&lt;&gt;"",(CHOOSE(MATCH($B66,{"複数選択形式","正誤形式","穴埋め記入形式","穴埋め選択形式","並べかえ形式",""},0),"","","","正答9","","")),"")</f>
        <v/>
      </c>
      <c r="N68" s="14" t="str">
        <f>IF($B66&lt;&gt;"",(CHOOSE(MATCH($B66,{"複数選択形式","正誤形式","穴埋め記入形式","穴埋め選択形式","並べかえ形式",""},0),"","","","正答10","","")),"")</f>
        <v/>
      </c>
      <c r="O68" s="14" t="str">
        <f>IF($B66&lt;&gt;"",(CHOOSE(MATCH($B66,{"複数選択形式","正誤形式","穴埋め記入形式","穴埋め選択形式","並べかえ形式",""},0),"","","","正答11","","")),"")</f>
        <v/>
      </c>
      <c r="P68" s="14" t="str">
        <f>IF($B66&lt;&gt;"",(CHOOSE(MATCH($B66,{"複数選択形式","正誤形式","穴埋め記入形式","穴埋め選択形式","並べかえ形式",""},0),"","","","正答12","","")),"")</f>
        <v/>
      </c>
      <c r="Q68" s="14" t="str">
        <f>IF($B66&lt;&gt;"",(CHOOSE(MATCH($B66,{"複数選択形式","正誤形式","穴埋め記入形式","穴埋め選択形式","並べかえ形式",""},0),"","","","正答13","","")),"")</f>
        <v/>
      </c>
      <c r="R68" s="14" t="str">
        <f>IF($B66&lt;&gt;"",(CHOOSE(MATCH($B66,{"複数選択形式","正誤形式","穴埋め記入形式","穴埋め選択形式","並べかえ形式",""},0),"","","","正答14","","")),"")</f>
        <v/>
      </c>
      <c r="S68" s="14" t="str">
        <f>IF($B66&lt;&gt;"",(CHOOSE(MATCH($B66,{"複数選択形式","正誤形式","穴埋め記入形式","穴埋め選択形式","並べかえ形式",""},0),"","","","正答15","","")),"")</f>
        <v/>
      </c>
      <c r="T68" s="14" t="str">
        <f>IF($B66&lt;&gt;"",(CHOOSE(MATCH($B66,{"複数選択形式","正誤形式","穴埋め記入形式","穴埋め選択形式","並べかえ形式",""},0),"","","","正答16","","")),"")</f>
        <v/>
      </c>
      <c r="U68" s="14" t="str">
        <f>IF($B66&lt;&gt;"",(CHOOSE(MATCH($B66,{"複数選択形式","正誤形式","穴埋め記入形式","穴埋め選択形式","並べかえ形式",""},0),"","","","正答17","","")),"")</f>
        <v/>
      </c>
      <c r="V68" s="14" t="str">
        <f>IF($B66&lt;&gt;"",(CHOOSE(MATCH($B66,{"複数選択形式","正誤形式","穴埋め記入形式","穴埋め選択形式","並べかえ形式",""},0),"","","","正答18","","")),"")</f>
        <v/>
      </c>
      <c r="W68" s="14" t="str">
        <f>IF($B66&lt;&gt;"",(CHOOSE(MATCH($B66,{"複数選択形式","正誤形式","穴埋め記入形式","穴埋め選択形式","並べかえ形式",""},0),"","","","正答19","","")),"")</f>
        <v/>
      </c>
      <c r="X68" s="14" t="str">
        <f>IF($B66&lt;&gt;"",(CHOOSE(MATCH($B66,{"複数選択形式","正誤形式","穴埋め記入形式","穴埋め選択形式","並べかえ形式",""},0),"","","","正答20","","")),"")</f>
        <v/>
      </c>
    </row>
    <row r="69" spans="1:24">
      <c r="A69" s="42"/>
      <c r="E69" s="15"/>
      <c r="F69" s="15"/>
      <c r="G69" s="15"/>
      <c r="H69" s="15"/>
      <c r="I69" s="15"/>
      <c r="J69" s="15"/>
      <c r="K69" s="15"/>
      <c r="L69" s="15"/>
      <c r="M69" s="15"/>
      <c r="N69" s="15"/>
      <c r="O69" s="15"/>
      <c r="P69" s="15"/>
      <c r="Q69" s="15"/>
      <c r="R69" s="15"/>
      <c r="S69" s="15"/>
      <c r="T69" s="15"/>
      <c r="U69" s="15"/>
      <c r="V69" s="15"/>
      <c r="W69" s="15"/>
      <c r="X69" s="15"/>
    </row>
    <row r="70" spans="1:24">
      <c r="B70" s="8"/>
      <c r="C70" s="8"/>
      <c r="D70" s="8"/>
      <c r="E70" s="8"/>
      <c r="F70" s="8"/>
      <c r="G70" s="8"/>
      <c r="H70" s="8"/>
      <c r="I70" s="8"/>
      <c r="J70" s="8"/>
      <c r="K70" s="8"/>
      <c r="L70" s="8"/>
      <c r="M70" s="8"/>
      <c r="N70" s="8"/>
      <c r="O70" s="8"/>
      <c r="P70" s="8"/>
    </row>
    <row r="71" spans="1:24" ht="69.95" customHeight="1">
      <c r="A71" s="40" t="s">
        <v>55</v>
      </c>
      <c r="B71" s="11" t="str">
        <f>IF($B75&lt;&gt;"","注意","")</f>
        <v/>
      </c>
      <c r="C71" s="43" t="str">
        <f>IF($B75&lt;&gt;"",(CHOOSE(MATCH($B75,{"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71" s="43"/>
      <c r="E71" s="43"/>
      <c r="F71" s="43"/>
      <c r="G71" s="43"/>
      <c r="H71" s="43"/>
      <c r="I71" s="43"/>
      <c r="J71" s="43"/>
      <c r="K71" s="43"/>
      <c r="L71" s="43"/>
      <c r="M71" s="43"/>
      <c r="N71" s="43"/>
    </row>
    <row r="72" spans="1:24" s="12" customFormat="1" ht="12.75" customHeight="1">
      <c r="A72" s="41"/>
      <c r="B72" s="7" t="s">
        <v>11</v>
      </c>
      <c r="C72" s="44" t="s">
        <v>12</v>
      </c>
      <c r="D72" s="45"/>
      <c r="E72" s="45"/>
      <c r="F72" s="45"/>
      <c r="G72" s="45"/>
      <c r="H72" s="45"/>
      <c r="I72" s="45"/>
      <c r="J72" s="45"/>
      <c r="K72" s="45"/>
      <c r="L72" s="45"/>
      <c r="M72" s="45"/>
      <c r="N72" s="46"/>
    </row>
    <row r="73" spans="1:24" s="12" customFormat="1" ht="69" customHeight="1">
      <c r="A73" s="41"/>
      <c r="B73" s="13"/>
      <c r="C73" s="47"/>
      <c r="D73" s="48"/>
      <c r="E73" s="48"/>
      <c r="F73" s="48"/>
      <c r="G73" s="48"/>
      <c r="H73" s="48"/>
      <c r="I73" s="48"/>
      <c r="J73" s="48"/>
      <c r="K73" s="48"/>
      <c r="L73" s="48"/>
      <c r="M73" s="48"/>
      <c r="N73" s="49"/>
    </row>
    <row r="74" spans="1:24" s="12" customFormat="1">
      <c r="A74" s="41"/>
      <c r="B74" s="50" t="s">
        <v>14</v>
      </c>
      <c r="C74" s="51"/>
      <c r="E74" s="14" t="str">
        <f>IF($B75&lt;&gt;"",(CHOOSE(MATCH($B75,{"複数選択形式","正誤形式","穴埋め記入形式","穴埋め選択形式","並べかえ形式",""},0),"選択肢1","","正答1","選択肢ア","並べかえ単語1","")),"")</f>
        <v/>
      </c>
      <c r="F74" s="14" t="str">
        <f>IF($B75&lt;&gt;"",(CHOOSE(MATCH($B75,{"複数選択形式","正誤形式","穴埋め記入形式","穴埋め選択形式","並べかえ形式",""},0),"選択肢2","","正答2","選択肢イ","並べかえ単語2","")),"")</f>
        <v/>
      </c>
      <c r="G74" s="14" t="str">
        <f>IF($B75&lt;&gt;"",(CHOOSE(MATCH($B75,{"複数選択形式","正誤形式","穴埋め記入形式","穴埋め選択形式","並べかえ形式",""},0),"選択肢3","","正答3","選択肢ウ","並べかえ単語3","")),"")</f>
        <v/>
      </c>
      <c r="H74" s="14" t="str">
        <f>IF($B75&lt;&gt;"",(CHOOSE(MATCH($B75,{"複数選択形式","正誤形式","穴埋め記入形式","穴埋め選択形式","並べかえ形式",""},0),"選択肢4","","正答4","選択肢エ","並べかえ単語4","")),"")</f>
        <v/>
      </c>
      <c r="I74" s="14" t="str">
        <f>IF($B75&lt;&gt;"",(CHOOSE(MATCH($B75,{"複数選択形式","正誤形式","穴埋め記入形式","穴埋め選択形式","並べかえ形式",""},0),"選択肢5","","正答5","選択肢オ","並べかえ単語5","")),"")</f>
        <v/>
      </c>
      <c r="J74" s="14" t="str">
        <f>IF($B75&lt;&gt;"",(CHOOSE(MATCH($B75,{"複数選択形式","正誤形式","穴埋め記入形式","穴埋め選択形式","並べかえ形式",""},0),"選択肢6","","正答6","選択肢カ","並べかえ単語6","")),"")</f>
        <v/>
      </c>
      <c r="K74" s="14" t="str">
        <f>IF($B75&lt;&gt;"",(CHOOSE(MATCH($B75,{"複数選択形式","正誤形式","穴埋め記入形式","穴埋め選択形式","並べかえ形式",""},0),"選択肢7","","正答7","選択肢キ","並べかえ単語7","")),"")</f>
        <v/>
      </c>
      <c r="L74" s="14" t="str">
        <f>IF($B75&lt;&gt;"",(CHOOSE(MATCH($B75,{"複数選択形式","正誤形式","穴埋め記入形式","穴埋め選択形式","並べかえ形式",""},0),"選択肢8","","正答8","選択肢ク","並べかえ単語8","")),"")</f>
        <v/>
      </c>
      <c r="M74" s="14" t="str">
        <f>IF($B75&lt;&gt;"",(CHOOSE(MATCH($B75,{"複数選択形式","正誤形式","穴埋め記入形式","穴埋め選択形式","並べかえ形式",""},0),"選択肢9","","正答9","選択肢ケ","並べかえ単語9","")),"")</f>
        <v/>
      </c>
      <c r="N74" s="14" t="str">
        <f>IF($B75&lt;&gt;"",(CHOOSE(MATCH($B75,{"複数選択形式","正誤形式","穴埋め記入形式","穴埋め選択形式","並べかえ形式",""},0),"選択肢10","","正答10","選択肢コ","並べかえ単語10","")),"")</f>
        <v/>
      </c>
      <c r="O74" s="14" t="str">
        <f>IF($B75&lt;&gt;"",(CHOOSE(MATCH($B75,{"複数選択形式","正誤形式","穴埋め記入形式","穴埋め選択形式","並べかえ形式",""},0),"選択肢11","","正答11","選択肢サ","並べかえ単語11","")),"")</f>
        <v/>
      </c>
      <c r="P74" s="14" t="str">
        <f>IF($B75&lt;&gt;"",(CHOOSE(MATCH($B75,{"複数選択形式","正誤形式","穴埋め記入形式","穴埋め選択形式","並べかえ形式",""},0),"選択肢12","","正答12","選択肢シ","並べかえ単語12","")),"")</f>
        <v/>
      </c>
      <c r="Q74" s="14" t="str">
        <f>IF($B75&lt;&gt;"",(CHOOSE(MATCH($B75,{"複数選択形式","正誤形式","穴埋め記入形式","穴埋め選択形式","並べかえ形式",""},0),"選択肢13","","正答13","選択肢ス","並べかえ単語13","")),"")</f>
        <v/>
      </c>
      <c r="R74" s="14" t="str">
        <f>IF($B75&lt;&gt;"",(CHOOSE(MATCH($B75,{"複数選択形式","正誤形式","穴埋め記入形式","穴埋め選択形式","並べかえ形式",""},0),"選択肢14","","正答14","選択肢セ","並べかえ単語14","")),"")</f>
        <v/>
      </c>
      <c r="S74" s="14" t="str">
        <f>IF($B75&lt;&gt;"",(CHOOSE(MATCH($B75,{"複数選択形式","正誤形式","穴埋め記入形式","穴埋め選択形式","並べかえ形式",""},0),"選択肢15","","正答15","選択肢ソ","並べかえ単語15","")),"")</f>
        <v/>
      </c>
      <c r="T74" s="14" t="str">
        <f>IF($B75&lt;&gt;"",(CHOOSE(MATCH($B75,{"複数選択形式","正誤形式","穴埋め記入形式","穴埋め選択形式","並べかえ形式",""},0),"選択肢16","","正答16","選択肢タ","並べかえ単語16","")),"")</f>
        <v/>
      </c>
      <c r="U74" s="14" t="str">
        <f>IF($B75&lt;&gt;"",(CHOOSE(MATCH($B75,{"複数選択形式","正誤形式","穴埋め記入形式","穴埋め選択形式","並べかえ形式",""},0),"選択肢17","","正答17","選択肢チ","並べかえ単語17","")),"")</f>
        <v/>
      </c>
      <c r="V74" s="14" t="str">
        <f>IF($B75&lt;&gt;"",(CHOOSE(MATCH($B75,{"複数選択形式","正誤形式","穴埋め記入形式","穴埋め選択形式","並べかえ形式",""},0),"選択肢18","","正答18","選択肢ツ","並べかえ単語18","")),"")</f>
        <v/>
      </c>
      <c r="W74" s="14" t="str">
        <f>IF($B75&lt;&gt;"",(CHOOSE(MATCH($B75,{"複数選択形式","正誤形式","穴埋め記入形式","穴埋め選択形式","並べかえ形式",""},0),"選択肢19","","正答19","選択肢テ","並べかえ単語19","")),"")</f>
        <v/>
      </c>
      <c r="X74" s="14" t="str">
        <f>IF($B75&lt;&gt;"",(CHOOSE(MATCH($B75,{"複数選択形式","正誤形式","穴埋め記入形式","穴埋め選択形式","並べかえ形式",""},0),"選択肢20","","正答20","選択肢ト","並べかえ単語20","")),"")</f>
        <v/>
      </c>
    </row>
    <row r="75" spans="1:24" s="12" customFormat="1" ht="18" customHeight="1">
      <c r="A75" s="41"/>
      <c r="B75" s="52"/>
      <c r="C75" s="52"/>
      <c r="D75" s="14"/>
      <c r="E75" s="15"/>
      <c r="F75" s="15"/>
      <c r="G75" s="15"/>
      <c r="H75" s="15"/>
      <c r="I75" s="15"/>
      <c r="J75" s="15"/>
      <c r="K75" s="15"/>
      <c r="L75" s="15"/>
      <c r="M75" s="15"/>
      <c r="N75" s="15"/>
      <c r="O75" s="15"/>
      <c r="P75" s="15"/>
      <c r="Q75" s="15"/>
      <c r="R75" s="15"/>
      <c r="S75" s="15"/>
      <c r="T75" s="15"/>
      <c r="U75" s="15"/>
      <c r="V75" s="15"/>
      <c r="W75" s="15"/>
      <c r="X75" s="15"/>
    </row>
    <row r="76" spans="1:24" s="12" customFormat="1">
      <c r="A76" s="41"/>
      <c r="B76" s="16" t="str">
        <f>IF($B75&lt;&gt;"",(CHOOSE(MATCH($B75,{"複数選択形式","正誤形式","穴埋め記入形式","穴埋め選択形式","並べかえ形式","自己採点形式",""},0),"","正誤","","","","","")),"")</f>
        <v/>
      </c>
      <c r="C76" s="17"/>
      <c r="E76" s="18"/>
      <c r="F76" s="18"/>
      <c r="G76" s="18"/>
      <c r="H76" s="18"/>
      <c r="I76" s="18"/>
      <c r="J76" s="18"/>
      <c r="K76" s="18"/>
      <c r="L76" s="18"/>
      <c r="M76" s="18"/>
      <c r="N76" s="18"/>
      <c r="O76" s="18"/>
      <c r="P76" s="18"/>
      <c r="Q76" s="18"/>
      <c r="R76" s="18"/>
      <c r="S76" s="18"/>
      <c r="T76" s="18"/>
      <c r="U76" s="18"/>
      <c r="V76" s="18"/>
      <c r="W76" s="18"/>
      <c r="X76" s="18"/>
    </row>
    <row r="77" spans="1:24" s="12" customFormat="1">
      <c r="A77" s="41"/>
      <c r="B77" s="16"/>
      <c r="C77" s="17"/>
      <c r="E77" s="14" t="str">
        <f>IF($B75&lt;&gt;"",(CHOOSE(MATCH($B75,{"複数選択形式","正誤形式","穴埋め記入形式","穴埋め選択形式","並べかえ形式",""},0),"","","","正答1","","")),"")</f>
        <v/>
      </c>
      <c r="F77" s="14" t="str">
        <f>IF($B75&lt;&gt;"",(CHOOSE(MATCH($B75,{"複数選択形式","正誤形式","穴埋め記入形式","穴埋め選択形式","並べかえ形式",""},0),"","","","正答2","","")),"")</f>
        <v/>
      </c>
      <c r="G77" s="14" t="str">
        <f>IF($B75&lt;&gt;"",(CHOOSE(MATCH($B75,{"複数選択形式","正誤形式","穴埋め記入形式","穴埋め選択形式","並べかえ形式",""},0),"","","","正答3","","")),"")</f>
        <v/>
      </c>
      <c r="H77" s="14" t="str">
        <f>IF($B75&lt;&gt;"",(CHOOSE(MATCH($B75,{"複数選択形式","正誤形式","穴埋め記入形式","穴埋め選択形式","並べかえ形式",""},0),"","","","正答4","","")),"")</f>
        <v/>
      </c>
      <c r="I77" s="14" t="str">
        <f>IF($B75&lt;&gt;"",(CHOOSE(MATCH($B75,{"複数選択形式","正誤形式","穴埋め記入形式","穴埋め選択形式","並べかえ形式",""},0),"","","","正答5","","")),"")</f>
        <v/>
      </c>
      <c r="J77" s="14" t="str">
        <f>IF($B75&lt;&gt;"",(CHOOSE(MATCH($B75,{"複数選択形式","正誤形式","穴埋め記入形式","穴埋め選択形式","並べかえ形式",""},0),"","","","正答6","","")),"")</f>
        <v/>
      </c>
      <c r="K77" s="14" t="str">
        <f>IF($B75&lt;&gt;"",(CHOOSE(MATCH($B75,{"複数選択形式","正誤形式","穴埋め記入形式","穴埋め選択形式","並べかえ形式",""},0),"","","","正答7","","")),"")</f>
        <v/>
      </c>
      <c r="L77" s="14" t="str">
        <f>IF($B75&lt;&gt;"",(CHOOSE(MATCH($B75,{"複数選択形式","正誤形式","穴埋め記入形式","穴埋め選択形式","並べかえ形式",""},0),"","","","正答8","","")),"")</f>
        <v/>
      </c>
      <c r="M77" s="14" t="str">
        <f>IF($B75&lt;&gt;"",(CHOOSE(MATCH($B75,{"複数選択形式","正誤形式","穴埋め記入形式","穴埋め選択形式","並べかえ形式",""},0),"","","","正答9","","")),"")</f>
        <v/>
      </c>
      <c r="N77" s="14" t="str">
        <f>IF($B75&lt;&gt;"",(CHOOSE(MATCH($B75,{"複数選択形式","正誤形式","穴埋め記入形式","穴埋め選択形式","並べかえ形式",""},0),"","","","正答10","","")),"")</f>
        <v/>
      </c>
      <c r="O77" s="14" t="str">
        <f>IF($B75&lt;&gt;"",(CHOOSE(MATCH($B75,{"複数選択形式","正誤形式","穴埋め記入形式","穴埋め選択形式","並べかえ形式",""},0),"","","","正答11","","")),"")</f>
        <v/>
      </c>
      <c r="P77" s="14" t="str">
        <f>IF($B75&lt;&gt;"",(CHOOSE(MATCH($B75,{"複数選択形式","正誤形式","穴埋め記入形式","穴埋め選択形式","並べかえ形式",""},0),"","","","正答12","","")),"")</f>
        <v/>
      </c>
      <c r="Q77" s="14" t="str">
        <f>IF($B75&lt;&gt;"",(CHOOSE(MATCH($B75,{"複数選択形式","正誤形式","穴埋め記入形式","穴埋め選択形式","並べかえ形式",""},0),"","","","正答13","","")),"")</f>
        <v/>
      </c>
      <c r="R77" s="14" t="str">
        <f>IF($B75&lt;&gt;"",(CHOOSE(MATCH($B75,{"複数選択形式","正誤形式","穴埋め記入形式","穴埋め選択形式","並べかえ形式",""},0),"","","","正答14","","")),"")</f>
        <v/>
      </c>
      <c r="S77" s="14" t="str">
        <f>IF($B75&lt;&gt;"",(CHOOSE(MATCH($B75,{"複数選択形式","正誤形式","穴埋め記入形式","穴埋め選択形式","並べかえ形式",""},0),"","","","正答15","","")),"")</f>
        <v/>
      </c>
      <c r="T77" s="14" t="str">
        <f>IF($B75&lt;&gt;"",(CHOOSE(MATCH($B75,{"複数選択形式","正誤形式","穴埋め記入形式","穴埋め選択形式","並べかえ形式",""},0),"","","","正答16","","")),"")</f>
        <v/>
      </c>
      <c r="U77" s="14" t="str">
        <f>IF($B75&lt;&gt;"",(CHOOSE(MATCH($B75,{"複数選択形式","正誤形式","穴埋め記入形式","穴埋め選択形式","並べかえ形式",""},0),"","","","正答17","","")),"")</f>
        <v/>
      </c>
      <c r="V77" s="14" t="str">
        <f>IF($B75&lt;&gt;"",(CHOOSE(MATCH($B75,{"複数選択形式","正誤形式","穴埋め記入形式","穴埋め選択形式","並べかえ形式",""},0),"","","","正答18","","")),"")</f>
        <v/>
      </c>
      <c r="W77" s="14" t="str">
        <f>IF($B75&lt;&gt;"",(CHOOSE(MATCH($B75,{"複数選択形式","正誤形式","穴埋め記入形式","穴埋め選択形式","並べかえ形式",""},0),"","","","正答19","","")),"")</f>
        <v/>
      </c>
      <c r="X77" s="14" t="str">
        <f>IF($B75&lt;&gt;"",(CHOOSE(MATCH($B75,{"複数選択形式","正誤形式","穴埋め記入形式","穴埋め選択形式","並べかえ形式",""},0),"","","","正答20","","")),"")</f>
        <v/>
      </c>
    </row>
    <row r="78" spans="1:24">
      <c r="A78" s="42"/>
      <c r="E78" s="15"/>
      <c r="F78" s="15"/>
      <c r="G78" s="15"/>
      <c r="H78" s="15"/>
      <c r="I78" s="15"/>
      <c r="J78" s="15"/>
      <c r="K78" s="15"/>
      <c r="L78" s="15"/>
      <c r="M78" s="15"/>
      <c r="N78" s="15"/>
      <c r="O78" s="15"/>
      <c r="P78" s="15"/>
      <c r="Q78" s="15"/>
      <c r="R78" s="15"/>
      <c r="S78" s="15"/>
      <c r="T78" s="15"/>
      <c r="U78" s="15"/>
      <c r="V78" s="15"/>
      <c r="W78" s="15"/>
      <c r="X78" s="15"/>
    </row>
    <row r="79" spans="1:24">
      <c r="B79" s="8"/>
      <c r="C79" s="8"/>
      <c r="D79" s="8"/>
      <c r="E79" s="8"/>
      <c r="F79" s="8"/>
      <c r="G79" s="8"/>
      <c r="H79" s="8"/>
      <c r="I79" s="8"/>
      <c r="J79" s="8"/>
      <c r="K79" s="8"/>
      <c r="L79" s="8"/>
      <c r="M79" s="8"/>
      <c r="N79" s="8"/>
      <c r="O79" s="8"/>
      <c r="P79" s="8"/>
    </row>
    <row r="80" spans="1:24" ht="69.95" customHeight="1">
      <c r="A80" s="40" t="s">
        <v>56</v>
      </c>
      <c r="B80" s="11" t="str">
        <f>IF($B84&lt;&gt;"","注意","")</f>
        <v/>
      </c>
      <c r="C80" s="43" t="str">
        <f>IF($B84&lt;&gt;"",(CHOOSE(MATCH($B84,{"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80" s="43"/>
      <c r="E80" s="43"/>
      <c r="F80" s="43"/>
      <c r="G80" s="43"/>
      <c r="H80" s="43"/>
      <c r="I80" s="43"/>
      <c r="J80" s="43"/>
      <c r="K80" s="43"/>
      <c r="L80" s="43"/>
      <c r="M80" s="43"/>
      <c r="N80" s="43"/>
    </row>
    <row r="81" spans="1:24" s="12" customFormat="1" ht="12.75" customHeight="1">
      <c r="A81" s="41"/>
      <c r="B81" s="7" t="s">
        <v>11</v>
      </c>
      <c r="C81" s="44" t="s">
        <v>12</v>
      </c>
      <c r="D81" s="45"/>
      <c r="E81" s="45"/>
      <c r="F81" s="45"/>
      <c r="G81" s="45"/>
      <c r="H81" s="45"/>
      <c r="I81" s="45"/>
      <c r="J81" s="45"/>
      <c r="K81" s="45"/>
      <c r="L81" s="45"/>
      <c r="M81" s="45"/>
      <c r="N81" s="46"/>
    </row>
    <row r="82" spans="1:24" s="12" customFormat="1" ht="69" customHeight="1">
      <c r="A82" s="41"/>
      <c r="B82" s="13"/>
      <c r="C82" s="47"/>
      <c r="D82" s="48"/>
      <c r="E82" s="48"/>
      <c r="F82" s="48"/>
      <c r="G82" s="48"/>
      <c r="H82" s="48"/>
      <c r="I82" s="48"/>
      <c r="J82" s="48"/>
      <c r="K82" s="48"/>
      <c r="L82" s="48"/>
      <c r="M82" s="48"/>
      <c r="N82" s="49"/>
    </row>
    <row r="83" spans="1:24" s="12" customFormat="1">
      <c r="A83" s="41"/>
      <c r="B83" s="50" t="s">
        <v>14</v>
      </c>
      <c r="C83" s="51"/>
      <c r="E83" s="14" t="str">
        <f>IF($B84&lt;&gt;"",(CHOOSE(MATCH($B84,{"複数選択形式","正誤形式","穴埋め記入形式","穴埋め選択形式","並べかえ形式",""},0),"選択肢1","","正答1","選択肢ア","並べかえ単語1","")),"")</f>
        <v/>
      </c>
      <c r="F83" s="14" t="str">
        <f>IF($B84&lt;&gt;"",(CHOOSE(MATCH($B84,{"複数選択形式","正誤形式","穴埋め記入形式","穴埋め選択形式","並べかえ形式",""},0),"選択肢2","","正答2","選択肢イ","並べかえ単語2","")),"")</f>
        <v/>
      </c>
      <c r="G83" s="14" t="str">
        <f>IF($B84&lt;&gt;"",(CHOOSE(MATCH($B84,{"複数選択形式","正誤形式","穴埋め記入形式","穴埋め選択形式","並べかえ形式",""},0),"選択肢3","","正答3","選択肢ウ","並べかえ単語3","")),"")</f>
        <v/>
      </c>
      <c r="H83" s="14" t="str">
        <f>IF($B84&lt;&gt;"",(CHOOSE(MATCH($B84,{"複数選択形式","正誤形式","穴埋め記入形式","穴埋め選択形式","並べかえ形式",""},0),"選択肢4","","正答4","選択肢エ","並べかえ単語4","")),"")</f>
        <v/>
      </c>
      <c r="I83" s="14" t="str">
        <f>IF($B84&lt;&gt;"",(CHOOSE(MATCH($B84,{"複数選択形式","正誤形式","穴埋め記入形式","穴埋め選択形式","並べかえ形式",""},0),"選択肢5","","正答5","選択肢オ","並べかえ単語5","")),"")</f>
        <v/>
      </c>
      <c r="J83" s="14" t="str">
        <f>IF($B84&lt;&gt;"",(CHOOSE(MATCH($B84,{"複数選択形式","正誤形式","穴埋め記入形式","穴埋め選択形式","並べかえ形式",""},0),"選択肢6","","正答6","選択肢カ","並べかえ単語6","")),"")</f>
        <v/>
      </c>
      <c r="K83" s="14" t="str">
        <f>IF($B84&lt;&gt;"",(CHOOSE(MATCH($B84,{"複数選択形式","正誤形式","穴埋め記入形式","穴埋め選択形式","並べかえ形式",""},0),"選択肢7","","正答7","選択肢キ","並べかえ単語7","")),"")</f>
        <v/>
      </c>
      <c r="L83" s="14" t="str">
        <f>IF($B84&lt;&gt;"",(CHOOSE(MATCH($B84,{"複数選択形式","正誤形式","穴埋め記入形式","穴埋め選択形式","並べかえ形式",""},0),"選択肢8","","正答8","選択肢ク","並べかえ単語8","")),"")</f>
        <v/>
      </c>
      <c r="M83" s="14" t="str">
        <f>IF($B84&lt;&gt;"",(CHOOSE(MATCH($B84,{"複数選択形式","正誤形式","穴埋め記入形式","穴埋め選択形式","並べかえ形式",""},0),"選択肢9","","正答9","選択肢ケ","並べかえ単語9","")),"")</f>
        <v/>
      </c>
      <c r="N83" s="14" t="str">
        <f>IF($B84&lt;&gt;"",(CHOOSE(MATCH($B84,{"複数選択形式","正誤形式","穴埋め記入形式","穴埋め選択形式","並べかえ形式",""},0),"選択肢10","","正答10","選択肢コ","並べかえ単語10","")),"")</f>
        <v/>
      </c>
      <c r="O83" s="14" t="str">
        <f>IF($B84&lt;&gt;"",(CHOOSE(MATCH($B84,{"複数選択形式","正誤形式","穴埋め記入形式","穴埋め選択形式","並べかえ形式",""},0),"選択肢11","","正答11","選択肢サ","並べかえ単語11","")),"")</f>
        <v/>
      </c>
      <c r="P83" s="14" t="str">
        <f>IF($B84&lt;&gt;"",(CHOOSE(MATCH($B84,{"複数選択形式","正誤形式","穴埋め記入形式","穴埋め選択形式","並べかえ形式",""},0),"選択肢12","","正答12","選択肢シ","並べかえ単語12","")),"")</f>
        <v/>
      </c>
      <c r="Q83" s="14" t="str">
        <f>IF($B84&lt;&gt;"",(CHOOSE(MATCH($B84,{"複数選択形式","正誤形式","穴埋め記入形式","穴埋め選択形式","並べかえ形式",""},0),"選択肢13","","正答13","選択肢ス","並べかえ単語13","")),"")</f>
        <v/>
      </c>
      <c r="R83" s="14" t="str">
        <f>IF($B84&lt;&gt;"",(CHOOSE(MATCH($B84,{"複数選択形式","正誤形式","穴埋め記入形式","穴埋め選択形式","並べかえ形式",""},0),"選択肢14","","正答14","選択肢セ","並べかえ単語14","")),"")</f>
        <v/>
      </c>
      <c r="S83" s="14" t="str">
        <f>IF($B84&lt;&gt;"",(CHOOSE(MATCH($B84,{"複数選択形式","正誤形式","穴埋め記入形式","穴埋め選択形式","並べかえ形式",""},0),"選択肢15","","正答15","選択肢ソ","並べかえ単語15","")),"")</f>
        <v/>
      </c>
      <c r="T83" s="14" t="str">
        <f>IF($B84&lt;&gt;"",(CHOOSE(MATCH($B84,{"複数選択形式","正誤形式","穴埋め記入形式","穴埋め選択形式","並べかえ形式",""},0),"選択肢16","","正答16","選択肢タ","並べかえ単語16","")),"")</f>
        <v/>
      </c>
      <c r="U83" s="14" t="str">
        <f>IF($B84&lt;&gt;"",(CHOOSE(MATCH($B84,{"複数選択形式","正誤形式","穴埋め記入形式","穴埋め選択形式","並べかえ形式",""},0),"選択肢17","","正答17","選択肢チ","並べかえ単語17","")),"")</f>
        <v/>
      </c>
      <c r="V83" s="14" t="str">
        <f>IF($B84&lt;&gt;"",(CHOOSE(MATCH($B84,{"複数選択形式","正誤形式","穴埋め記入形式","穴埋め選択形式","並べかえ形式",""},0),"選択肢18","","正答18","選択肢ツ","並べかえ単語18","")),"")</f>
        <v/>
      </c>
      <c r="W83" s="14" t="str">
        <f>IF($B84&lt;&gt;"",(CHOOSE(MATCH($B84,{"複数選択形式","正誤形式","穴埋め記入形式","穴埋め選択形式","並べかえ形式",""},0),"選択肢19","","正答19","選択肢テ","並べかえ単語19","")),"")</f>
        <v/>
      </c>
      <c r="X83" s="14" t="str">
        <f>IF($B84&lt;&gt;"",(CHOOSE(MATCH($B84,{"複数選択形式","正誤形式","穴埋め記入形式","穴埋め選択形式","並べかえ形式",""},0),"選択肢20","","正答20","選択肢ト","並べかえ単語20","")),"")</f>
        <v/>
      </c>
    </row>
    <row r="84" spans="1:24" s="12" customFormat="1" ht="18" customHeight="1">
      <c r="A84" s="41"/>
      <c r="B84" s="52"/>
      <c r="C84" s="52"/>
      <c r="D84" s="14"/>
      <c r="E84" s="15"/>
      <c r="F84" s="15"/>
      <c r="G84" s="15"/>
      <c r="H84" s="15"/>
      <c r="I84" s="15"/>
      <c r="J84" s="15"/>
      <c r="K84" s="15"/>
      <c r="L84" s="15"/>
      <c r="M84" s="15"/>
      <c r="N84" s="15"/>
      <c r="O84" s="15"/>
      <c r="P84" s="15"/>
      <c r="Q84" s="15"/>
      <c r="R84" s="15"/>
      <c r="S84" s="15"/>
      <c r="T84" s="15"/>
      <c r="U84" s="15"/>
      <c r="V84" s="15"/>
      <c r="W84" s="15"/>
      <c r="X84" s="15"/>
    </row>
    <row r="85" spans="1:24" s="12" customFormat="1">
      <c r="A85" s="41"/>
      <c r="B85" s="16" t="str">
        <f>IF($B84&lt;&gt;"",(CHOOSE(MATCH($B84,{"複数選択形式","正誤形式","穴埋め記入形式","穴埋め選択形式","並べかえ形式","自己採点形式",""},0),"","正誤","","","","","")),"")</f>
        <v/>
      </c>
      <c r="C85" s="17"/>
      <c r="E85" s="18"/>
      <c r="F85" s="18"/>
      <c r="G85" s="18"/>
      <c r="H85" s="18"/>
      <c r="I85" s="18"/>
      <c r="J85" s="18"/>
      <c r="K85" s="18"/>
      <c r="L85" s="18"/>
      <c r="M85" s="18"/>
      <c r="N85" s="18"/>
      <c r="O85" s="18"/>
      <c r="P85" s="18"/>
      <c r="Q85" s="18"/>
      <c r="R85" s="18"/>
      <c r="S85" s="18"/>
      <c r="T85" s="18"/>
      <c r="U85" s="18"/>
      <c r="V85" s="18"/>
      <c r="W85" s="18"/>
      <c r="X85" s="18"/>
    </row>
    <row r="86" spans="1:24" s="12" customFormat="1">
      <c r="A86" s="41"/>
      <c r="B86" s="16"/>
      <c r="C86" s="17"/>
      <c r="E86" s="14" t="str">
        <f>IF($B84&lt;&gt;"",(CHOOSE(MATCH($B84,{"複数選択形式","正誤形式","穴埋め記入形式","穴埋め選択形式","並べかえ形式",""},0),"","","","正答1","","")),"")</f>
        <v/>
      </c>
      <c r="F86" s="14" t="str">
        <f>IF($B84&lt;&gt;"",(CHOOSE(MATCH($B84,{"複数選択形式","正誤形式","穴埋め記入形式","穴埋め選択形式","並べかえ形式",""},0),"","","","正答2","","")),"")</f>
        <v/>
      </c>
      <c r="G86" s="14" t="str">
        <f>IF($B84&lt;&gt;"",(CHOOSE(MATCH($B84,{"複数選択形式","正誤形式","穴埋め記入形式","穴埋め選択形式","並べかえ形式",""},0),"","","","正答3","","")),"")</f>
        <v/>
      </c>
      <c r="H86" s="14" t="str">
        <f>IF($B84&lt;&gt;"",(CHOOSE(MATCH($B84,{"複数選択形式","正誤形式","穴埋め記入形式","穴埋め選択形式","並べかえ形式",""},0),"","","","正答4","","")),"")</f>
        <v/>
      </c>
      <c r="I86" s="14" t="str">
        <f>IF($B84&lt;&gt;"",(CHOOSE(MATCH($B84,{"複数選択形式","正誤形式","穴埋め記入形式","穴埋め選択形式","並べかえ形式",""},0),"","","","正答5","","")),"")</f>
        <v/>
      </c>
      <c r="J86" s="14" t="str">
        <f>IF($B84&lt;&gt;"",(CHOOSE(MATCH($B84,{"複数選択形式","正誤形式","穴埋め記入形式","穴埋め選択形式","並べかえ形式",""},0),"","","","正答6","","")),"")</f>
        <v/>
      </c>
      <c r="K86" s="14" t="str">
        <f>IF($B84&lt;&gt;"",(CHOOSE(MATCH($B84,{"複数選択形式","正誤形式","穴埋め記入形式","穴埋め選択形式","並べかえ形式",""},0),"","","","正答7","","")),"")</f>
        <v/>
      </c>
      <c r="L86" s="14" t="str">
        <f>IF($B84&lt;&gt;"",(CHOOSE(MATCH($B84,{"複数選択形式","正誤形式","穴埋め記入形式","穴埋め選択形式","並べかえ形式",""},0),"","","","正答8","","")),"")</f>
        <v/>
      </c>
      <c r="M86" s="14" t="str">
        <f>IF($B84&lt;&gt;"",(CHOOSE(MATCH($B84,{"複数選択形式","正誤形式","穴埋め記入形式","穴埋め選択形式","並べかえ形式",""},0),"","","","正答9","","")),"")</f>
        <v/>
      </c>
      <c r="N86" s="14" t="str">
        <f>IF($B84&lt;&gt;"",(CHOOSE(MATCH($B84,{"複数選択形式","正誤形式","穴埋め記入形式","穴埋め選択形式","並べかえ形式",""},0),"","","","正答10","","")),"")</f>
        <v/>
      </c>
      <c r="O86" s="14" t="str">
        <f>IF($B84&lt;&gt;"",(CHOOSE(MATCH($B84,{"複数選択形式","正誤形式","穴埋め記入形式","穴埋め選択形式","並べかえ形式",""},0),"","","","正答11","","")),"")</f>
        <v/>
      </c>
      <c r="P86" s="14" t="str">
        <f>IF($B84&lt;&gt;"",(CHOOSE(MATCH($B84,{"複数選択形式","正誤形式","穴埋め記入形式","穴埋め選択形式","並べかえ形式",""},0),"","","","正答12","","")),"")</f>
        <v/>
      </c>
      <c r="Q86" s="14" t="str">
        <f>IF($B84&lt;&gt;"",(CHOOSE(MATCH($B84,{"複数選択形式","正誤形式","穴埋め記入形式","穴埋め選択形式","並べかえ形式",""},0),"","","","正答13","","")),"")</f>
        <v/>
      </c>
      <c r="R86" s="14" t="str">
        <f>IF($B84&lt;&gt;"",(CHOOSE(MATCH($B84,{"複数選択形式","正誤形式","穴埋め記入形式","穴埋め選択形式","並べかえ形式",""},0),"","","","正答14","","")),"")</f>
        <v/>
      </c>
      <c r="S86" s="14" t="str">
        <f>IF($B84&lt;&gt;"",(CHOOSE(MATCH($B84,{"複数選択形式","正誤形式","穴埋め記入形式","穴埋め選択形式","並べかえ形式",""},0),"","","","正答15","","")),"")</f>
        <v/>
      </c>
      <c r="T86" s="14" t="str">
        <f>IF($B84&lt;&gt;"",(CHOOSE(MATCH($B84,{"複数選択形式","正誤形式","穴埋め記入形式","穴埋め選択形式","並べかえ形式",""},0),"","","","正答16","","")),"")</f>
        <v/>
      </c>
      <c r="U86" s="14" t="str">
        <f>IF($B84&lt;&gt;"",(CHOOSE(MATCH($B84,{"複数選択形式","正誤形式","穴埋め記入形式","穴埋め選択形式","並べかえ形式",""},0),"","","","正答17","","")),"")</f>
        <v/>
      </c>
      <c r="V86" s="14" t="str">
        <f>IF($B84&lt;&gt;"",(CHOOSE(MATCH($B84,{"複数選択形式","正誤形式","穴埋め記入形式","穴埋め選択形式","並べかえ形式",""},0),"","","","正答18","","")),"")</f>
        <v/>
      </c>
      <c r="W86" s="14" t="str">
        <f>IF($B84&lt;&gt;"",(CHOOSE(MATCH($B84,{"複数選択形式","正誤形式","穴埋め記入形式","穴埋め選択形式","並べかえ形式",""},0),"","","","正答19","","")),"")</f>
        <v/>
      </c>
      <c r="X86" s="14" t="str">
        <f>IF($B84&lt;&gt;"",(CHOOSE(MATCH($B84,{"複数選択形式","正誤形式","穴埋め記入形式","穴埋め選択形式","並べかえ形式",""},0),"","","","正答20","","")),"")</f>
        <v/>
      </c>
    </row>
    <row r="87" spans="1:24">
      <c r="A87" s="42"/>
      <c r="E87" s="15"/>
      <c r="F87" s="15"/>
      <c r="G87" s="15"/>
      <c r="H87" s="15"/>
      <c r="I87" s="15"/>
      <c r="J87" s="15"/>
      <c r="K87" s="15"/>
      <c r="L87" s="15"/>
      <c r="M87" s="15"/>
      <c r="N87" s="15"/>
      <c r="O87" s="15"/>
      <c r="P87" s="15"/>
      <c r="Q87" s="15"/>
      <c r="R87" s="15"/>
      <c r="S87" s="15"/>
      <c r="T87" s="15"/>
      <c r="U87" s="15"/>
      <c r="V87" s="15"/>
      <c r="W87" s="15"/>
      <c r="X87" s="15"/>
    </row>
    <row r="88" spans="1:24">
      <c r="B88" s="8"/>
      <c r="C88" s="8"/>
      <c r="D88" s="8"/>
      <c r="E88" s="8"/>
      <c r="F88" s="8"/>
      <c r="G88" s="8"/>
      <c r="H88" s="8"/>
      <c r="I88" s="8"/>
      <c r="J88" s="8"/>
      <c r="K88" s="8"/>
      <c r="L88" s="8"/>
      <c r="M88" s="8"/>
      <c r="N88" s="8"/>
      <c r="O88" s="8"/>
      <c r="P88" s="8"/>
    </row>
    <row r="89" spans="1:24" ht="69.95" customHeight="1">
      <c r="A89" s="40" t="s">
        <v>57</v>
      </c>
      <c r="B89" s="11" t="str">
        <f>IF($B93&lt;&gt;"","注意","")</f>
        <v/>
      </c>
      <c r="C89" s="43" t="str">
        <f>IF($B93&lt;&gt;"",(CHOOSE(MATCH($B93,{"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89" s="43"/>
      <c r="E89" s="43"/>
      <c r="F89" s="43"/>
      <c r="G89" s="43"/>
      <c r="H89" s="43"/>
      <c r="I89" s="43"/>
      <c r="J89" s="43"/>
      <c r="K89" s="43"/>
      <c r="L89" s="43"/>
      <c r="M89" s="43"/>
      <c r="N89" s="43"/>
    </row>
    <row r="90" spans="1:24" s="12" customFormat="1" ht="12.75" customHeight="1">
      <c r="A90" s="41"/>
      <c r="B90" s="7" t="s">
        <v>11</v>
      </c>
      <c r="C90" s="44" t="s">
        <v>12</v>
      </c>
      <c r="D90" s="45"/>
      <c r="E90" s="45"/>
      <c r="F90" s="45"/>
      <c r="G90" s="45"/>
      <c r="H90" s="45"/>
      <c r="I90" s="45"/>
      <c r="J90" s="45"/>
      <c r="K90" s="45"/>
      <c r="L90" s="45"/>
      <c r="M90" s="45"/>
      <c r="N90" s="46"/>
    </row>
    <row r="91" spans="1:24" s="12" customFormat="1" ht="69" customHeight="1">
      <c r="A91" s="41"/>
      <c r="B91" s="13"/>
      <c r="C91" s="47"/>
      <c r="D91" s="48"/>
      <c r="E91" s="48"/>
      <c r="F91" s="48"/>
      <c r="G91" s="48"/>
      <c r="H91" s="48"/>
      <c r="I91" s="48"/>
      <c r="J91" s="48"/>
      <c r="K91" s="48"/>
      <c r="L91" s="48"/>
      <c r="M91" s="48"/>
      <c r="N91" s="49"/>
    </row>
    <row r="92" spans="1:24" s="12" customFormat="1">
      <c r="A92" s="41"/>
      <c r="B92" s="50" t="s">
        <v>14</v>
      </c>
      <c r="C92" s="51"/>
      <c r="E92" s="14" t="str">
        <f>IF($B93&lt;&gt;"",(CHOOSE(MATCH($B93,{"複数選択形式","正誤形式","穴埋め記入形式","穴埋め選択形式","並べかえ形式",""},0),"選択肢1","","正答1","選択肢ア","並べかえ単語1","")),"")</f>
        <v/>
      </c>
      <c r="F92" s="14" t="str">
        <f>IF($B93&lt;&gt;"",(CHOOSE(MATCH($B93,{"複数選択形式","正誤形式","穴埋め記入形式","穴埋め選択形式","並べかえ形式",""},0),"選択肢2","","正答2","選択肢イ","並べかえ単語2","")),"")</f>
        <v/>
      </c>
      <c r="G92" s="14" t="str">
        <f>IF($B93&lt;&gt;"",(CHOOSE(MATCH($B93,{"複数選択形式","正誤形式","穴埋め記入形式","穴埋め選択形式","並べかえ形式",""},0),"選択肢3","","正答3","選択肢ウ","並べかえ単語3","")),"")</f>
        <v/>
      </c>
      <c r="H92" s="14" t="str">
        <f>IF($B93&lt;&gt;"",(CHOOSE(MATCH($B93,{"複数選択形式","正誤形式","穴埋め記入形式","穴埋め選択形式","並べかえ形式",""},0),"選択肢4","","正答4","選択肢エ","並べかえ単語4","")),"")</f>
        <v/>
      </c>
      <c r="I92" s="14" t="str">
        <f>IF($B93&lt;&gt;"",(CHOOSE(MATCH($B93,{"複数選択形式","正誤形式","穴埋め記入形式","穴埋め選択形式","並べかえ形式",""},0),"選択肢5","","正答5","選択肢オ","並べかえ単語5","")),"")</f>
        <v/>
      </c>
      <c r="J92" s="14" t="str">
        <f>IF($B93&lt;&gt;"",(CHOOSE(MATCH($B93,{"複数選択形式","正誤形式","穴埋め記入形式","穴埋め選択形式","並べかえ形式",""},0),"選択肢6","","正答6","選択肢カ","並べかえ単語6","")),"")</f>
        <v/>
      </c>
      <c r="K92" s="14" t="str">
        <f>IF($B93&lt;&gt;"",(CHOOSE(MATCH($B93,{"複数選択形式","正誤形式","穴埋め記入形式","穴埋め選択形式","並べかえ形式",""},0),"選択肢7","","正答7","選択肢キ","並べかえ単語7","")),"")</f>
        <v/>
      </c>
      <c r="L92" s="14" t="str">
        <f>IF($B93&lt;&gt;"",(CHOOSE(MATCH($B93,{"複数選択形式","正誤形式","穴埋め記入形式","穴埋め選択形式","並べかえ形式",""},0),"選択肢8","","正答8","選択肢ク","並べかえ単語8","")),"")</f>
        <v/>
      </c>
      <c r="M92" s="14" t="str">
        <f>IF($B93&lt;&gt;"",(CHOOSE(MATCH($B93,{"複数選択形式","正誤形式","穴埋め記入形式","穴埋め選択形式","並べかえ形式",""},0),"選択肢9","","正答9","選択肢ケ","並べかえ単語9","")),"")</f>
        <v/>
      </c>
      <c r="N92" s="14" t="str">
        <f>IF($B93&lt;&gt;"",(CHOOSE(MATCH($B93,{"複数選択形式","正誤形式","穴埋め記入形式","穴埋め選択形式","並べかえ形式",""},0),"選択肢10","","正答10","選択肢コ","並べかえ単語10","")),"")</f>
        <v/>
      </c>
      <c r="O92" s="14" t="str">
        <f>IF($B93&lt;&gt;"",(CHOOSE(MATCH($B93,{"複数選択形式","正誤形式","穴埋め記入形式","穴埋め選択形式","並べかえ形式",""},0),"選択肢11","","正答11","選択肢サ","並べかえ単語11","")),"")</f>
        <v/>
      </c>
      <c r="P92" s="14" t="str">
        <f>IF($B93&lt;&gt;"",(CHOOSE(MATCH($B93,{"複数選択形式","正誤形式","穴埋め記入形式","穴埋め選択形式","並べかえ形式",""},0),"選択肢12","","正答12","選択肢シ","並べかえ単語12","")),"")</f>
        <v/>
      </c>
      <c r="Q92" s="14" t="str">
        <f>IF($B93&lt;&gt;"",(CHOOSE(MATCH($B93,{"複数選択形式","正誤形式","穴埋め記入形式","穴埋め選択形式","並べかえ形式",""},0),"選択肢13","","正答13","選択肢ス","並べかえ単語13","")),"")</f>
        <v/>
      </c>
      <c r="R92" s="14" t="str">
        <f>IF($B93&lt;&gt;"",(CHOOSE(MATCH($B93,{"複数選択形式","正誤形式","穴埋め記入形式","穴埋め選択形式","並べかえ形式",""},0),"選択肢14","","正答14","選択肢セ","並べかえ単語14","")),"")</f>
        <v/>
      </c>
      <c r="S92" s="14" t="str">
        <f>IF($B93&lt;&gt;"",(CHOOSE(MATCH($B93,{"複数選択形式","正誤形式","穴埋め記入形式","穴埋め選択形式","並べかえ形式",""},0),"選択肢15","","正答15","選択肢ソ","並べかえ単語15","")),"")</f>
        <v/>
      </c>
      <c r="T92" s="14" t="str">
        <f>IF($B93&lt;&gt;"",(CHOOSE(MATCH($B93,{"複数選択形式","正誤形式","穴埋め記入形式","穴埋め選択形式","並べかえ形式",""},0),"選択肢16","","正答16","選択肢タ","並べかえ単語16","")),"")</f>
        <v/>
      </c>
      <c r="U92" s="14" t="str">
        <f>IF($B93&lt;&gt;"",(CHOOSE(MATCH($B93,{"複数選択形式","正誤形式","穴埋め記入形式","穴埋め選択形式","並べかえ形式",""},0),"選択肢17","","正答17","選択肢チ","並べかえ単語17","")),"")</f>
        <v/>
      </c>
      <c r="V92" s="14" t="str">
        <f>IF($B93&lt;&gt;"",(CHOOSE(MATCH($B93,{"複数選択形式","正誤形式","穴埋め記入形式","穴埋め選択形式","並べかえ形式",""},0),"選択肢18","","正答18","選択肢ツ","並べかえ単語18","")),"")</f>
        <v/>
      </c>
      <c r="W92" s="14" t="str">
        <f>IF($B93&lt;&gt;"",(CHOOSE(MATCH($B93,{"複数選択形式","正誤形式","穴埋め記入形式","穴埋め選択形式","並べかえ形式",""},0),"選択肢19","","正答19","選択肢テ","並べかえ単語19","")),"")</f>
        <v/>
      </c>
      <c r="X92" s="14" t="str">
        <f>IF($B93&lt;&gt;"",(CHOOSE(MATCH($B93,{"複数選択形式","正誤形式","穴埋め記入形式","穴埋め選択形式","並べかえ形式",""},0),"選択肢20","","正答20","選択肢ト","並べかえ単語20","")),"")</f>
        <v/>
      </c>
    </row>
    <row r="93" spans="1:24" s="12" customFormat="1" ht="18" customHeight="1">
      <c r="A93" s="41"/>
      <c r="B93" s="52"/>
      <c r="C93" s="52"/>
      <c r="D93" s="14"/>
      <c r="E93" s="15"/>
      <c r="F93" s="15"/>
      <c r="G93" s="15"/>
      <c r="H93" s="15"/>
      <c r="I93" s="15"/>
      <c r="J93" s="15"/>
      <c r="K93" s="15"/>
      <c r="L93" s="15"/>
      <c r="M93" s="15"/>
      <c r="N93" s="15"/>
      <c r="O93" s="15"/>
      <c r="P93" s="15"/>
      <c r="Q93" s="15"/>
      <c r="R93" s="15"/>
      <c r="S93" s="15"/>
      <c r="T93" s="15"/>
      <c r="U93" s="15"/>
      <c r="V93" s="15"/>
      <c r="W93" s="15"/>
      <c r="X93" s="15"/>
    </row>
    <row r="94" spans="1:24" s="12" customFormat="1">
      <c r="A94" s="41"/>
      <c r="B94" s="16" t="str">
        <f>IF($B93&lt;&gt;"",(CHOOSE(MATCH($B93,{"複数選択形式","正誤形式","穴埋め記入形式","穴埋め選択形式","並べかえ形式","自己採点形式",""},0),"","正誤","","","","","")),"")</f>
        <v/>
      </c>
      <c r="C94" s="17"/>
      <c r="E94" s="18"/>
      <c r="F94" s="18"/>
      <c r="G94" s="18"/>
      <c r="H94" s="18"/>
      <c r="I94" s="18"/>
      <c r="J94" s="18"/>
      <c r="K94" s="18"/>
      <c r="L94" s="18"/>
      <c r="M94" s="18"/>
      <c r="N94" s="18"/>
      <c r="O94" s="18"/>
      <c r="P94" s="18"/>
      <c r="Q94" s="18"/>
      <c r="R94" s="18"/>
      <c r="S94" s="18"/>
      <c r="T94" s="18"/>
      <c r="U94" s="18"/>
      <c r="V94" s="18"/>
      <c r="W94" s="18"/>
      <c r="X94" s="18"/>
    </row>
    <row r="95" spans="1:24" s="12" customFormat="1">
      <c r="A95" s="41"/>
      <c r="B95" s="16"/>
      <c r="C95" s="17"/>
      <c r="E95" s="14" t="str">
        <f>IF($B93&lt;&gt;"",(CHOOSE(MATCH($B93,{"複数選択形式","正誤形式","穴埋め記入形式","穴埋め選択形式","並べかえ形式",""},0),"","","","正答1","","")),"")</f>
        <v/>
      </c>
      <c r="F95" s="14" t="str">
        <f>IF($B93&lt;&gt;"",(CHOOSE(MATCH($B93,{"複数選択形式","正誤形式","穴埋め記入形式","穴埋め選択形式","並べかえ形式",""},0),"","","","正答2","","")),"")</f>
        <v/>
      </c>
      <c r="G95" s="14" t="str">
        <f>IF($B93&lt;&gt;"",(CHOOSE(MATCH($B93,{"複数選択形式","正誤形式","穴埋め記入形式","穴埋め選択形式","並べかえ形式",""},0),"","","","正答3","","")),"")</f>
        <v/>
      </c>
      <c r="H95" s="14" t="str">
        <f>IF($B93&lt;&gt;"",(CHOOSE(MATCH($B93,{"複数選択形式","正誤形式","穴埋め記入形式","穴埋め選択形式","並べかえ形式",""},0),"","","","正答4","","")),"")</f>
        <v/>
      </c>
      <c r="I95" s="14" t="str">
        <f>IF($B93&lt;&gt;"",(CHOOSE(MATCH($B93,{"複数選択形式","正誤形式","穴埋め記入形式","穴埋め選択形式","並べかえ形式",""},0),"","","","正答5","","")),"")</f>
        <v/>
      </c>
      <c r="J95" s="14" t="str">
        <f>IF($B93&lt;&gt;"",(CHOOSE(MATCH($B93,{"複数選択形式","正誤形式","穴埋め記入形式","穴埋め選択形式","並べかえ形式",""},0),"","","","正答6","","")),"")</f>
        <v/>
      </c>
      <c r="K95" s="14" t="str">
        <f>IF($B93&lt;&gt;"",(CHOOSE(MATCH($B93,{"複数選択形式","正誤形式","穴埋め記入形式","穴埋め選択形式","並べかえ形式",""},0),"","","","正答7","","")),"")</f>
        <v/>
      </c>
      <c r="L95" s="14" t="str">
        <f>IF($B93&lt;&gt;"",(CHOOSE(MATCH($B93,{"複数選択形式","正誤形式","穴埋め記入形式","穴埋め選択形式","並べかえ形式",""},0),"","","","正答8","","")),"")</f>
        <v/>
      </c>
      <c r="M95" s="14" t="str">
        <f>IF($B93&lt;&gt;"",(CHOOSE(MATCH($B93,{"複数選択形式","正誤形式","穴埋め記入形式","穴埋め選択形式","並べかえ形式",""},0),"","","","正答9","","")),"")</f>
        <v/>
      </c>
      <c r="N95" s="14" t="str">
        <f>IF($B93&lt;&gt;"",(CHOOSE(MATCH($B93,{"複数選択形式","正誤形式","穴埋め記入形式","穴埋め選択形式","並べかえ形式",""},0),"","","","正答10","","")),"")</f>
        <v/>
      </c>
      <c r="O95" s="14" t="str">
        <f>IF($B93&lt;&gt;"",(CHOOSE(MATCH($B93,{"複数選択形式","正誤形式","穴埋め記入形式","穴埋め選択形式","並べかえ形式",""},0),"","","","正答11","","")),"")</f>
        <v/>
      </c>
      <c r="P95" s="14" t="str">
        <f>IF($B93&lt;&gt;"",(CHOOSE(MATCH($B93,{"複数選択形式","正誤形式","穴埋め記入形式","穴埋め選択形式","並べかえ形式",""},0),"","","","正答12","","")),"")</f>
        <v/>
      </c>
      <c r="Q95" s="14" t="str">
        <f>IF($B93&lt;&gt;"",(CHOOSE(MATCH($B93,{"複数選択形式","正誤形式","穴埋め記入形式","穴埋め選択形式","並べかえ形式",""},0),"","","","正答13","","")),"")</f>
        <v/>
      </c>
      <c r="R95" s="14" t="str">
        <f>IF($B93&lt;&gt;"",(CHOOSE(MATCH($B93,{"複数選択形式","正誤形式","穴埋め記入形式","穴埋め選択形式","並べかえ形式",""},0),"","","","正答14","","")),"")</f>
        <v/>
      </c>
      <c r="S95" s="14" t="str">
        <f>IF($B93&lt;&gt;"",(CHOOSE(MATCH($B93,{"複数選択形式","正誤形式","穴埋め記入形式","穴埋め選択形式","並べかえ形式",""},0),"","","","正答15","","")),"")</f>
        <v/>
      </c>
      <c r="T95" s="14" t="str">
        <f>IF($B93&lt;&gt;"",(CHOOSE(MATCH($B93,{"複数選択形式","正誤形式","穴埋め記入形式","穴埋め選択形式","並べかえ形式",""},0),"","","","正答16","","")),"")</f>
        <v/>
      </c>
      <c r="U95" s="14" t="str">
        <f>IF($B93&lt;&gt;"",(CHOOSE(MATCH($B93,{"複数選択形式","正誤形式","穴埋め記入形式","穴埋め選択形式","並べかえ形式",""},0),"","","","正答17","","")),"")</f>
        <v/>
      </c>
      <c r="V95" s="14" t="str">
        <f>IF($B93&lt;&gt;"",(CHOOSE(MATCH($B93,{"複数選択形式","正誤形式","穴埋め記入形式","穴埋め選択形式","並べかえ形式",""},0),"","","","正答18","","")),"")</f>
        <v/>
      </c>
      <c r="W95" s="14" t="str">
        <f>IF($B93&lt;&gt;"",(CHOOSE(MATCH($B93,{"複数選択形式","正誤形式","穴埋め記入形式","穴埋め選択形式","並べかえ形式",""},0),"","","","正答19","","")),"")</f>
        <v/>
      </c>
      <c r="X95" s="14" t="str">
        <f>IF($B93&lt;&gt;"",(CHOOSE(MATCH($B93,{"複数選択形式","正誤形式","穴埋め記入形式","穴埋め選択形式","並べかえ形式",""},0),"","","","正答20","","")),"")</f>
        <v/>
      </c>
    </row>
    <row r="96" spans="1:24">
      <c r="A96" s="42"/>
      <c r="E96" s="15"/>
      <c r="F96" s="15"/>
      <c r="G96" s="15"/>
      <c r="H96" s="15"/>
      <c r="I96" s="15"/>
      <c r="J96" s="15"/>
      <c r="K96" s="15"/>
      <c r="L96" s="15"/>
      <c r="M96" s="15"/>
      <c r="N96" s="15"/>
      <c r="O96" s="15"/>
      <c r="P96" s="15"/>
      <c r="Q96" s="15"/>
      <c r="R96" s="15"/>
      <c r="S96" s="15"/>
      <c r="T96" s="15"/>
      <c r="U96" s="15"/>
      <c r="V96" s="15"/>
      <c r="W96" s="15"/>
      <c r="X96" s="15"/>
    </row>
    <row r="97" spans="1:24">
      <c r="B97" s="8"/>
      <c r="C97" s="8"/>
      <c r="D97" s="8"/>
      <c r="E97" s="8"/>
      <c r="F97" s="8"/>
      <c r="G97" s="8"/>
      <c r="H97" s="8"/>
      <c r="I97" s="8"/>
      <c r="J97" s="8"/>
      <c r="K97" s="8"/>
      <c r="L97" s="8"/>
      <c r="M97" s="8"/>
      <c r="N97" s="8"/>
      <c r="O97" s="8"/>
      <c r="P97" s="8"/>
    </row>
    <row r="98" spans="1:24" ht="69.95" customHeight="1">
      <c r="A98" s="40" t="s">
        <v>58</v>
      </c>
      <c r="B98" s="11" t="str">
        <f>IF($B102&lt;&gt;"","注意","")</f>
        <v/>
      </c>
      <c r="C98" s="43" t="str">
        <f>IF($B102&lt;&gt;"",(CHOOSE(MATCH($B102,{"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98" s="43"/>
      <c r="E98" s="43"/>
      <c r="F98" s="43"/>
      <c r="G98" s="43"/>
      <c r="H98" s="43"/>
      <c r="I98" s="43"/>
      <c r="J98" s="43"/>
      <c r="K98" s="43"/>
      <c r="L98" s="43"/>
      <c r="M98" s="43"/>
      <c r="N98" s="43"/>
    </row>
    <row r="99" spans="1:24" s="12" customFormat="1" ht="12.75" customHeight="1">
      <c r="A99" s="41"/>
      <c r="B99" s="7" t="s">
        <v>11</v>
      </c>
      <c r="C99" s="44" t="s">
        <v>12</v>
      </c>
      <c r="D99" s="45"/>
      <c r="E99" s="45"/>
      <c r="F99" s="45"/>
      <c r="G99" s="45"/>
      <c r="H99" s="45"/>
      <c r="I99" s="45"/>
      <c r="J99" s="45"/>
      <c r="K99" s="45"/>
      <c r="L99" s="45"/>
      <c r="M99" s="45"/>
      <c r="N99" s="46"/>
    </row>
    <row r="100" spans="1:24" s="12" customFormat="1" ht="69" customHeight="1">
      <c r="A100" s="41"/>
      <c r="B100" s="13"/>
      <c r="C100" s="47"/>
      <c r="D100" s="48"/>
      <c r="E100" s="48"/>
      <c r="F100" s="48"/>
      <c r="G100" s="48"/>
      <c r="H100" s="48"/>
      <c r="I100" s="48"/>
      <c r="J100" s="48"/>
      <c r="K100" s="48"/>
      <c r="L100" s="48"/>
      <c r="M100" s="48"/>
      <c r="N100" s="49"/>
    </row>
    <row r="101" spans="1:24" s="12" customFormat="1">
      <c r="A101" s="41"/>
      <c r="B101" s="50" t="s">
        <v>14</v>
      </c>
      <c r="C101" s="51"/>
      <c r="E101" s="14" t="str">
        <f>IF($B102&lt;&gt;"",(CHOOSE(MATCH($B102,{"複数選択形式","正誤形式","穴埋め記入形式","穴埋め選択形式","並べかえ形式",""},0),"選択肢1","","正答1","選択肢ア","並べかえ単語1","")),"")</f>
        <v/>
      </c>
      <c r="F101" s="14" t="str">
        <f>IF($B102&lt;&gt;"",(CHOOSE(MATCH($B102,{"複数選択形式","正誤形式","穴埋め記入形式","穴埋め選択形式","並べかえ形式",""},0),"選択肢2","","正答2","選択肢イ","並べかえ単語2","")),"")</f>
        <v/>
      </c>
      <c r="G101" s="14" t="str">
        <f>IF($B102&lt;&gt;"",(CHOOSE(MATCH($B102,{"複数選択形式","正誤形式","穴埋め記入形式","穴埋め選択形式","並べかえ形式",""},0),"選択肢3","","正答3","選択肢ウ","並べかえ単語3","")),"")</f>
        <v/>
      </c>
      <c r="H101" s="14" t="str">
        <f>IF($B102&lt;&gt;"",(CHOOSE(MATCH($B102,{"複数選択形式","正誤形式","穴埋め記入形式","穴埋め選択形式","並べかえ形式",""},0),"選択肢4","","正答4","選択肢エ","並べかえ単語4","")),"")</f>
        <v/>
      </c>
      <c r="I101" s="14" t="str">
        <f>IF($B102&lt;&gt;"",(CHOOSE(MATCH($B102,{"複数選択形式","正誤形式","穴埋め記入形式","穴埋め選択形式","並べかえ形式",""},0),"選択肢5","","正答5","選択肢オ","並べかえ単語5","")),"")</f>
        <v/>
      </c>
      <c r="J101" s="14" t="str">
        <f>IF($B102&lt;&gt;"",(CHOOSE(MATCH($B102,{"複数選択形式","正誤形式","穴埋め記入形式","穴埋め選択形式","並べかえ形式",""},0),"選択肢6","","正答6","選択肢カ","並べかえ単語6","")),"")</f>
        <v/>
      </c>
      <c r="K101" s="14" t="str">
        <f>IF($B102&lt;&gt;"",(CHOOSE(MATCH($B102,{"複数選択形式","正誤形式","穴埋め記入形式","穴埋め選択形式","並べかえ形式",""},0),"選択肢7","","正答7","選択肢キ","並べかえ単語7","")),"")</f>
        <v/>
      </c>
      <c r="L101" s="14" t="str">
        <f>IF($B102&lt;&gt;"",(CHOOSE(MATCH($B102,{"複数選択形式","正誤形式","穴埋め記入形式","穴埋め選択形式","並べかえ形式",""},0),"選択肢8","","正答8","選択肢ク","並べかえ単語8","")),"")</f>
        <v/>
      </c>
      <c r="M101" s="14" t="str">
        <f>IF($B102&lt;&gt;"",(CHOOSE(MATCH($B102,{"複数選択形式","正誤形式","穴埋め記入形式","穴埋め選択形式","並べかえ形式",""},0),"選択肢9","","正答9","選択肢ケ","並べかえ単語9","")),"")</f>
        <v/>
      </c>
      <c r="N101" s="14" t="str">
        <f>IF($B102&lt;&gt;"",(CHOOSE(MATCH($B102,{"複数選択形式","正誤形式","穴埋め記入形式","穴埋め選択形式","並べかえ形式",""},0),"選択肢10","","正答10","選択肢コ","並べかえ単語10","")),"")</f>
        <v/>
      </c>
      <c r="O101" s="14" t="str">
        <f>IF($B102&lt;&gt;"",(CHOOSE(MATCH($B102,{"複数選択形式","正誤形式","穴埋め記入形式","穴埋め選択形式","並べかえ形式",""},0),"選択肢11","","正答11","選択肢サ","並べかえ単語11","")),"")</f>
        <v/>
      </c>
      <c r="P101" s="14" t="str">
        <f>IF($B102&lt;&gt;"",(CHOOSE(MATCH($B102,{"複数選択形式","正誤形式","穴埋め記入形式","穴埋め選択形式","並べかえ形式",""},0),"選択肢12","","正答12","選択肢シ","並べかえ単語12","")),"")</f>
        <v/>
      </c>
      <c r="Q101" s="14" t="str">
        <f>IF($B102&lt;&gt;"",(CHOOSE(MATCH($B102,{"複数選択形式","正誤形式","穴埋め記入形式","穴埋め選択形式","並べかえ形式",""},0),"選択肢13","","正答13","選択肢ス","並べかえ単語13","")),"")</f>
        <v/>
      </c>
      <c r="R101" s="14" t="str">
        <f>IF($B102&lt;&gt;"",(CHOOSE(MATCH($B102,{"複数選択形式","正誤形式","穴埋め記入形式","穴埋め選択形式","並べかえ形式",""},0),"選択肢14","","正答14","選択肢セ","並べかえ単語14","")),"")</f>
        <v/>
      </c>
      <c r="S101" s="14" t="str">
        <f>IF($B102&lt;&gt;"",(CHOOSE(MATCH($B102,{"複数選択形式","正誤形式","穴埋め記入形式","穴埋め選択形式","並べかえ形式",""},0),"選択肢15","","正答15","選択肢ソ","並べかえ単語15","")),"")</f>
        <v/>
      </c>
      <c r="T101" s="14" t="str">
        <f>IF($B102&lt;&gt;"",(CHOOSE(MATCH($B102,{"複数選択形式","正誤形式","穴埋め記入形式","穴埋め選択形式","並べかえ形式",""},0),"選択肢16","","正答16","選択肢タ","並べかえ単語16","")),"")</f>
        <v/>
      </c>
      <c r="U101" s="14" t="str">
        <f>IF($B102&lt;&gt;"",(CHOOSE(MATCH($B102,{"複数選択形式","正誤形式","穴埋め記入形式","穴埋め選択形式","並べかえ形式",""},0),"選択肢17","","正答17","選択肢チ","並べかえ単語17","")),"")</f>
        <v/>
      </c>
      <c r="V101" s="14" t="str">
        <f>IF($B102&lt;&gt;"",(CHOOSE(MATCH($B102,{"複数選択形式","正誤形式","穴埋め記入形式","穴埋め選択形式","並べかえ形式",""},0),"選択肢18","","正答18","選択肢ツ","並べかえ単語18","")),"")</f>
        <v/>
      </c>
      <c r="W101" s="14" t="str">
        <f>IF($B102&lt;&gt;"",(CHOOSE(MATCH($B102,{"複数選択形式","正誤形式","穴埋め記入形式","穴埋め選択形式","並べかえ形式",""},0),"選択肢19","","正答19","選択肢テ","並べかえ単語19","")),"")</f>
        <v/>
      </c>
      <c r="X101" s="14" t="str">
        <f>IF($B102&lt;&gt;"",(CHOOSE(MATCH($B102,{"複数選択形式","正誤形式","穴埋め記入形式","穴埋め選択形式","並べかえ形式",""},0),"選択肢20","","正答20","選択肢ト","並べかえ単語20","")),"")</f>
        <v/>
      </c>
    </row>
    <row r="102" spans="1:24" s="12" customFormat="1" ht="18" customHeight="1">
      <c r="A102" s="41"/>
      <c r="B102" s="52"/>
      <c r="C102" s="52"/>
      <c r="D102" s="14"/>
      <c r="E102" s="15"/>
      <c r="F102" s="15"/>
      <c r="G102" s="15"/>
      <c r="H102" s="15"/>
      <c r="I102" s="15"/>
      <c r="J102" s="15"/>
      <c r="K102" s="15"/>
      <c r="L102" s="15"/>
      <c r="M102" s="15"/>
      <c r="N102" s="15"/>
      <c r="O102" s="15"/>
      <c r="P102" s="15"/>
      <c r="Q102" s="15"/>
      <c r="R102" s="15"/>
      <c r="S102" s="15"/>
      <c r="T102" s="15"/>
      <c r="U102" s="15"/>
      <c r="V102" s="15"/>
      <c r="W102" s="15"/>
      <c r="X102" s="15"/>
    </row>
    <row r="103" spans="1:24" s="12" customFormat="1">
      <c r="A103" s="41"/>
      <c r="B103" s="16" t="str">
        <f>IF($B102&lt;&gt;"",(CHOOSE(MATCH($B102,{"複数選択形式","正誤形式","穴埋め記入形式","穴埋め選択形式","並べかえ形式","自己採点形式",""},0),"","正誤","","","","","")),"")</f>
        <v/>
      </c>
      <c r="C103" s="17"/>
      <c r="E103" s="18"/>
      <c r="F103" s="18"/>
      <c r="G103" s="18"/>
      <c r="H103" s="18"/>
      <c r="I103" s="18"/>
      <c r="J103" s="18"/>
      <c r="K103" s="18"/>
      <c r="L103" s="18"/>
      <c r="M103" s="18"/>
      <c r="N103" s="18"/>
      <c r="O103" s="18"/>
      <c r="P103" s="18"/>
      <c r="Q103" s="18"/>
      <c r="R103" s="18"/>
      <c r="S103" s="18"/>
      <c r="T103" s="18"/>
      <c r="U103" s="18"/>
      <c r="V103" s="18"/>
      <c r="W103" s="18"/>
      <c r="X103" s="18"/>
    </row>
    <row r="104" spans="1:24" s="12" customFormat="1">
      <c r="A104" s="41"/>
      <c r="B104" s="16"/>
      <c r="C104" s="17"/>
      <c r="E104" s="14" t="str">
        <f>IF($B102&lt;&gt;"",(CHOOSE(MATCH($B102,{"複数選択形式","正誤形式","穴埋め記入形式","穴埋め選択形式","並べかえ形式",""},0),"","","","正答1","","")),"")</f>
        <v/>
      </c>
      <c r="F104" s="14" t="str">
        <f>IF($B102&lt;&gt;"",(CHOOSE(MATCH($B102,{"複数選択形式","正誤形式","穴埋め記入形式","穴埋め選択形式","並べかえ形式",""},0),"","","","正答2","","")),"")</f>
        <v/>
      </c>
      <c r="G104" s="14" t="str">
        <f>IF($B102&lt;&gt;"",(CHOOSE(MATCH($B102,{"複数選択形式","正誤形式","穴埋め記入形式","穴埋め選択形式","並べかえ形式",""},0),"","","","正答3","","")),"")</f>
        <v/>
      </c>
      <c r="H104" s="14" t="str">
        <f>IF($B102&lt;&gt;"",(CHOOSE(MATCH($B102,{"複数選択形式","正誤形式","穴埋め記入形式","穴埋め選択形式","並べかえ形式",""},0),"","","","正答4","","")),"")</f>
        <v/>
      </c>
      <c r="I104" s="14" t="str">
        <f>IF($B102&lt;&gt;"",(CHOOSE(MATCH($B102,{"複数選択形式","正誤形式","穴埋め記入形式","穴埋め選択形式","並べかえ形式",""},0),"","","","正答5","","")),"")</f>
        <v/>
      </c>
      <c r="J104" s="14" t="str">
        <f>IF($B102&lt;&gt;"",(CHOOSE(MATCH($B102,{"複数選択形式","正誤形式","穴埋め記入形式","穴埋め選択形式","並べかえ形式",""},0),"","","","正答6","","")),"")</f>
        <v/>
      </c>
      <c r="K104" s="14" t="str">
        <f>IF($B102&lt;&gt;"",(CHOOSE(MATCH($B102,{"複数選択形式","正誤形式","穴埋め記入形式","穴埋め選択形式","並べかえ形式",""},0),"","","","正答7","","")),"")</f>
        <v/>
      </c>
      <c r="L104" s="14" t="str">
        <f>IF($B102&lt;&gt;"",(CHOOSE(MATCH($B102,{"複数選択形式","正誤形式","穴埋め記入形式","穴埋め選択形式","並べかえ形式",""},0),"","","","正答8","","")),"")</f>
        <v/>
      </c>
      <c r="M104" s="14" t="str">
        <f>IF($B102&lt;&gt;"",(CHOOSE(MATCH($B102,{"複数選択形式","正誤形式","穴埋め記入形式","穴埋め選択形式","並べかえ形式",""},0),"","","","正答9","","")),"")</f>
        <v/>
      </c>
      <c r="N104" s="14" t="str">
        <f>IF($B102&lt;&gt;"",(CHOOSE(MATCH($B102,{"複数選択形式","正誤形式","穴埋め記入形式","穴埋め選択形式","並べかえ形式",""},0),"","","","正答10","","")),"")</f>
        <v/>
      </c>
      <c r="O104" s="14" t="str">
        <f>IF($B102&lt;&gt;"",(CHOOSE(MATCH($B102,{"複数選択形式","正誤形式","穴埋め記入形式","穴埋め選択形式","並べかえ形式",""},0),"","","","正答11","","")),"")</f>
        <v/>
      </c>
      <c r="P104" s="14" t="str">
        <f>IF($B102&lt;&gt;"",(CHOOSE(MATCH($B102,{"複数選択形式","正誤形式","穴埋め記入形式","穴埋め選択形式","並べかえ形式",""},0),"","","","正答12","","")),"")</f>
        <v/>
      </c>
      <c r="Q104" s="14" t="str">
        <f>IF($B102&lt;&gt;"",(CHOOSE(MATCH($B102,{"複数選択形式","正誤形式","穴埋め記入形式","穴埋め選択形式","並べかえ形式",""},0),"","","","正答13","","")),"")</f>
        <v/>
      </c>
      <c r="R104" s="14" t="str">
        <f>IF($B102&lt;&gt;"",(CHOOSE(MATCH($B102,{"複数選択形式","正誤形式","穴埋め記入形式","穴埋め選択形式","並べかえ形式",""},0),"","","","正答14","","")),"")</f>
        <v/>
      </c>
      <c r="S104" s="14" t="str">
        <f>IF($B102&lt;&gt;"",(CHOOSE(MATCH($B102,{"複数選択形式","正誤形式","穴埋め記入形式","穴埋め選択形式","並べかえ形式",""},0),"","","","正答15","","")),"")</f>
        <v/>
      </c>
      <c r="T104" s="14" t="str">
        <f>IF($B102&lt;&gt;"",(CHOOSE(MATCH($B102,{"複数選択形式","正誤形式","穴埋め記入形式","穴埋め選択形式","並べかえ形式",""},0),"","","","正答16","","")),"")</f>
        <v/>
      </c>
      <c r="U104" s="14" t="str">
        <f>IF($B102&lt;&gt;"",(CHOOSE(MATCH($B102,{"複数選択形式","正誤形式","穴埋め記入形式","穴埋め選択形式","並べかえ形式",""},0),"","","","正答17","","")),"")</f>
        <v/>
      </c>
      <c r="V104" s="14" t="str">
        <f>IF($B102&lt;&gt;"",(CHOOSE(MATCH($B102,{"複数選択形式","正誤形式","穴埋め記入形式","穴埋め選択形式","並べかえ形式",""},0),"","","","正答18","","")),"")</f>
        <v/>
      </c>
      <c r="W104" s="14" t="str">
        <f>IF($B102&lt;&gt;"",(CHOOSE(MATCH($B102,{"複数選択形式","正誤形式","穴埋め記入形式","穴埋め選択形式","並べかえ形式",""},0),"","","","正答19","","")),"")</f>
        <v/>
      </c>
      <c r="X104" s="14" t="str">
        <f>IF($B102&lt;&gt;"",(CHOOSE(MATCH($B102,{"複数選択形式","正誤形式","穴埋め記入形式","穴埋め選択形式","並べかえ形式",""},0),"","","","正答20","","")),"")</f>
        <v/>
      </c>
    </row>
    <row r="105" spans="1:24">
      <c r="A105" s="42"/>
      <c r="E105" s="15"/>
      <c r="F105" s="15"/>
      <c r="G105" s="15"/>
      <c r="H105" s="15"/>
      <c r="I105" s="15"/>
      <c r="J105" s="15"/>
      <c r="K105" s="15"/>
      <c r="L105" s="15"/>
      <c r="M105" s="15"/>
      <c r="N105" s="15"/>
      <c r="O105" s="15"/>
      <c r="P105" s="15"/>
      <c r="Q105" s="15"/>
      <c r="R105" s="15"/>
      <c r="S105" s="15"/>
      <c r="T105" s="15"/>
      <c r="U105" s="15"/>
      <c r="V105" s="15"/>
      <c r="W105" s="15"/>
      <c r="X105" s="15"/>
    </row>
    <row r="106" spans="1:24">
      <c r="B106" s="8"/>
      <c r="C106" s="8"/>
      <c r="D106" s="8"/>
      <c r="E106" s="8"/>
      <c r="F106" s="8"/>
      <c r="G106" s="8"/>
      <c r="H106" s="8"/>
      <c r="I106" s="8"/>
      <c r="J106" s="8"/>
      <c r="K106" s="8"/>
      <c r="L106" s="8"/>
      <c r="M106" s="8"/>
      <c r="N106" s="8"/>
      <c r="O106" s="8"/>
      <c r="P106" s="8"/>
    </row>
    <row r="107" spans="1:24" ht="69.95" customHeight="1">
      <c r="A107" s="40" t="s">
        <v>59</v>
      </c>
      <c r="B107" s="11" t="str">
        <f>IF($B111&lt;&gt;"","注意","")</f>
        <v/>
      </c>
      <c r="C107" s="43" t="str">
        <f>IF($B111&lt;&gt;"",(CHOOSE(MATCH($B111,{"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07" s="43"/>
      <c r="E107" s="43"/>
      <c r="F107" s="43"/>
      <c r="G107" s="43"/>
      <c r="H107" s="43"/>
      <c r="I107" s="43"/>
      <c r="J107" s="43"/>
      <c r="K107" s="43"/>
      <c r="L107" s="43"/>
      <c r="M107" s="43"/>
      <c r="N107" s="43"/>
    </row>
    <row r="108" spans="1:24" s="12" customFormat="1" ht="12.75" customHeight="1">
      <c r="A108" s="41"/>
      <c r="B108" s="7" t="s">
        <v>11</v>
      </c>
      <c r="C108" s="44" t="s">
        <v>12</v>
      </c>
      <c r="D108" s="45"/>
      <c r="E108" s="45"/>
      <c r="F108" s="45"/>
      <c r="G108" s="45"/>
      <c r="H108" s="45"/>
      <c r="I108" s="45"/>
      <c r="J108" s="45"/>
      <c r="K108" s="45"/>
      <c r="L108" s="45"/>
      <c r="M108" s="45"/>
      <c r="N108" s="46"/>
    </row>
    <row r="109" spans="1:24" s="12" customFormat="1" ht="69" customHeight="1">
      <c r="A109" s="41"/>
      <c r="B109" s="13"/>
      <c r="C109" s="47"/>
      <c r="D109" s="48"/>
      <c r="E109" s="48"/>
      <c r="F109" s="48"/>
      <c r="G109" s="48"/>
      <c r="H109" s="48"/>
      <c r="I109" s="48"/>
      <c r="J109" s="48"/>
      <c r="K109" s="48"/>
      <c r="L109" s="48"/>
      <c r="M109" s="48"/>
      <c r="N109" s="49"/>
    </row>
    <row r="110" spans="1:24" s="12" customFormat="1">
      <c r="A110" s="41"/>
      <c r="B110" s="50" t="s">
        <v>14</v>
      </c>
      <c r="C110" s="51"/>
      <c r="E110" s="14" t="str">
        <f>IF($B111&lt;&gt;"",(CHOOSE(MATCH($B111,{"複数選択形式","正誤形式","穴埋め記入形式","穴埋め選択形式","並べかえ形式",""},0),"選択肢1","","正答1","選択肢ア","並べかえ単語1","")),"")</f>
        <v/>
      </c>
      <c r="F110" s="14" t="str">
        <f>IF($B111&lt;&gt;"",(CHOOSE(MATCH($B111,{"複数選択形式","正誤形式","穴埋め記入形式","穴埋め選択形式","並べかえ形式",""},0),"選択肢2","","正答2","選択肢イ","並べかえ単語2","")),"")</f>
        <v/>
      </c>
      <c r="G110" s="14" t="str">
        <f>IF($B111&lt;&gt;"",(CHOOSE(MATCH($B111,{"複数選択形式","正誤形式","穴埋め記入形式","穴埋め選択形式","並べかえ形式",""},0),"選択肢3","","正答3","選択肢ウ","並べかえ単語3","")),"")</f>
        <v/>
      </c>
      <c r="H110" s="14" t="str">
        <f>IF($B111&lt;&gt;"",(CHOOSE(MATCH($B111,{"複数選択形式","正誤形式","穴埋め記入形式","穴埋め選択形式","並べかえ形式",""},0),"選択肢4","","正答4","選択肢エ","並べかえ単語4","")),"")</f>
        <v/>
      </c>
      <c r="I110" s="14" t="str">
        <f>IF($B111&lt;&gt;"",(CHOOSE(MATCH($B111,{"複数選択形式","正誤形式","穴埋め記入形式","穴埋め選択形式","並べかえ形式",""},0),"選択肢5","","正答5","選択肢オ","並べかえ単語5","")),"")</f>
        <v/>
      </c>
      <c r="J110" s="14" t="str">
        <f>IF($B111&lt;&gt;"",(CHOOSE(MATCH($B111,{"複数選択形式","正誤形式","穴埋め記入形式","穴埋め選択形式","並べかえ形式",""},0),"選択肢6","","正答6","選択肢カ","並べかえ単語6","")),"")</f>
        <v/>
      </c>
      <c r="K110" s="14" t="str">
        <f>IF($B111&lt;&gt;"",(CHOOSE(MATCH($B111,{"複数選択形式","正誤形式","穴埋め記入形式","穴埋め選択形式","並べかえ形式",""},0),"選択肢7","","正答7","選択肢キ","並べかえ単語7","")),"")</f>
        <v/>
      </c>
      <c r="L110" s="14" t="str">
        <f>IF($B111&lt;&gt;"",(CHOOSE(MATCH($B111,{"複数選択形式","正誤形式","穴埋め記入形式","穴埋め選択形式","並べかえ形式",""},0),"選択肢8","","正答8","選択肢ク","並べかえ単語8","")),"")</f>
        <v/>
      </c>
      <c r="M110" s="14" t="str">
        <f>IF($B111&lt;&gt;"",(CHOOSE(MATCH($B111,{"複数選択形式","正誤形式","穴埋め記入形式","穴埋め選択形式","並べかえ形式",""},0),"選択肢9","","正答9","選択肢ケ","並べかえ単語9","")),"")</f>
        <v/>
      </c>
      <c r="N110" s="14" t="str">
        <f>IF($B111&lt;&gt;"",(CHOOSE(MATCH($B111,{"複数選択形式","正誤形式","穴埋め記入形式","穴埋め選択形式","並べかえ形式",""},0),"選択肢10","","正答10","選択肢コ","並べかえ単語10","")),"")</f>
        <v/>
      </c>
      <c r="O110" s="14" t="str">
        <f>IF($B111&lt;&gt;"",(CHOOSE(MATCH($B111,{"複数選択形式","正誤形式","穴埋め記入形式","穴埋め選択形式","並べかえ形式",""},0),"選択肢11","","正答11","選択肢サ","並べかえ単語11","")),"")</f>
        <v/>
      </c>
      <c r="P110" s="14" t="str">
        <f>IF($B111&lt;&gt;"",(CHOOSE(MATCH($B111,{"複数選択形式","正誤形式","穴埋め記入形式","穴埋め選択形式","並べかえ形式",""},0),"選択肢12","","正答12","選択肢シ","並べかえ単語12","")),"")</f>
        <v/>
      </c>
      <c r="Q110" s="14" t="str">
        <f>IF($B111&lt;&gt;"",(CHOOSE(MATCH($B111,{"複数選択形式","正誤形式","穴埋め記入形式","穴埋め選択形式","並べかえ形式",""},0),"選択肢13","","正答13","選択肢ス","並べかえ単語13","")),"")</f>
        <v/>
      </c>
      <c r="R110" s="14" t="str">
        <f>IF($B111&lt;&gt;"",(CHOOSE(MATCH($B111,{"複数選択形式","正誤形式","穴埋め記入形式","穴埋め選択形式","並べかえ形式",""},0),"選択肢14","","正答14","選択肢セ","並べかえ単語14","")),"")</f>
        <v/>
      </c>
      <c r="S110" s="14" t="str">
        <f>IF($B111&lt;&gt;"",(CHOOSE(MATCH($B111,{"複数選択形式","正誤形式","穴埋め記入形式","穴埋め選択形式","並べかえ形式",""},0),"選択肢15","","正答15","選択肢ソ","並べかえ単語15","")),"")</f>
        <v/>
      </c>
      <c r="T110" s="14" t="str">
        <f>IF($B111&lt;&gt;"",(CHOOSE(MATCH($B111,{"複数選択形式","正誤形式","穴埋め記入形式","穴埋め選択形式","並べかえ形式",""},0),"選択肢16","","正答16","選択肢タ","並べかえ単語16","")),"")</f>
        <v/>
      </c>
      <c r="U110" s="14" t="str">
        <f>IF($B111&lt;&gt;"",(CHOOSE(MATCH($B111,{"複数選択形式","正誤形式","穴埋め記入形式","穴埋め選択形式","並べかえ形式",""},0),"選択肢17","","正答17","選択肢チ","並べかえ単語17","")),"")</f>
        <v/>
      </c>
      <c r="V110" s="14" t="str">
        <f>IF($B111&lt;&gt;"",(CHOOSE(MATCH($B111,{"複数選択形式","正誤形式","穴埋め記入形式","穴埋め選択形式","並べかえ形式",""},0),"選択肢18","","正答18","選択肢ツ","並べかえ単語18","")),"")</f>
        <v/>
      </c>
      <c r="W110" s="14" t="str">
        <f>IF($B111&lt;&gt;"",(CHOOSE(MATCH($B111,{"複数選択形式","正誤形式","穴埋め記入形式","穴埋め選択形式","並べかえ形式",""},0),"選択肢19","","正答19","選択肢テ","並べかえ単語19","")),"")</f>
        <v/>
      </c>
      <c r="X110" s="14" t="str">
        <f>IF($B111&lt;&gt;"",(CHOOSE(MATCH($B111,{"複数選択形式","正誤形式","穴埋め記入形式","穴埋め選択形式","並べかえ形式",""},0),"選択肢20","","正答20","選択肢ト","並べかえ単語20","")),"")</f>
        <v/>
      </c>
    </row>
    <row r="111" spans="1:24" s="12" customFormat="1" ht="18" customHeight="1">
      <c r="A111" s="41"/>
      <c r="B111" s="52"/>
      <c r="C111" s="52"/>
      <c r="D111" s="14"/>
      <c r="E111" s="15"/>
      <c r="F111" s="15"/>
      <c r="G111" s="15"/>
      <c r="H111" s="15"/>
      <c r="I111" s="15"/>
      <c r="J111" s="15"/>
      <c r="K111" s="15"/>
      <c r="L111" s="15"/>
      <c r="M111" s="15"/>
      <c r="N111" s="15"/>
      <c r="O111" s="15"/>
      <c r="P111" s="15"/>
      <c r="Q111" s="15"/>
      <c r="R111" s="15"/>
      <c r="S111" s="15"/>
      <c r="T111" s="15"/>
      <c r="U111" s="15"/>
      <c r="V111" s="15"/>
      <c r="W111" s="15"/>
      <c r="X111" s="15"/>
    </row>
    <row r="112" spans="1:24" s="12" customFormat="1">
      <c r="A112" s="41"/>
      <c r="B112" s="16" t="str">
        <f>IF($B111&lt;&gt;"",(CHOOSE(MATCH($B111,{"複数選択形式","正誤形式","穴埋め記入形式","穴埋め選択形式","並べかえ形式","自己採点形式",""},0),"","正誤","","","","","")),"")</f>
        <v/>
      </c>
      <c r="C112" s="17"/>
      <c r="E112" s="18"/>
      <c r="F112" s="18"/>
      <c r="G112" s="18"/>
      <c r="H112" s="18"/>
      <c r="I112" s="18"/>
      <c r="J112" s="18"/>
      <c r="K112" s="18"/>
      <c r="L112" s="18"/>
      <c r="M112" s="18"/>
      <c r="N112" s="18"/>
      <c r="O112" s="18"/>
      <c r="P112" s="18"/>
      <c r="Q112" s="18"/>
      <c r="R112" s="18"/>
      <c r="S112" s="18"/>
      <c r="T112" s="18"/>
      <c r="U112" s="18"/>
      <c r="V112" s="18"/>
      <c r="W112" s="18"/>
      <c r="X112" s="18"/>
    </row>
    <row r="113" spans="1:24" s="12" customFormat="1">
      <c r="A113" s="41"/>
      <c r="B113" s="16"/>
      <c r="C113" s="17"/>
      <c r="E113" s="14" t="str">
        <f>IF($B111&lt;&gt;"",(CHOOSE(MATCH($B111,{"複数選択形式","正誤形式","穴埋め記入形式","穴埋め選択形式","並べかえ形式",""},0),"","","","正答1","","")),"")</f>
        <v/>
      </c>
      <c r="F113" s="14" t="str">
        <f>IF($B111&lt;&gt;"",(CHOOSE(MATCH($B111,{"複数選択形式","正誤形式","穴埋め記入形式","穴埋め選択形式","並べかえ形式",""},0),"","","","正答2","","")),"")</f>
        <v/>
      </c>
      <c r="G113" s="14" t="str">
        <f>IF($B111&lt;&gt;"",(CHOOSE(MATCH($B111,{"複数選択形式","正誤形式","穴埋め記入形式","穴埋め選択形式","並べかえ形式",""},0),"","","","正答3","","")),"")</f>
        <v/>
      </c>
      <c r="H113" s="14" t="str">
        <f>IF($B111&lt;&gt;"",(CHOOSE(MATCH($B111,{"複数選択形式","正誤形式","穴埋め記入形式","穴埋め選択形式","並べかえ形式",""},0),"","","","正答4","","")),"")</f>
        <v/>
      </c>
      <c r="I113" s="14" t="str">
        <f>IF($B111&lt;&gt;"",(CHOOSE(MATCH($B111,{"複数選択形式","正誤形式","穴埋め記入形式","穴埋め選択形式","並べかえ形式",""},0),"","","","正答5","","")),"")</f>
        <v/>
      </c>
      <c r="J113" s="14" t="str">
        <f>IF($B111&lt;&gt;"",(CHOOSE(MATCH($B111,{"複数選択形式","正誤形式","穴埋め記入形式","穴埋め選択形式","並べかえ形式",""},0),"","","","正答6","","")),"")</f>
        <v/>
      </c>
      <c r="K113" s="14" t="str">
        <f>IF($B111&lt;&gt;"",(CHOOSE(MATCH($B111,{"複数選択形式","正誤形式","穴埋め記入形式","穴埋め選択形式","並べかえ形式",""},0),"","","","正答7","","")),"")</f>
        <v/>
      </c>
      <c r="L113" s="14" t="str">
        <f>IF($B111&lt;&gt;"",(CHOOSE(MATCH($B111,{"複数選択形式","正誤形式","穴埋め記入形式","穴埋め選択形式","並べかえ形式",""},0),"","","","正答8","","")),"")</f>
        <v/>
      </c>
      <c r="M113" s="14" t="str">
        <f>IF($B111&lt;&gt;"",(CHOOSE(MATCH($B111,{"複数選択形式","正誤形式","穴埋め記入形式","穴埋め選択形式","並べかえ形式",""},0),"","","","正答9","","")),"")</f>
        <v/>
      </c>
      <c r="N113" s="14" t="str">
        <f>IF($B111&lt;&gt;"",(CHOOSE(MATCH($B111,{"複数選択形式","正誤形式","穴埋め記入形式","穴埋め選択形式","並べかえ形式",""},0),"","","","正答10","","")),"")</f>
        <v/>
      </c>
      <c r="O113" s="14" t="str">
        <f>IF($B111&lt;&gt;"",(CHOOSE(MATCH($B111,{"複数選択形式","正誤形式","穴埋め記入形式","穴埋め選択形式","並べかえ形式",""},0),"","","","正答11","","")),"")</f>
        <v/>
      </c>
      <c r="P113" s="14" t="str">
        <f>IF($B111&lt;&gt;"",(CHOOSE(MATCH($B111,{"複数選択形式","正誤形式","穴埋め記入形式","穴埋め選択形式","並べかえ形式",""},0),"","","","正答12","","")),"")</f>
        <v/>
      </c>
      <c r="Q113" s="14" t="str">
        <f>IF($B111&lt;&gt;"",(CHOOSE(MATCH($B111,{"複数選択形式","正誤形式","穴埋め記入形式","穴埋め選択形式","並べかえ形式",""},0),"","","","正答13","","")),"")</f>
        <v/>
      </c>
      <c r="R113" s="14" t="str">
        <f>IF($B111&lt;&gt;"",(CHOOSE(MATCH($B111,{"複数選択形式","正誤形式","穴埋め記入形式","穴埋め選択形式","並べかえ形式",""},0),"","","","正答14","","")),"")</f>
        <v/>
      </c>
      <c r="S113" s="14" t="str">
        <f>IF($B111&lt;&gt;"",(CHOOSE(MATCH($B111,{"複数選択形式","正誤形式","穴埋め記入形式","穴埋め選択形式","並べかえ形式",""},0),"","","","正答15","","")),"")</f>
        <v/>
      </c>
      <c r="T113" s="14" t="str">
        <f>IF($B111&lt;&gt;"",(CHOOSE(MATCH($B111,{"複数選択形式","正誤形式","穴埋め記入形式","穴埋め選択形式","並べかえ形式",""},0),"","","","正答16","","")),"")</f>
        <v/>
      </c>
      <c r="U113" s="14" t="str">
        <f>IF($B111&lt;&gt;"",(CHOOSE(MATCH($B111,{"複数選択形式","正誤形式","穴埋め記入形式","穴埋め選択形式","並べかえ形式",""},0),"","","","正答17","","")),"")</f>
        <v/>
      </c>
      <c r="V113" s="14" t="str">
        <f>IF($B111&lt;&gt;"",(CHOOSE(MATCH($B111,{"複数選択形式","正誤形式","穴埋め記入形式","穴埋め選択形式","並べかえ形式",""},0),"","","","正答18","","")),"")</f>
        <v/>
      </c>
      <c r="W113" s="14" t="str">
        <f>IF($B111&lt;&gt;"",(CHOOSE(MATCH($B111,{"複数選択形式","正誤形式","穴埋め記入形式","穴埋め選択形式","並べかえ形式",""},0),"","","","正答19","","")),"")</f>
        <v/>
      </c>
      <c r="X113" s="14" t="str">
        <f>IF($B111&lt;&gt;"",(CHOOSE(MATCH($B111,{"複数選択形式","正誤形式","穴埋め記入形式","穴埋め選択形式","並べかえ形式",""},0),"","","","正答20","","")),"")</f>
        <v/>
      </c>
    </row>
    <row r="114" spans="1:24">
      <c r="A114" s="42"/>
      <c r="E114" s="15"/>
      <c r="F114" s="15"/>
      <c r="G114" s="15"/>
      <c r="H114" s="15"/>
      <c r="I114" s="15"/>
      <c r="J114" s="15"/>
      <c r="K114" s="15"/>
      <c r="L114" s="15"/>
      <c r="M114" s="15"/>
      <c r="N114" s="15"/>
      <c r="O114" s="15"/>
      <c r="P114" s="15"/>
      <c r="Q114" s="15"/>
      <c r="R114" s="15"/>
      <c r="S114" s="15"/>
      <c r="T114" s="15"/>
      <c r="U114" s="15"/>
      <c r="V114" s="15"/>
      <c r="W114" s="15"/>
      <c r="X114" s="15"/>
    </row>
    <row r="115" spans="1:24">
      <c r="B115" s="8"/>
      <c r="C115" s="8"/>
      <c r="D115" s="8"/>
      <c r="E115" s="8"/>
      <c r="F115" s="8"/>
      <c r="G115" s="8"/>
      <c r="H115" s="8"/>
      <c r="I115" s="8"/>
      <c r="J115" s="8"/>
      <c r="K115" s="8"/>
      <c r="L115" s="8"/>
      <c r="M115" s="8"/>
      <c r="N115" s="8"/>
      <c r="O115" s="8"/>
      <c r="P115" s="8"/>
    </row>
    <row r="116" spans="1:24" ht="69.95" customHeight="1">
      <c r="A116" s="40" t="s">
        <v>60</v>
      </c>
      <c r="B116" s="11" t="str">
        <f>IF($B120&lt;&gt;"","注意","")</f>
        <v/>
      </c>
      <c r="C116" s="43" t="str">
        <f>IF($B120&lt;&gt;"",(CHOOSE(MATCH($B120,{"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16" s="43"/>
      <c r="E116" s="43"/>
      <c r="F116" s="43"/>
      <c r="G116" s="43"/>
      <c r="H116" s="43"/>
      <c r="I116" s="43"/>
      <c r="J116" s="43"/>
      <c r="K116" s="43"/>
      <c r="L116" s="43"/>
      <c r="M116" s="43"/>
      <c r="N116" s="43"/>
    </row>
    <row r="117" spans="1:24" s="12" customFormat="1" ht="12.75" customHeight="1">
      <c r="A117" s="41"/>
      <c r="B117" s="7" t="s">
        <v>11</v>
      </c>
      <c r="C117" s="44" t="s">
        <v>12</v>
      </c>
      <c r="D117" s="45"/>
      <c r="E117" s="45"/>
      <c r="F117" s="45"/>
      <c r="G117" s="45"/>
      <c r="H117" s="45"/>
      <c r="I117" s="45"/>
      <c r="J117" s="45"/>
      <c r="K117" s="45"/>
      <c r="L117" s="45"/>
      <c r="M117" s="45"/>
      <c r="N117" s="46"/>
    </row>
    <row r="118" spans="1:24" s="12" customFormat="1" ht="69" customHeight="1">
      <c r="A118" s="41"/>
      <c r="B118" s="13"/>
      <c r="C118" s="47"/>
      <c r="D118" s="48"/>
      <c r="E118" s="48"/>
      <c r="F118" s="48"/>
      <c r="G118" s="48"/>
      <c r="H118" s="48"/>
      <c r="I118" s="48"/>
      <c r="J118" s="48"/>
      <c r="K118" s="48"/>
      <c r="L118" s="48"/>
      <c r="M118" s="48"/>
      <c r="N118" s="49"/>
    </row>
    <row r="119" spans="1:24" s="12" customFormat="1">
      <c r="A119" s="41"/>
      <c r="B119" s="50" t="s">
        <v>14</v>
      </c>
      <c r="C119" s="51"/>
      <c r="E119" s="14" t="str">
        <f>IF($B120&lt;&gt;"",(CHOOSE(MATCH($B120,{"複数選択形式","正誤形式","穴埋め記入形式","穴埋め選択形式","並べかえ形式",""},0),"選択肢1","","正答1","選択肢ア","並べかえ単語1","")),"")</f>
        <v/>
      </c>
      <c r="F119" s="14" t="str">
        <f>IF($B120&lt;&gt;"",(CHOOSE(MATCH($B120,{"複数選択形式","正誤形式","穴埋め記入形式","穴埋め選択形式","並べかえ形式",""},0),"選択肢2","","正答2","選択肢イ","並べかえ単語2","")),"")</f>
        <v/>
      </c>
      <c r="G119" s="14" t="str">
        <f>IF($B120&lt;&gt;"",(CHOOSE(MATCH($B120,{"複数選択形式","正誤形式","穴埋め記入形式","穴埋め選択形式","並べかえ形式",""},0),"選択肢3","","正答3","選択肢ウ","並べかえ単語3","")),"")</f>
        <v/>
      </c>
      <c r="H119" s="14" t="str">
        <f>IF($B120&lt;&gt;"",(CHOOSE(MATCH($B120,{"複数選択形式","正誤形式","穴埋め記入形式","穴埋め選択形式","並べかえ形式",""},0),"選択肢4","","正答4","選択肢エ","並べかえ単語4","")),"")</f>
        <v/>
      </c>
      <c r="I119" s="14" t="str">
        <f>IF($B120&lt;&gt;"",(CHOOSE(MATCH($B120,{"複数選択形式","正誤形式","穴埋め記入形式","穴埋め選択形式","並べかえ形式",""},0),"選択肢5","","正答5","選択肢オ","並べかえ単語5","")),"")</f>
        <v/>
      </c>
      <c r="J119" s="14" t="str">
        <f>IF($B120&lt;&gt;"",(CHOOSE(MATCH($B120,{"複数選択形式","正誤形式","穴埋め記入形式","穴埋め選択形式","並べかえ形式",""},0),"選択肢6","","正答6","選択肢カ","並べかえ単語6","")),"")</f>
        <v/>
      </c>
      <c r="K119" s="14" t="str">
        <f>IF($B120&lt;&gt;"",(CHOOSE(MATCH($B120,{"複数選択形式","正誤形式","穴埋め記入形式","穴埋め選択形式","並べかえ形式",""},0),"選択肢7","","正答7","選択肢キ","並べかえ単語7","")),"")</f>
        <v/>
      </c>
      <c r="L119" s="14" t="str">
        <f>IF($B120&lt;&gt;"",(CHOOSE(MATCH($B120,{"複数選択形式","正誤形式","穴埋め記入形式","穴埋め選択形式","並べかえ形式",""},0),"選択肢8","","正答8","選択肢ク","並べかえ単語8","")),"")</f>
        <v/>
      </c>
      <c r="M119" s="14" t="str">
        <f>IF($B120&lt;&gt;"",(CHOOSE(MATCH($B120,{"複数選択形式","正誤形式","穴埋め記入形式","穴埋め選択形式","並べかえ形式",""},0),"選択肢9","","正答9","選択肢ケ","並べかえ単語9","")),"")</f>
        <v/>
      </c>
      <c r="N119" s="14" t="str">
        <f>IF($B120&lt;&gt;"",(CHOOSE(MATCH($B120,{"複数選択形式","正誤形式","穴埋め記入形式","穴埋め選択形式","並べかえ形式",""},0),"選択肢10","","正答10","選択肢コ","並べかえ単語10","")),"")</f>
        <v/>
      </c>
      <c r="O119" s="14" t="str">
        <f>IF($B120&lt;&gt;"",(CHOOSE(MATCH($B120,{"複数選択形式","正誤形式","穴埋め記入形式","穴埋め選択形式","並べかえ形式",""},0),"選択肢11","","正答11","選択肢サ","並べかえ単語11","")),"")</f>
        <v/>
      </c>
      <c r="P119" s="14" t="str">
        <f>IF($B120&lt;&gt;"",(CHOOSE(MATCH($B120,{"複数選択形式","正誤形式","穴埋め記入形式","穴埋め選択形式","並べかえ形式",""},0),"選択肢12","","正答12","選択肢シ","並べかえ単語12","")),"")</f>
        <v/>
      </c>
      <c r="Q119" s="14" t="str">
        <f>IF($B120&lt;&gt;"",(CHOOSE(MATCH($B120,{"複数選択形式","正誤形式","穴埋め記入形式","穴埋め選択形式","並べかえ形式",""},0),"選択肢13","","正答13","選択肢ス","並べかえ単語13","")),"")</f>
        <v/>
      </c>
      <c r="R119" s="14" t="str">
        <f>IF($B120&lt;&gt;"",(CHOOSE(MATCH($B120,{"複数選択形式","正誤形式","穴埋め記入形式","穴埋め選択形式","並べかえ形式",""},0),"選択肢14","","正答14","選択肢セ","並べかえ単語14","")),"")</f>
        <v/>
      </c>
      <c r="S119" s="14" t="str">
        <f>IF($B120&lt;&gt;"",(CHOOSE(MATCH($B120,{"複数選択形式","正誤形式","穴埋め記入形式","穴埋め選択形式","並べかえ形式",""},0),"選択肢15","","正答15","選択肢ソ","並べかえ単語15","")),"")</f>
        <v/>
      </c>
      <c r="T119" s="14" t="str">
        <f>IF($B120&lt;&gt;"",(CHOOSE(MATCH($B120,{"複数選択形式","正誤形式","穴埋め記入形式","穴埋め選択形式","並べかえ形式",""},0),"選択肢16","","正答16","選択肢タ","並べかえ単語16","")),"")</f>
        <v/>
      </c>
      <c r="U119" s="14" t="str">
        <f>IF($B120&lt;&gt;"",(CHOOSE(MATCH($B120,{"複数選択形式","正誤形式","穴埋め記入形式","穴埋め選択形式","並べかえ形式",""},0),"選択肢17","","正答17","選択肢チ","並べかえ単語17","")),"")</f>
        <v/>
      </c>
      <c r="V119" s="14" t="str">
        <f>IF($B120&lt;&gt;"",(CHOOSE(MATCH($B120,{"複数選択形式","正誤形式","穴埋め記入形式","穴埋め選択形式","並べかえ形式",""},0),"選択肢18","","正答18","選択肢ツ","並べかえ単語18","")),"")</f>
        <v/>
      </c>
      <c r="W119" s="14" t="str">
        <f>IF($B120&lt;&gt;"",(CHOOSE(MATCH($B120,{"複数選択形式","正誤形式","穴埋め記入形式","穴埋め選択形式","並べかえ形式",""},0),"選択肢19","","正答19","選択肢テ","並べかえ単語19","")),"")</f>
        <v/>
      </c>
      <c r="X119" s="14" t="str">
        <f>IF($B120&lt;&gt;"",(CHOOSE(MATCH($B120,{"複数選択形式","正誤形式","穴埋め記入形式","穴埋め選択形式","並べかえ形式",""},0),"選択肢20","","正答20","選択肢ト","並べかえ単語20","")),"")</f>
        <v/>
      </c>
    </row>
    <row r="120" spans="1:24" s="12" customFormat="1" ht="18" customHeight="1">
      <c r="A120" s="41"/>
      <c r="B120" s="52"/>
      <c r="C120" s="52"/>
      <c r="D120" s="14"/>
      <c r="E120" s="15"/>
      <c r="F120" s="15"/>
      <c r="G120" s="15"/>
      <c r="H120" s="15"/>
      <c r="I120" s="15"/>
      <c r="J120" s="15"/>
      <c r="K120" s="15"/>
      <c r="L120" s="15"/>
      <c r="M120" s="15"/>
      <c r="N120" s="15"/>
      <c r="O120" s="15"/>
      <c r="P120" s="15"/>
      <c r="Q120" s="15"/>
      <c r="R120" s="15"/>
      <c r="S120" s="15"/>
      <c r="T120" s="15"/>
      <c r="U120" s="15"/>
      <c r="V120" s="15"/>
      <c r="W120" s="15"/>
      <c r="X120" s="15"/>
    </row>
    <row r="121" spans="1:24" s="12" customFormat="1">
      <c r="A121" s="41"/>
      <c r="B121" s="16" t="str">
        <f>IF($B120&lt;&gt;"",(CHOOSE(MATCH($B120,{"複数選択形式","正誤形式","穴埋め記入形式","穴埋め選択形式","並べかえ形式","自己採点形式",""},0),"","正誤","","","","","")),"")</f>
        <v/>
      </c>
      <c r="C121" s="17"/>
      <c r="E121" s="18"/>
      <c r="F121" s="18"/>
      <c r="G121" s="18"/>
      <c r="H121" s="18"/>
      <c r="I121" s="18"/>
      <c r="J121" s="18"/>
      <c r="K121" s="18"/>
      <c r="L121" s="18"/>
      <c r="M121" s="18"/>
      <c r="N121" s="18"/>
      <c r="O121" s="18"/>
      <c r="P121" s="18"/>
      <c r="Q121" s="18"/>
      <c r="R121" s="18"/>
      <c r="S121" s="18"/>
      <c r="T121" s="18"/>
      <c r="U121" s="18"/>
      <c r="V121" s="18"/>
      <c r="W121" s="18"/>
      <c r="X121" s="18"/>
    </row>
    <row r="122" spans="1:24" s="12" customFormat="1">
      <c r="A122" s="41"/>
      <c r="B122" s="16"/>
      <c r="C122" s="17"/>
      <c r="E122" s="14" t="str">
        <f>IF($B120&lt;&gt;"",(CHOOSE(MATCH($B120,{"複数選択形式","正誤形式","穴埋め記入形式","穴埋め選択形式","並べかえ形式",""},0),"","","","正答1","","")),"")</f>
        <v/>
      </c>
      <c r="F122" s="14" t="str">
        <f>IF($B120&lt;&gt;"",(CHOOSE(MATCH($B120,{"複数選択形式","正誤形式","穴埋め記入形式","穴埋め選択形式","並べかえ形式",""},0),"","","","正答2","","")),"")</f>
        <v/>
      </c>
      <c r="G122" s="14" t="str">
        <f>IF($B120&lt;&gt;"",(CHOOSE(MATCH($B120,{"複数選択形式","正誤形式","穴埋め記入形式","穴埋め選択形式","並べかえ形式",""},0),"","","","正答3","","")),"")</f>
        <v/>
      </c>
      <c r="H122" s="14" t="str">
        <f>IF($B120&lt;&gt;"",(CHOOSE(MATCH($B120,{"複数選択形式","正誤形式","穴埋め記入形式","穴埋め選択形式","並べかえ形式",""},0),"","","","正答4","","")),"")</f>
        <v/>
      </c>
      <c r="I122" s="14" t="str">
        <f>IF($B120&lt;&gt;"",(CHOOSE(MATCH($B120,{"複数選択形式","正誤形式","穴埋め記入形式","穴埋め選択形式","並べかえ形式",""},0),"","","","正答5","","")),"")</f>
        <v/>
      </c>
      <c r="J122" s="14" t="str">
        <f>IF($B120&lt;&gt;"",(CHOOSE(MATCH($B120,{"複数選択形式","正誤形式","穴埋め記入形式","穴埋め選択形式","並べかえ形式",""},0),"","","","正答6","","")),"")</f>
        <v/>
      </c>
      <c r="K122" s="14" t="str">
        <f>IF($B120&lt;&gt;"",(CHOOSE(MATCH($B120,{"複数選択形式","正誤形式","穴埋め記入形式","穴埋め選択形式","並べかえ形式",""},0),"","","","正答7","","")),"")</f>
        <v/>
      </c>
      <c r="L122" s="14" t="str">
        <f>IF($B120&lt;&gt;"",(CHOOSE(MATCH($B120,{"複数選択形式","正誤形式","穴埋め記入形式","穴埋め選択形式","並べかえ形式",""},0),"","","","正答8","","")),"")</f>
        <v/>
      </c>
      <c r="M122" s="14" t="str">
        <f>IF($B120&lt;&gt;"",(CHOOSE(MATCH($B120,{"複数選択形式","正誤形式","穴埋め記入形式","穴埋め選択形式","並べかえ形式",""},0),"","","","正答9","","")),"")</f>
        <v/>
      </c>
      <c r="N122" s="14" t="str">
        <f>IF($B120&lt;&gt;"",(CHOOSE(MATCH($B120,{"複数選択形式","正誤形式","穴埋め記入形式","穴埋め選択形式","並べかえ形式",""},0),"","","","正答10","","")),"")</f>
        <v/>
      </c>
      <c r="O122" s="14" t="str">
        <f>IF($B120&lt;&gt;"",(CHOOSE(MATCH($B120,{"複数選択形式","正誤形式","穴埋め記入形式","穴埋め選択形式","並べかえ形式",""},0),"","","","正答11","","")),"")</f>
        <v/>
      </c>
      <c r="P122" s="14" t="str">
        <f>IF($B120&lt;&gt;"",(CHOOSE(MATCH($B120,{"複数選択形式","正誤形式","穴埋め記入形式","穴埋め選択形式","並べかえ形式",""},0),"","","","正答12","","")),"")</f>
        <v/>
      </c>
      <c r="Q122" s="14" t="str">
        <f>IF($B120&lt;&gt;"",(CHOOSE(MATCH($B120,{"複数選択形式","正誤形式","穴埋め記入形式","穴埋め選択形式","並べかえ形式",""},0),"","","","正答13","","")),"")</f>
        <v/>
      </c>
      <c r="R122" s="14" t="str">
        <f>IF($B120&lt;&gt;"",(CHOOSE(MATCH($B120,{"複数選択形式","正誤形式","穴埋め記入形式","穴埋め選択形式","並べかえ形式",""},0),"","","","正答14","","")),"")</f>
        <v/>
      </c>
      <c r="S122" s="14" t="str">
        <f>IF($B120&lt;&gt;"",(CHOOSE(MATCH($B120,{"複数選択形式","正誤形式","穴埋め記入形式","穴埋め選択形式","並べかえ形式",""},0),"","","","正答15","","")),"")</f>
        <v/>
      </c>
      <c r="T122" s="14" t="str">
        <f>IF($B120&lt;&gt;"",(CHOOSE(MATCH($B120,{"複数選択形式","正誤形式","穴埋め記入形式","穴埋め選択形式","並べかえ形式",""},0),"","","","正答16","","")),"")</f>
        <v/>
      </c>
      <c r="U122" s="14" t="str">
        <f>IF($B120&lt;&gt;"",(CHOOSE(MATCH($B120,{"複数選択形式","正誤形式","穴埋め記入形式","穴埋め選択形式","並べかえ形式",""},0),"","","","正答17","","")),"")</f>
        <v/>
      </c>
      <c r="V122" s="14" t="str">
        <f>IF($B120&lt;&gt;"",(CHOOSE(MATCH($B120,{"複数選択形式","正誤形式","穴埋め記入形式","穴埋め選択形式","並べかえ形式",""},0),"","","","正答18","","")),"")</f>
        <v/>
      </c>
      <c r="W122" s="14" t="str">
        <f>IF($B120&lt;&gt;"",(CHOOSE(MATCH($B120,{"複数選択形式","正誤形式","穴埋め記入形式","穴埋め選択形式","並べかえ形式",""},0),"","","","正答19","","")),"")</f>
        <v/>
      </c>
      <c r="X122" s="14" t="str">
        <f>IF($B120&lt;&gt;"",(CHOOSE(MATCH($B120,{"複数選択形式","正誤形式","穴埋め記入形式","穴埋め選択形式","並べかえ形式",""},0),"","","","正答20","","")),"")</f>
        <v/>
      </c>
    </row>
    <row r="123" spans="1:24">
      <c r="A123" s="42"/>
      <c r="E123" s="15"/>
      <c r="F123" s="15"/>
      <c r="G123" s="15"/>
      <c r="H123" s="15"/>
      <c r="I123" s="15"/>
      <c r="J123" s="15"/>
      <c r="K123" s="15"/>
      <c r="L123" s="15"/>
      <c r="M123" s="15"/>
      <c r="N123" s="15"/>
      <c r="O123" s="15"/>
      <c r="P123" s="15"/>
      <c r="Q123" s="15"/>
      <c r="R123" s="15"/>
      <c r="S123" s="15"/>
      <c r="T123" s="15"/>
      <c r="U123" s="15"/>
      <c r="V123" s="15"/>
      <c r="W123" s="15"/>
      <c r="X123" s="15"/>
    </row>
    <row r="124" spans="1:24">
      <c r="B124" s="8"/>
      <c r="C124" s="8"/>
      <c r="D124" s="8"/>
      <c r="E124" s="8"/>
      <c r="F124" s="8"/>
      <c r="G124" s="8"/>
      <c r="H124" s="8"/>
      <c r="I124" s="8"/>
      <c r="J124" s="8"/>
      <c r="K124" s="8"/>
      <c r="L124" s="8"/>
      <c r="M124" s="8"/>
      <c r="N124" s="8"/>
      <c r="O124" s="8"/>
      <c r="P124" s="8"/>
    </row>
    <row r="125" spans="1:24" ht="69.95" customHeight="1">
      <c r="A125" s="40" t="s">
        <v>61</v>
      </c>
      <c r="B125" s="11" t="str">
        <f>IF($B129&lt;&gt;"","注意","")</f>
        <v/>
      </c>
      <c r="C125" s="43" t="str">
        <f>IF($B129&lt;&gt;"",(CHOOSE(MATCH($B129,{"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25" s="43"/>
      <c r="E125" s="43"/>
      <c r="F125" s="43"/>
      <c r="G125" s="43"/>
      <c r="H125" s="43"/>
      <c r="I125" s="43"/>
      <c r="J125" s="43"/>
      <c r="K125" s="43"/>
      <c r="L125" s="43"/>
      <c r="M125" s="43"/>
      <c r="N125" s="43"/>
    </row>
    <row r="126" spans="1:24" s="12" customFormat="1" ht="12.75" customHeight="1">
      <c r="A126" s="41"/>
      <c r="B126" s="7" t="s">
        <v>11</v>
      </c>
      <c r="C126" s="44" t="s">
        <v>12</v>
      </c>
      <c r="D126" s="45"/>
      <c r="E126" s="45"/>
      <c r="F126" s="45"/>
      <c r="G126" s="45"/>
      <c r="H126" s="45"/>
      <c r="I126" s="45"/>
      <c r="J126" s="45"/>
      <c r="K126" s="45"/>
      <c r="L126" s="45"/>
      <c r="M126" s="45"/>
      <c r="N126" s="46"/>
    </row>
    <row r="127" spans="1:24" s="12" customFormat="1" ht="69" customHeight="1">
      <c r="A127" s="41"/>
      <c r="B127" s="13"/>
      <c r="C127" s="47"/>
      <c r="D127" s="48"/>
      <c r="E127" s="48"/>
      <c r="F127" s="48"/>
      <c r="G127" s="48"/>
      <c r="H127" s="48"/>
      <c r="I127" s="48"/>
      <c r="J127" s="48"/>
      <c r="K127" s="48"/>
      <c r="L127" s="48"/>
      <c r="M127" s="48"/>
      <c r="N127" s="49"/>
    </row>
    <row r="128" spans="1:24" s="12" customFormat="1">
      <c r="A128" s="41"/>
      <c r="B128" s="50" t="s">
        <v>14</v>
      </c>
      <c r="C128" s="51"/>
      <c r="E128" s="14" t="str">
        <f>IF($B129&lt;&gt;"",(CHOOSE(MATCH($B129,{"複数選択形式","正誤形式","穴埋め記入形式","穴埋め選択形式","並べかえ形式",""},0),"選択肢1","","正答1","選択肢ア","並べかえ単語1","")),"")</f>
        <v/>
      </c>
      <c r="F128" s="14" t="str">
        <f>IF($B129&lt;&gt;"",(CHOOSE(MATCH($B129,{"複数選択形式","正誤形式","穴埋め記入形式","穴埋め選択形式","並べかえ形式",""},0),"選択肢2","","正答2","選択肢イ","並べかえ単語2","")),"")</f>
        <v/>
      </c>
      <c r="G128" s="14" t="str">
        <f>IF($B129&lt;&gt;"",(CHOOSE(MATCH($B129,{"複数選択形式","正誤形式","穴埋め記入形式","穴埋め選択形式","並べかえ形式",""},0),"選択肢3","","正答3","選択肢ウ","並べかえ単語3","")),"")</f>
        <v/>
      </c>
      <c r="H128" s="14" t="str">
        <f>IF($B129&lt;&gt;"",(CHOOSE(MATCH($B129,{"複数選択形式","正誤形式","穴埋め記入形式","穴埋め選択形式","並べかえ形式",""},0),"選択肢4","","正答4","選択肢エ","並べかえ単語4","")),"")</f>
        <v/>
      </c>
      <c r="I128" s="14" t="str">
        <f>IF($B129&lt;&gt;"",(CHOOSE(MATCH($B129,{"複数選択形式","正誤形式","穴埋め記入形式","穴埋め選択形式","並べかえ形式",""},0),"選択肢5","","正答5","選択肢オ","並べかえ単語5","")),"")</f>
        <v/>
      </c>
      <c r="J128" s="14" t="str">
        <f>IF($B129&lt;&gt;"",(CHOOSE(MATCH($B129,{"複数選択形式","正誤形式","穴埋め記入形式","穴埋め選択形式","並べかえ形式",""},0),"選択肢6","","正答6","選択肢カ","並べかえ単語6","")),"")</f>
        <v/>
      </c>
      <c r="K128" s="14" t="str">
        <f>IF($B129&lt;&gt;"",(CHOOSE(MATCH($B129,{"複数選択形式","正誤形式","穴埋め記入形式","穴埋め選択形式","並べかえ形式",""},0),"選択肢7","","正答7","選択肢キ","並べかえ単語7","")),"")</f>
        <v/>
      </c>
      <c r="L128" s="14" t="str">
        <f>IF($B129&lt;&gt;"",(CHOOSE(MATCH($B129,{"複数選択形式","正誤形式","穴埋め記入形式","穴埋め選択形式","並べかえ形式",""},0),"選択肢8","","正答8","選択肢ク","並べかえ単語8","")),"")</f>
        <v/>
      </c>
      <c r="M128" s="14" t="str">
        <f>IF($B129&lt;&gt;"",(CHOOSE(MATCH($B129,{"複数選択形式","正誤形式","穴埋め記入形式","穴埋め選択形式","並べかえ形式",""},0),"選択肢9","","正答9","選択肢ケ","並べかえ単語9","")),"")</f>
        <v/>
      </c>
      <c r="N128" s="14" t="str">
        <f>IF($B129&lt;&gt;"",(CHOOSE(MATCH($B129,{"複数選択形式","正誤形式","穴埋め記入形式","穴埋め選択形式","並べかえ形式",""},0),"選択肢10","","正答10","選択肢コ","並べかえ単語10","")),"")</f>
        <v/>
      </c>
      <c r="O128" s="14" t="str">
        <f>IF($B129&lt;&gt;"",(CHOOSE(MATCH($B129,{"複数選択形式","正誤形式","穴埋め記入形式","穴埋め選択形式","並べかえ形式",""},0),"選択肢11","","正答11","選択肢サ","並べかえ単語11","")),"")</f>
        <v/>
      </c>
      <c r="P128" s="14" t="str">
        <f>IF($B129&lt;&gt;"",(CHOOSE(MATCH($B129,{"複数選択形式","正誤形式","穴埋め記入形式","穴埋め選択形式","並べかえ形式",""},0),"選択肢12","","正答12","選択肢シ","並べかえ単語12","")),"")</f>
        <v/>
      </c>
      <c r="Q128" s="14" t="str">
        <f>IF($B129&lt;&gt;"",(CHOOSE(MATCH($B129,{"複数選択形式","正誤形式","穴埋め記入形式","穴埋め選択形式","並べかえ形式",""},0),"選択肢13","","正答13","選択肢ス","並べかえ単語13","")),"")</f>
        <v/>
      </c>
      <c r="R128" s="14" t="str">
        <f>IF($B129&lt;&gt;"",(CHOOSE(MATCH($B129,{"複数選択形式","正誤形式","穴埋め記入形式","穴埋め選択形式","並べかえ形式",""},0),"選択肢14","","正答14","選択肢セ","並べかえ単語14","")),"")</f>
        <v/>
      </c>
      <c r="S128" s="14" t="str">
        <f>IF($B129&lt;&gt;"",(CHOOSE(MATCH($B129,{"複数選択形式","正誤形式","穴埋め記入形式","穴埋め選択形式","並べかえ形式",""},0),"選択肢15","","正答15","選択肢ソ","並べかえ単語15","")),"")</f>
        <v/>
      </c>
      <c r="T128" s="14" t="str">
        <f>IF($B129&lt;&gt;"",(CHOOSE(MATCH($B129,{"複数選択形式","正誤形式","穴埋め記入形式","穴埋め選択形式","並べかえ形式",""},0),"選択肢16","","正答16","選択肢タ","並べかえ単語16","")),"")</f>
        <v/>
      </c>
      <c r="U128" s="14" t="str">
        <f>IF($B129&lt;&gt;"",(CHOOSE(MATCH($B129,{"複数選択形式","正誤形式","穴埋め記入形式","穴埋め選択形式","並べかえ形式",""},0),"選択肢17","","正答17","選択肢チ","並べかえ単語17","")),"")</f>
        <v/>
      </c>
      <c r="V128" s="14" t="str">
        <f>IF($B129&lt;&gt;"",(CHOOSE(MATCH($B129,{"複数選択形式","正誤形式","穴埋め記入形式","穴埋め選択形式","並べかえ形式",""},0),"選択肢18","","正答18","選択肢ツ","並べかえ単語18","")),"")</f>
        <v/>
      </c>
      <c r="W128" s="14" t="str">
        <f>IF($B129&lt;&gt;"",(CHOOSE(MATCH($B129,{"複数選択形式","正誤形式","穴埋め記入形式","穴埋め選択形式","並べかえ形式",""},0),"選択肢19","","正答19","選択肢テ","並べかえ単語19","")),"")</f>
        <v/>
      </c>
      <c r="X128" s="14" t="str">
        <f>IF($B129&lt;&gt;"",(CHOOSE(MATCH($B129,{"複数選択形式","正誤形式","穴埋め記入形式","穴埋め選択形式","並べかえ形式",""},0),"選択肢20","","正答20","選択肢ト","並べかえ単語20","")),"")</f>
        <v/>
      </c>
    </row>
    <row r="129" spans="1:24" s="12" customFormat="1" ht="18" customHeight="1">
      <c r="A129" s="41"/>
      <c r="B129" s="52"/>
      <c r="C129" s="52"/>
      <c r="D129" s="14"/>
      <c r="E129" s="15"/>
      <c r="F129" s="15"/>
      <c r="G129" s="15"/>
      <c r="H129" s="15"/>
      <c r="I129" s="15"/>
      <c r="J129" s="15"/>
      <c r="K129" s="15"/>
      <c r="L129" s="15"/>
      <c r="M129" s="15"/>
      <c r="N129" s="15"/>
      <c r="O129" s="15"/>
      <c r="P129" s="15"/>
      <c r="Q129" s="15"/>
      <c r="R129" s="15"/>
      <c r="S129" s="15"/>
      <c r="T129" s="15"/>
      <c r="U129" s="15"/>
      <c r="V129" s="15"/>
      <c r="W129" s="15"/>
      <c r="X129" s="15"/>
    </row>
    <row r="130" spans="1:24" s="12" customFormat="1">
      <c r="A130" s="41"/>
      <c r="B130" s="16" t="str">
        <f>IF($B129&lt;&gt;"",(CHOOSE(MATCH($B129,{"複数選択形式","正誤形式","穴埋め記入形式","穴埋め選択形式","並べかえ形式","自己採点形式",""},0),"","正誤","","","","","")),"")</f>
        <v/>
      </c>
      <c r="C130" s="17"/>
      <c r="E130" s="18"/>
      <c r="F130" s="18"/>
      <c r="G130" s="18"/>
      <c r="H130" s="18"/>
      <c r="I130" s="18"/>
      <c r="J130" s="18"/>
      <c r="K130" s="18"/>
      <c r="L130" s="18"/>
      <c r="M130" s="18"/>
      <c r="N130" s="18"/>
      <c r="O130" s="18"/>
      <c r="P130" s="18"/>
      <c r="Q130" s="18"/>
      <c r="R130" s="18"/>
      <c r="S130" s="18"/>
      <c r="T130" s="18"/>
      <c r="U130" s="18"/>
      <c r="V130" s="18"/>
      <c r="W130" s="18"/>
      <c r="X130" s="18"/>
    </row>
    <row r="131" spans="1:24" s="12" customFormat="1">
      <c r="A131" s="41"/>
      <c r="B131" s="16"/>
      <c r="C131" s="17"/>
      <c r="E131" s="14" t="str">
        <f>IF($B129&lt;&gt;"",(CHOOSE(MATCH($B129,{"複数選択形式","正誤形式","穴埋め記入形式","穴埋め選択形式","並べかえ形式",""},0),"","","","正答1","","")),"")</f>
        <v/>
      </c>
      <c r="F131" s="14" t="str">
        <f>IF($B129&lt;&gt;"",(CHOOSE(MATCH($B129,{"複数選択形式","正誤形式","穴埋め記入形式","穴埋め選択形式","並べかえ形式",""},0),"","","","正答2","","")),"")</f>
        <v/>
      </c>
      <c r="G131" s="14" t="str">
        <f>IF($B129&lt;&gt;"",(CHOOSE(MATCH($B129,{"複数選択形式","正誤形式","穴埋め記入形式","穴埋め選択形式","並べかえ形式",""},0),"","","","正答3","","")),"")</f>
        <v/>
      </c>
      <c r="H131" s="14" t="str">
        <f>IF($B129&lt;&gt;"",(CHOOSE(MATCH($B129,{"複数選択形式","正誤形式","穴埋め記入形式","穴埋め選択形式","並べかえ形式",""},0),"","","","正答4","","")),"")</f>
        <v/>
      </c>
      <c r="I131" s="14" t="str">
        <f>IF($B129&lt;&gt;"",(CHOOSE(MATCH($B129,{"複数選択形式","正誤形式","穴埋め記入形式","穴埋め選択形式","並べかえ形式",""},0),"","","","正答5","","")),"")</f>
        <v/>
      </c>
      <c r="J131" s="14" t="str">
        <f>IF($B129&lt;&gt;"",(CHOOSE(MATCH($B129,{"複数選択形式","正誤形式","穴埋め記入形式","穴埋め選択形式","並べかえ形式",""},0),"","","","正答6","","")),"")</f>
        <v/>
      </c>
      <c r="K131" s="14" t="str">
        <f>IF($B129&lt;&gt;"",(CHOOSE(MATCH($B129,{"複数選択形式","正誤形式","穴埋め記入形式","穴埋め選択形式","並べかえ形式",""},0),"","","","正答7","","")),"")</f>
        <v/>
      </c>
      <c r="L131" s="14" t="str">
        <f>IF($B129&lt;&gt;"",(CHOOSE(MATCH($B129,{"複数選択形式","正誤形式","穴埋め記入形式","穴埋め選択形式","並べかえ形式",""},0),"","","","正答8","","")),"")</f>
        <v/>
      </c>
      <c r="M131" s="14" t="str">
        <f>IF($B129&lt;&gt;"",(CHOOSE(MATCH($B129,{"複数選択形式","正誤形式","穴埋め記入形式","穴埋め選択形式","並べかえ形式",""},0),"","","","正答9","","")),"")</f>
        <v/>
      </c>
      <c r="N131" s="14" t="str">
        <f>IF($B129&lt;&gt;"",(CHOOSE(MATCH($B129,{"複数選択形式","正誤形式","穴埋め記入形式","穴埋め選択形式","並べかえ形式",""},0),"","","","正答10","","")),"")</f>
        <v/>
      </c>
      <c r="O131" s="14" t="str">
        <f>IF($B129&lt;&gt;"",(CHOOSE(MATCH($B129,{"複数選択形式","正誤形式","穴埋め記入形式","穴埋め選択形式","並べかえ形式",""},0),"","","","正答11","","")),"")</f>
        <v/>
      </c>
      <c r="P131" s="14" t="str">
        <f>IF($B129&lt;&gt;"",(CHOOSE(MATCH($B129,{"複数選択形式","正誤形式","穴埋め記入形式","穴埋め選択形式","並べかえ形式",""},0),"","","","正答12","","")),"")</f>
        <v/>
      </c>
      <c r="Q131" s="14" t="str">
        <f>IF($B129&lt;&gt;"",(CHOOSE(MATCH($B129,{"複数選択形式","正誤形式","穴埋め記入形式","穴埋め選択形式","並べかえ形式",""},0),"","","","正答13","","")),"")</f>
        <v/>
      </c>
      <c r="R131" s="14" t="str">
        <f>IF($B129&lt;&gt;"",(CHOOSE(MATCH($B129,{"複数選択形式","正誤形式","穴埋め記入形式","穴埋め選択形式","並べかえ形式",""},0),"","","","正答14","","")),"")</f>
        <v/>
      </c>
      <c r="S131" s="14" t="str">
        <f>IF($B129&lt;&gt;"",(CHOOSE(MATCH($B129,{"複数選択形式","正誤形式","穴埋め記入形式","穴埋め選択形式","並べかえ形式",""},0),"","","","正答15","","")),"")</f>
        <v/>
      </c>
      <c r="T131" s="14" t="str">
        <f>IF($B129&lt;&gt;"",(CHOOSE(MATCH($B129,{"複数選択形式","正誤形式","穴埋め記入形式","穴埋め選択形式","並べかえ形式",""},0),"","","","正答16","","")),"")</f>
        <v/>
      </c>
      <c r="U131" s="14" t="str">
        <f>IF($B129&lt;&gt;"",(CHOOSE(MATCH($B129,{"複数選択形式","正誤形式","穴埋め記入形式","穴埋め選択形式","並べかえ形式",""},0),"","","","正答17","","")),"")</f>
        <v/>
      </c>
      <c r="V131" s="14" t="str">
        <f>IF($B129&lt;&gt;"",(CHOOSE(MATCH($B129,{"複数選択形式","正誤形式","穴埋め記入形式","穴埋め選択形式","並べかえ形式",""},0),"","","","正答18","","")),"")</f>
        <v/>
      </c>
      <c r="W131" s="14" t="str">
        <f>IF($B129&lt;&gt;"",(CHOOSE(MATCH($B129,{"複数選択形式","正誤形式","穴埋め記入形式","穴埋め選択形式","並べかえ形式",""},0),"","","","正答19","","")),"")</f>
        <v/>
      </c>
      <c r="X131" s="14" t="str">
        <f>IF($B129&lt;&gt;"",(CHOOSE(MATCH($B129,{"複数選択形式","正誤形式","穴埋め記入形式","穴埋め選択形式","並べかえ形式",""},0),"","","","正答20","","")),"")</f>
        <v/>
      </c>
    </row>
    <row r="132" spans="1:24">
      <c r="A132" s="42"/>
      <c r="E132" s="15"/>
      <c r="F132" s="15"/>
      <c r="G132" s="15"/>
      <c r="H132" s="15"/>
      <c r="I132" s="15"/>
      <c r="J132" s="15"/>
      <c r="K132" s="15"/>
      <c r="L132" s="15"/>
      <c r="M132" s="15"/>
      <c r="N132" s="15"/>
      <c r="O132" s="15"/>
      <c r="P132" s="15"/>
      <c r="Q132" s="15"/>
      <c r="R132" s="15"/>
      <c r="S132" s="15"/>
      <c r="T132" s="15"/>
      <c r="U132" s="15"/>
      <c r="V132" s="15"/>
      <c r="W132" s="15"/>
      <c r="X132" s="15"/>
    </row>
    <row r="133" spans="1:24">
      <c r="B133" s="8"/>
      <c r="C133" s="8"/>
      <c r="D133" s="8"/>
      <c r="E133" s="8"/>
      <c r="F133" s="8"/>
      <c r="G133" s="8"/>
      <c r="H133" s="8"/>
      <c r="I133" s="8"/>
      <c r="J133" s="8"/>
      <c r="K133" s="8"/>
      <c r="L133" s="8"/>
      <c r="M133" s="8"/>
      <c r="N133" s="8"/>
      <c r="O133" s="8"/>
      <c r="P133" s="8"/>
    </row>
    <row r="134" spans="1:24" ht="69.95" customHeight="1">
      <c r="A134" s="40" t="s">
        <v>62</v>
      </c>
      <c r="B134" s="11" t="str">
        <f>IF($B138&lt;&gt;"","注意","")</f>
        <v/>
      </c>
      <c r="C134" s="43" t="str">
        <f>IF($B138&lt;&gt;"",(CHOOSE(MATCH($B138,{"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34" s="43"/>
      <c r="E134" s="43"/>
      <c r="F134" s="43"/>
      <c r="G134" s="43"/>
      <c r="H134" s="43"/>
      <c r="I134" s="43"/>
      <c r="J134" s="43"/>
      <c r="K134" s="43"/>
      <c r="L134" s="43"/>
      <c r="M134" s="43"/>
      <c r="N134" s="43"/>
    </row>
    <row r="135" spans="1:24" s="12" customFormat="1" ht="12.75" customHeight="1">
      <c r="A135" s="41"/>
      <c r="B135" s="7" t="s">
        <v>11</v>
      </c>
      <c r="C135" s="44" t="s">
        <v>12</v>
      </c>
      <c r="D135" s="45"/>
      <c r="E135" s="45"/>
      <c r="F135" s="45"/>
      <c r="G135" s="45"/>
      <c r="H135" s="45"/>
      <c r="I135" s="45"/>
      <c r="J135" s="45"/>
      <c r="K135" s="45"/>
      <c r="L135" s="45"/>
      <c r="M135" s="45"/>
      <c r="N135" s="46"/>
    </row>
    <row r="136" spans="1:24" s="12" customFormat="1" ht="69" customHeight="1">
      <c r="A136" s="41"/>
      <c r="B136" s="13"/>
      <c r="C136" s="47"/>
      <c r="D136" s="48"/>
      <c r="E136" s="48"/>
      <c r="F136" s="48"/>
      <c r="G136" s="48"/>
      <c r="H136" s="48"/>
      <c r="I136" s="48"/>
      <c r="J136" s="48"/>
      <c r="K136" s="48"/>
      <c r="L136" s="48"/>
      <c r="M136" s="48"/>
      <c r="N136" s="49"/>
    </row>
    <row r="137" spans="1:24" s="12" customFormat="1">
      <c r="A137" s="41"/>
      <c r="B137" s="50" t="s">
        <v>14</v>
      </c>
      <c r="C137" s="51"/>
      <c r="E137" s="14" t="str">
        <f>IF($B138&lt;&gt;"",(CHOOSE(MATCH($B138,{"複数選択形式","正誤形式","穴埋め記入形式","穴埋め選択形式","並べかえ形式",""},0),"選択肢1","","正答1","選択肢ア","並べかえ単語1","")),"")</f>
        <v/>
      </c>
      <c r="F137" s="14" t="str">
        <f>IF($B138&lt;&gt;"",(CHOOSE(MATCH($B138,{"複数選択形式","正誤形式","穴埋め記入形式","穴埋め選択形式","並べかえ形式",""},0),"選択肢2","","正答2","選択肢イ","並べかえ単語2","")),"")</f>
        <v/>
      </c>
      <c r="G137" s="14" t="str">
        <f>IF($B138&lt;&gt;"",(CHOOSE(MATCH($B138,{"複数選択形式","正誤形式","穴埋め記入形式","穴埋め選択形式","並べかえ形式",""},0),"選択肢3","","正答3","選択肢ウ","並べかえ単語3","")),"")</f>
        <v/>
      </c>
      <c r="H137" s="14" t="str">
        <f>IF($B138&lt;&gt;"",(CHOOSE(MATCH($B138,{"複数選択形式","正誤形式","穴埋め記入形式","穴埋め選択形式","並べかえ形式",""},0),"選択肢4","","正答4","選択肢エ","並べかえ単語4","")),"")</f>
        <v/>
      </c>
      <c r="I137" s="14" t="str">
        <f>IF($B138&lt;&gt;"",(CHOOSE(MATCH($B138,{"複数選択形式","正誤形式","穴埋め記入形式","穴埋め選択形式","並べかえ形式",""},0),"選択肢5","","正答5","選択肢オ","並べかえ単語5","")),"")</f>
        <v/>
      </c>
      <c r="J137" s="14" t="str">
        <f>IF($B138&lt;&gt;"",(CHOOSE(MATCH($B138,{"複数選択形式","正誤形式","穴埋め記入形式","穴埋め選択形式","並べかえ形式",""},0),"選択肢6","","正答6","選択肢カ","並べかえ単語6","")),"")</f>
        <v/>
      </c>
      <c r="K137" s="14" t="str">
        <f>IF($B138&lt;&gt;"",(CHOOSE(MATCH($B138,{"複数選択形式","正誤形式","穴埋め記入形式","穴埋め選択形式","並べかえ形式",""},0),"選択肢7","","正答7","選択肢キ","並べかえ単語7","")),"")</f>
        <v/>
      </c>
      <c r="L137" s="14" t="str">
        <f>IF($B138&lt;&gt;"",(CHOOSE(MATCH($B138,{"複数選択形式","正誤形式","穴埋め記入形式","穴埋め選択形式","並べかえ形式",""},0),"選択肢8","","正答8","選択肢ク","並べかえ単語8","")),"")</f>
        <v/>
      </c>
      <c r="M137" s="14" t="str">
        <f>IF($B138&lt;&gt;"",(CHOOSE(MATCH($B138,{"複数選択形式","正誤形式","穴埋め記入形式","穴埋め選択形式","並べかえ形式",""},0),"選択肢9","","正答9","選択肢ケ","並べかえ単語9","")),"")</f>
        <v/>
      </c>
      <c r="N137" s="14" t="str">
        <f>IF($B138&lt;&gt;"",(CHOOSE(MATCH($B138,{"複数選択形式","正誤形式","穴埋め記入形式","穴埋め選択形式","並べかえ形式",""},0),"選択肢10","","正答10","選択肢コ","並べかえ単語10","")),"")</f>
        <v/>
      </c>
      <c r="O137" s="14" t="str">
        <f>IF($B138&lt;&gt;"",(CHOOSE(MATCH($B138,{"複数選択形式","正誤形式","穴埋め記入形式","穴埋め選択形式","並べかえ形式",""},0),"選択肢11","","正答11","選択肢サ","並べかえ単語11","")),"")</f>
        <v/>
      </c>
      <c r="P137" s="14" t="str">
        <f>IF($B138&lt;&gt;"",(CHOOSE(MATCH($B138,{"複数選択形式","正誤形式","穴埋め記入形式","穴埋め選択形式","並べかえ形式",""},0),"選択肢12","","正答12","選択肢シ","並べかえ単語12","")),"")</f>
        <v/>
      </c>
      <c r="Q137" s="14" t="str">
        <f>IF($B138&lt;&gt;"",(CHOOSE(MATCH($B138,{"複数選択形式","正誤形式","穴埋め記入形式","穴埋め選択形式","並べかえ形式",""},0),"選択肢13","","正答13","選択肢ス","並べかえ単語13","")),"")</f>
        <v/>
      </c>
      <c r="R137" s="14" t="str">
        <f>IF($B138&lt;&gt;"",(CHOOSE(MATCH($B138,{"複数選択形式","正誤形式","穴埋め記入形式","穴埋め選択形式","並べかえ形式",""},0),"選択肢14","","正答14","選択肢セ","並べかえ単語14","")),"")</f>
        <v/>
      </c>
      <c r="S137" s="14" t="str">
        <f>IF($B138&lt;&gt;"",(CHOOSE(MATCH($B138,{"複数選択形式","正誤形式","穴埋め記入形式","穴埋め選択形式","並べかえ形式",""},0),"選択肢15","","正答15","選択肢ソ","並べかえ単語15","")),"")</f>
        <v/>
      </c>
      <c r="T137" s="14" t="str">
        <f>IF($B138&lt;&gt;"",(CHOOSE(MATCH($B138,{"複数選択形式","正誤形式","穴埋め記入形式","穴埋め選択形式","並べかえ形式",""},0),"選択肢16","","正答16","選択肢タ","並べかえ単語16","")),"")</f>
        <v/>
      </c>
      <c r="U137" s="14" t="str">
        <f>IF($B138&lt;&gt;"",(CHOOSE(MATCH($B138,{"複数選択形式","正誤形式","穴埋め記入形式","穴埋め選択形式","並べかえ形式",""},0),"選択肢17","","正答17","選択肢チ","並べかえ単語17","")),"")</f>
        <v/>
      </c>
      <c r="V137" s="14" t="str">
        <f>IF($B138&lt;&gt;"",(CHOOSE(MATCH($B138,{"複数選択形式","正誤形式","穴埋め記入形式","穴埋め選択形式","並べかえ形式",""},0),"選択肢18","","正答18","選択肢ツ","並べかえ単語18","")),"")</f>
        <v/>
      </c>
      <c r="W137" s="14" t="str">
        <f>IF($B138&lt;&gt;"",(CHOOSE(MATCH($B138,{"複数選択形式","正誤形式","穴埋め記入形式","穴埋め選択形式","並べかえ形式",""},0),"選択肢19","","正答19","選択肢テ","並べかえ単語19","")),"")</f>
        <v/>
      </c>
      <c r="X137" s="14" t="str">
        <f>IF($B138&lt;&gt;"",(CHOOSE(MATCH($B138,{"複数選択形式","正誤形式","穴埋め記入形式","穴埋め選択形式","並べかえ形式",""},0),"選択肢20","","正答20","選択肢ト","並べかえ単語20","")),"")</f>
        <v/>
      </c>
    </row>
    <row r="138" spans="1:24" s="12" customFormat="1" ht="18" customHeight="1">
      <c r="A138" s="41"/>
      <c r="B138" s="52"/>
      <c r="C138" s="52"/>
      <c r="D138" s="14"/>
      <c r="E138" s="15"/>
      <c r="F138" s="15"/>
      <c r="G138" s="15"/>
      <c r="H138" s="15"/>
      <c r="I138" s="15"/>
      <c r="J138" s="15"/>
      <c r="K138" s="15"/>
      <c r="L138" s="15"/>
      <c r="M138" s="15"/>
      <c r="N138" s="15"/>
      <c r="O138" s="15"/>
      <c r="P138" s="15"/>
      <c r="Q138" s="15"/>
      <c r="R138" s="15"/>
      <c r="S138" s="15"/>
      <c r="T138" s="15"/>
      <c r="U138" s="15"/>
      <c r="V138" s="15"/>
      <c r="W138" s="15"/>
      <c r="X138" s="15"/>
    </row>
    <row r="139" spans="1:24" s="12" customFormat="1">
      <c r="A139" s="41"/>
      <c r="B139" s="16" t="str">
        <f>IF($B138&lt;&gt;"",(CHOOSE(MATCH($B138,{"複数選択形式","正誤形式","穴埋め記入形式","穴埋め選択形式","並べかえ形式","自己採点形式",""},0),"","正誤","","","","","")),"")</f>
        <v/>
      </c>
      <c r="C139" s="17"/>
      <c r="E139" s="18"/>
      <c r="F139" s="18"/>
      <c r="G139" s="18"/>
      <c r="H139" s="18"/>
      <c r="I139" s="18"/>
      <c r="J139" s="18"/>
      <c r="K139" s="18"/>
      <c r="L139" s="18"/>
      <c r="M139" s="18"/>
      <c r="N139" s="18"/>
      <c r="O139" s="18"/>
      <c r="P139" s="18"/>
      <c r="Q139" s="18"/>
      <c r="R139" s="18"/>
      <c r="S139" s="18"/>
      <c r="T139" s="18"/>
      <c r="U139" s="18"/>
      <c r="V139" s="18"/>
      <c r="W139" s="18"/>
      <c r="X139" s="18"/>
    </row>
    <row r="140" spans="1:24" s="12" customFormat="1">
      <c r="A140" s="41"/>
      <c r="B140" s="16"/>
      <c r="C140" s="17"/>
      <c r="E140" s="14" t="str">
        <f>IF($B138&lt;&gt;"",(CHOOSE(MATCH($B138,{"複数選択形式","正誤形式","穴埋め記入形式","穴埋め選択形式","並べかえ形式",""},0),"","","","正答1","","")),"")</f>
        <v/>
      </c>
      <c r="F140" s="14" t="str">
        <f>IF($B138&lt;&gt;"",(CHOOSE(MATCH($B138,{"複数選択形式","正誤形式","穴埋め記入形式","穴埋め選択形式","並べかえ形式",""},0),"","","","正答2","","")),"")</f>
        <v/>
      </c>
      <c r="G140" s="14" t="str">
        <f>IF($B138&lt;&gt;"",(CHOOSE(MATCH($B138,{"複数選択形式","正誤形式","穴埋め記入形式","穴埋め選択形式","並べかえ形式",""},0),"","","","正答3","","")),"")</f>
        <v/>
      </c>
      <c r="H140" s="14" t="str">
        <f>IF($B138&lt;&gt;"",(CHOOSE(MATCH($B138,{"複数選択形式","正誤形式","穴埋め記入形式","穴埋め選択形式","並べかえ形式",""},0),"","","","正答4","","")),"")</f>
        <v/>
      </c>
      <c r="I140" s="14" t="str">
        <f>IF($B138&lt;&gt;"",(CHOOSE(MATCH($B138,{"複数選択形式","正誤形式","穴埋め記入形式","穴埋め選択形式","並べかえ形式",""},0),"","","","正答5","","")),"")</f>
        <v/>
      </c>
      <c r="J140" s="14" t="str">
        <f>IF($B138&lt;&gt;"",(CHOOSE(MATCH($B138,{"複数選択形式","正誤形式","穴埋め記入形式","穴埋め選択形式","並べかえ形式",""},0),"","","","正答6","","")),"")</f>
        <v/>
      </c>
      <c r="K140" s="14" t="str">
        <f>IF($B138&lt;&gt;"",(CHOOSE(MATCH($B138,{"複数選択形式","正誤形式","穴埋め記入形式","穴埋め選択形式","並べかえ形式",""},0),"","","","正答7","","")),"")</f>
        <v/>
      </c>
      <c r="L140" s="14" t="str">
        <f>IF($B138&lt;&gt;"",(CHOOSE(MATCH($B138,{"複数選択形式","正誤形式","穴埋め記入形式","穴埋め選択形式","並べかえ形式",""},0),"","","","正答8","","")),"")</f>
        <v/>
      </c>
      <c r="M140" s="14" t="str">
        <f>IF($B138&lt;&gt;"",(CHOOSE(MATCH($B138,{"複数選択形式","正誤形式","穴埋め記入形式","穴埋め選択形式","並べかえ形式",""},0),"","","","正答9","","")),"")</f>
        <v/>
      </c>
      <c r="N140" s="14" t="str">
        <f>IF($B138&lt;&gt;"",(CHOOSE(MATCH($B138,{"複数選択形式","正誤形式","穴埋め記入形式","穴埋め選択形式","並べかえ形式",""},0),"","","","正答10","","")),"")</f>
        <v/>
      </c>
      <c r="O140" s="14" t="str">
        <f>IF($B138&lt;&gt;"",(CHOOSE(MATCH($B138,{"複数選択形式","正誤形式","穴埋め記入形式","穴埋め選択形式","並べかえ形式",""},0),"","","","正答11","","")),"")</f>
        <v/>
      </c>
      <c r="P140" s="14" t="str">
        <f>IF($B138&lt;&gt;"",(CHOOSE(MATCH($B138,{"複数選択形式","正誤形式","穴埋め記入形式","穴埋め選択形式","並べかえ形式",""},0),"","","","正答12","","")),"")</f>
        <v/>
      </c>
      <c r="Q140" s="14" t="str">
        <f>IF($B138&lt;&gt;"",(CHOOSE(MATCH($B138,{"複数選択形式","正誤形式","穴埋め記入形式","穴埋め選択形式","並べかえ形式",""},0),"","","","正答13","","")),"")</f>
        <v/>
      </c>
      <c r="R140" s="14" t="str">
        <f>IF($B138&lt;&gt;"",(CHOOSE(MATCH($B138,{"複数選択形式","正誤形式","穴埋め記入形式","穴埋め選択形式","並べかえ形式",""},0),"","","","正答14","","")),"")</f>
        <v/>
      </c>
      <c r="S140" s="14" t="str">
        <f>IF($B138&lt;&gt;"",(CHOOSE(MATCH($B138,{"複数選択形式","正誤形式","穴埋め記入形式","穴埋め選択形式","並べかえ形式",""},0),"","","","正答15","","")),"")</f>
        <v/>
      </c>
      <c r="T140" s="14" t="str">
        <f>IF($B138&lt;&gt;"",(CHOOSE(MATCH($B138,{"複数選択形式","正誤形式","穴埋め記入形式","穴埋め選択形式","並べかえ形式",""},0),"","","","正答16","","")),"")</f>
        <v/>
      </c>
      <c r="U140" s="14" t="str">
        <f>IF($B138&lt;&gt;"",(CHOOSE(MATCH($B138,{"複数選択形式","正誤形式","穴埋め記入形式","穴埋め選択形式","並べかえ形式",""},0),"","","","正答17","","")),"")</f>
        <v/>
      </c>
      <c r="V140" s="14" t="str">
        <f>IF($B138&lt;&gt;"",(CHOOSE(MATCH($B138,{"複数選択形式","正誤形式","穴埋め記入形式","穴埋め選択形式","並べかえ形式",""},0),"","","","正答18","","")),"")</f>
        <v/>
      </c>
      <c r="W140" s="14" t="str">
        <f>IF($B138&lt;&gt;"",(CHOOSE(MATCH($B138,{"複数選択形式","正誤形式","穴埋め記入形式","穴埋め選択形式","並べかえ形式",""},0),"","","","正答19","","")),"")</f>
        <v/>
      </c>
      <c r="X140" s="14" t="str">
        <f>IF($B138&lt;&gt;"",(CHOOSE(MATCH($B138,{"複数選択形式","正誤形式","穴埋め記入形式","穴埋め選択形式","並べかえ形式",""},0),"","","","正答20","","")),"")</f>
        <v/>
      </c>
    </row>
    <row r="141" spans="1:24">
      <c r="A141" s="42"/>
      <c r="E141" s="15"/>
      <c r="F141" s="15"/>
      <c r="G141" s="15"/>
      <c r="H141" s="15"/>
      <c r="I141" s="15"/>
      <c r="J141" s="15"/>
      <c r="K141" s="15"/>
      <c r="L141" s="15"/>
      <c r="M141" s="15"/>
      <c r="N141" s="15"/>
      <c r="O141" s="15"/>
      <c r="P141" s="15"/>
      <c r="Q141" s="15"/>
      <c r="R141" s="15"/>
      <c r="S141" s="15"/>
      <c r="T141" s="15"/>
      <c r="U141" s="15"/>
      <c r="V141" s="15"/>
      <c r="W141" s="15"/>
      <c r="X141" s="15"/>
    </row>
    <row r="142" spans="1:24">
      <c r="B142" s="8"/>
      <c r="C142" s="8"/>
      <c r="D142" s="8"/>
      <c r="E142" s="8"/>
      <c r="F142" s="8"/>
      <c r="G142" s="8"/>
      <c r="H142" s="8"/>
      <c r="I142" s="8"/>
      <c r="J142" s="8"/>
      <c r="K142" s="8"/>
      <c r="L142" s="8"/>
      <c r="M142" s="8"/>
      <c r="N142" s="8"/>
      <c r="O142" s="8"/>
      <c r="P142" s="8"/>
    </row>
    <row r="143" spans="1:24" ht="69.95" customHeight="1">
      <c r="A143" s="40" t="s">
        <v>63</v>
      </c>
      <c r="B143" s="11" t="str">
        <f>IF($B147&lt;&gt;"","注意","")</f>
        <v/>
      </c>
      <c r="C143" s="43" t="str">
        <f>IF($B147&lt;&gt;"",(CHOOSE(MATCH($B147,{"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43" s="43"/>
      <c r="E143" s="43"/>
      <c r="F143" s="43"/>
      <c r="G143" s="43"/>
      <c r="H143" s="43"/>
      <c r="I143" s="43"/>
      <c r="J143" s="43"/>
      <c r="K143" s="43"/>
      <c r="L143" s="43"/>
      <c r="M143" s="43"/>
      <c r="N143" s="43"/>
    </row>
    <row r="144" spans="1:24" s="12" customFormat="1" ht="12.75" customHeight="1">
      <c r="A144" s="41"/>
      <c r="B144" s="7" t="s">
        <v>11</v>
      </c>
      <c r="C144" s="44" t="s">
        <v>12</v>
      </c>
      <c r="D144" s="45"/>
      <c r="E144" s="45"/>
      <c r="F144" s="45"/>
      <c r="G144" s="45"/>
      <c r="H144" s="45"/>
      <c r="I144" s="45"/>
      <c r="J144" s="45"/>
      <c r="K144" s="45"/>
      <c r="L144" s="45"/>
      <c r="M144" s="45"/>
      <c r="N144" s="46"/>
    </row>
    <row r="145" spans="1:24" s="12" customFormat="1" ht="69" customHeight="1">
      <c r="A145" s="41"/>
      <c r="B145" s="13"/>
      <c r="C145" s="47"/>
      <c r="D145" s="48"/>
      <c r="E145" s="48"/>
      <c r="F145" s="48"/>
      <c r="G145" s="48"/>
      <c r="H145" s="48"/>
      <c r="I145" s="48"/>
      <c r="J145" s="48"/>
      <c r="K145" s="48"/>
      <c r="L145" s="48"/>
      <c r="M145" s="48"/>
      <c r="N145" s="49"/>
    </row>
    <row r="146" spans="1:24" s="12" customFormat="1">
      <c r="A146" s="41"/>
      <c r="B146" s="50" t="s">
        <v>14</v>
      </c>
      <c r="C146" s="51"/>
      <c r="E146" s="14" t="str">
        <f>IF($B147&lt;&gt;"",(CHOOSE(MATCH($B147,{"複数選択形式","正誤形式","穴埋め記入形式","穴埋め選択形式","並べかえ形式",""},0),"選択肢1","","正答1","選択肢ア","並べかえ単語1","")),"")</f>
        <v/>
      </c>
      <c r="F146" s="14" t="str">
        <f>IF($B147&lt;&gt;"",(CHOOSE(MATCH($B147,{"複数選択形式","正誤形式","穴埋め記入形式","穴埋め選択形式","並べかえ形式",""},0),"選択肢2","","正答2","選択肢イ","並べかえ単語2","")),"")</f>
        <v/>
      </c>
      <c r="G146" s="14" t="str">
        <f>IF($B147&lt;&gt;"",(CHOOSE(MATCH($B147,{"複数選択形式","正誤形式","穴埋め記入形式","穴埋め選択形式","並べかえ形式",""},0),"選択肢3","","正答3","選択肢ウ","並べかえ単語3","")),"")</f>
        <v/>
      </c>
      <c r="H146" s="14" t="str">
        <f>IF($B147&lt;&gt;"",(CHOOSE(MATCH($B147,{"複数選択形式","正誤形式","穴埋め記入形式","穴埋め選択形式","並べかえ形式",""},0),"選択肢4","","正答4","選択肢エ","並べかえ単語4","")),"")</f>
        <v/>
      </c>
      <c r="I146" s="14" t="str">
        <f>IF($B147&lt;&gt;"",(CHOOSE(MATCH($B147,{"複数選択形式","正誤形式","穴埋め記入形式","穴埋め選択形式","並べかえ形式",""},0),"選択肢5","","正答5","選択肢オ","並べかえ単語5","")),"")</f>
        <v/>
      </c>
      <c r="J146" s="14" t="str">
        <f>IF($B147&lt;&gt;"",(CHOOSE(MATCH($B147,{"複数選択形式","正誤形式","穴埋め記入形式","穴埋め選択形式","並べかえ形式",""},0),"選択肢6","","正答6","選択肢カ","並べかえ単語6","")),"")</f>
        <v/>
      </c>
      <c r="K146" s="14" t="str">
        <f>IF($B147&lt;&gt;"",(CHOOSE(MATCH($B147,{"複数選択形式","正誤形式","穴埋め記入形式","穴埋め選択形式","並べかえ形式",""},0),"選択肢7","","正答7","選択肢キ","並べかえ単語7","")),"")</f>
        <v/>
      </c>
      <c r="L146" s="14" t="str">
        <f>IF($B147&lt;&gt;"",(CHOOSE(MATCH($B147,{"複数選択形式","正誤形式","穴埋め記入形式","穴埋め選択形式","並べかえ形式",""},0),"選択肢8","","正答8","選択肢ク","並べかえ単語8","")),"")</f>
        <v/>
      </c>
      <c r="M146" s="14" t="str">
        <f>IF($B147&lt;&gt;"",(CHOOSE(MATCH($B147,{"複数選択形式","正誤形式","穴埋め記入形式","穴埋め選択形式","並べかえ形式",""},0),"選択肢9","","正答9","選択肢ケ","並べかえ単語9","")),"")</f>
        <v/>
      </c>
      <c r="N146" s="14" t="str">
        <f>IF($B147&lt;&gt;"",(CHOOSE(MATCH($B147,{"複数選択形式","正誤形式","穴埋め記入形式","穴埋め選択形式","並べかえ形式",""},0),"選択肢10","","正答10","選択肢コ","並べかえ単語10","")),"")</f>
        <v/>
      </c>
      <c r="O146" s="14" t="str">
        <f>IF($B147&lt;&gt;"",(CHOOSE(MATCH($B147,{"複数選択形式","正誤形式","穴埋め記入形式","穴埋め選択形式","並べかえ形式",""},0),"選択肢11","","正答11","選択肢サ","並べかえ単語11","")),"")</f>
        <v/>
      </c>
      <c r="P146" s="14" t="str">
        <f>IF($B147&lt;&gt;"",(CHOOSE(MATCH($B147,{"複数選択形式","正誤形式","穴埋め記入形式","穴埋め選択形式","並べかえ形式",""},0),"選択肢12","","正答12","選択肢シ","並べかえ単語12","")),"")</f>
        <v/>
      </c>
      <c r="Q146" s="14" t="str">
        <f>IF($B147&lt;&gt;"",(CHOOSE(MATCH($B147,{"複数選択形式","正誤形式","穴埋め記入形式","穴埋め選択形式","並べかえ形式",""},0),"選択肢13","","正答13","選択肢ス","並べかえ単語13","")),"")</f>
        <v/>
      </c>
      <c r="R146" s="14" t="str">
        <f>IF($B147&lt;&gt;"",(CHOOSE(MATCH($B147,{"複数選択形式","正誤形式","穴埋め記入形式","穴埋め選択形式","並べかえ形式",""},0),"選択肢14","","正答14","選択肢セ","並べかえ単語14","")),"")</f>
        <v/>
      </c>
      <c r="S146" s="14" t="str">
        <f>IF($B147&lt;&gt;"",(CHOOSE(MATCH($B147,{"複数選択形式","正誤形式","穴埋め記入形式","穴埋め選択形式","並べかえ形式",""},0),"選択肢15","","正答15","選択肢ソ","並べかえ単語15","")),"")</f>
        <v/>
      </c>
      <c r="T146" s="14" t="str">
        <f>IF($B147&lt;&gt;"",(CHOOSE(MATCH($B147,{"複数選択形式","正誤形式","穴埋め記入形式","穴埋め選択形式","並べかえ形式",""},0),"選択肢16","","正答16","選択肢タ","並べかえ単語16","")),"")</f>
        <v/>
      </c>
      <c r="U146" s="14" t="str">
        <f>IF($B147&lt;&gt;"",(CHOOSE(MATCH($B147,{"複数選択形式","正誤形式","穴埋め記入形式","穴埋め選択形式","並べかえ形式",""},0),"選択肢17","","正答17","選択肢チ","並べかえ単語17","")),"")</f>
        <v/>
      </c>
      <c r="V146" s="14" t="str">
        <f>IF($B147&lt;&gt;"",(CHOOSE(MATCH($B147,{"複数選択形式","正誤形式","穴埋め記入形式","穴埋め選択形式","並べかえ形式",""},0),"選択肢18","","正答18","選択肢ツ","並べかえ単語18","")),"")</f>
        <v/>
      </c>
      <c r="W146" s="14" t="str">
        <f>IF($B147&lt;&gt;"",(CHOOSE(MATCH($B147,{"複数選択形式","正誤形式","穴埋め記入形式","穴埋め選択形式","並べかえ形式",""},0),"選択肢19","","正答19","選択肢テ","並べかえ単語19","")),"")</f>
        <v/>
      </c>
      <c r="X146" s="14" t="str">
        <f>IF($B147&lt;&gt;"",(CHOOSE(MATCH($B147,{"複数選択形式","正誤形式","穴埋め記入形式","穴埋め選択形式","並べかえ形式",""},0),"選択肢20","","正答20","選択肢ト","並べかえ単語20","")),"")</f>
        <v/>
      </c>
    </row>
    <row r="147" spans="1:24" s="12" customFormat="1" ht="18" customHeight="1">
      <c r="A147" s="41"/>
      <c r="B147" s="52"/>
      <c r="C147" s="52"/>
      <c r="D147" s="14"/>
      <c r="E147" s="15"/>
      <c r="F147" s="15"/>
      <c r="G147" s="15"/>
      <c r="H147" s="15"/>
      <c r="I147" s="15"/>
      <c r="J147" s="15"/>
      <c r="K147" s="15"/>
      <c r="L147" s="15"/>
      <c r="M147" s="15"/>
      <c r="N147" s="15"/>
      <c r="O147" s="15"/>
      <c r="P147" s="15"/>
      <c r="Q147" s="15"/>
      <c r="R147" s="15"/>
      <c r="S147" s="15"/>
      <c r="T147" s="15"/>
      <c r="U147" s="15"/>
      <c r="V147" s="15"/>
      <c r="W147" s="15"/>
      <c r="X147" s="15"/>
    </row>
    <row r="148" spans="1:24" s="12" customFormat="1">
      <c r="A148" s="41"/>
      <c r="B148" s="16" t="str">
        <f>IF($B147&lt;&gt;"",(CHOOSE(MATCH($B147,{"複数選択形式","正誤形式","穴埋め記入形式","穴埋め選択形式","並べかえ形式","自己採点形式",""},0),"","正誤","","","","","")),"")</f>
        <v/>
      </c>
      <c r="C148" s="17"/>
      <c r="E148" s="18"/>
      <c r="F148" s="18"/>
      <c r="G148" s="18"/>
      <c r="H148" s="18"/>
      <c r="I148" s="18"/>
      <c r="J148" s="18"/>
      <c r="K148" s="18"/>
      <c r="L148" s="18"/>
      <c r="M148" s="18"/>
      <c r="N148" s="18"/>
      <c r="O148" s="18"/>
      <c r="P148" s="18"/>
      <c r="Q148" s="18"/>
      <c r="R148" s="18"/>
      <c r="S148" s="18"/>
      <c r="T148" s="18"/>
      <c r="U148" s="18"/>
      <c r="V148" s="18"/>
      <c r="W148" s="18"/>
      <c r="X148" s="18"/>
    </row>
    <row r="149" spans="1:24" s="12" customFormat="1">
      <c r="A149" s="41"/>
      <c r="B149" s="16"/>
      <c r="C149" s="17"/>
      <c r="E149" s="14" t="str">
        <f>IF($B147&lt;&gt;"",(CHOOSE(MATCH($B147,{"複数選択形式","正誤形式","穴埋め記入形式","穴埋め選択形式","並べかえ形式",""},0),"","","","正答1","","")),"")</f>
        <v/>
      </c>
      <c r="F149" s="14" t="str">
        <f>IF($B147&lt;&gt;"",(CHOOSE(MATCH($B147,{"複数選択形式","正誤形式","穴埋め記入形式","穴埋め選択形式","並べかえ形式",""},0),"","","","正答2","","")),"")</f>
        <v/>
      </c>
      <c r="G149" s="14" t="str">
        <f>IF($B147&lt;&gt;"",(CHOOSE(MATCH($B147,{"複数選択形式","正誤形式","穴埋め記入形式","穴埋め選択形式","並べかえ形式",""},0),"","","","正答3","","")),"")</f>
        <v/>
      </c>
      <c r="H149" s="14" t="str">
        <f>IF($B147&lt;&gt;"",(CHOOSE(MATCH($B147,{"複数選択形式","正誤形式","穴埋め記入形式","穴埋め選択形式","並べかえ形式",""},0),"","","","正答4","","")),"")</f>
        <v/>
      </c>
      <c r="I149" s="14" t="str">
        <f>IF($B147&lt;&gt;"",(CHOOSE(MATCH($B147,{"複数選択形式","正誤形式","穴埋め記入形式","穴埋め選択形式","並べかえ形式",""},0),"","","","正答5","","")),"")</f>
        <v/>
      </c>
      <c r="J149" s="14" t="str">
        <f>IF($B147&lt;&gt;"",(CHOOSE(MATCH($B147,{"複数選択形式","正誤形式","穴埋め記入形式","穴埋め選択形式","並べかえ形式",""},0),"","","","正答6","","")),"")</f>
        <v/>
      </c>
      <c r="K149" s="14" t="str">
        <f>IF($B147&lt;&gt;"",(CHOOSE(MATCH($B147,{"複数選択形式","正誤形式","穴埋め記入形式","穴埋め選択形式","並べかえ形式",""},0),"","","","正答7","","")),"")</f>
        <v/>
      </c>
      <c r="L149" s="14" t="str">
        <f>IF($B147&lt;&gt;"",(CHOOSE(MATCH($B147,{"複数選択形式","正誤形式","穴埋め記入形式","穴埋め選択形式","並べかえ形式",""},0),"","","","正答8","","")),"")</f>
        <v/>
      </c>
      <c r="M149" s="14" t="str">
        <f>IF($B147&lt;&gt;"",(CHOOSE(MATCH($B147,{"複数選択形式","正誤形式","穴埋め記入形式","穴埋め選択形式","並べかえ形式",""},0),"","","","正答9","","")),"")</f>
        <v/>
      </c>
      <c r="N149" s="14" t="str">
        <f>IF($B147&lt;&gt;"",(CHOOSE(MATCH($B147,{"複数選択形式","正誤形式","穴埋め記入形式","穴埋め選択形式","並べかえ形式",""},0),"","","","正答10","","")),"")</f>
        <v/>
      </c>
      <c r="O149" s="14" t="str">
        <f>IF($B147&lt;&gt;"",(CHOOSE(MATCH($B147,{"複数選択形式","正誤形式","穴埋め記入形式","穴埋め選択形式","並べかえ形式",""},0),"","","","正答11","","")),"")</f>
        <v/>
      </c>
      <c r="P149" s="14" t="str">
        <f>IF($B147&lt;&gt;"",(CHOOSE(MATCH($B147,{"複数選択形式","正誤形式","穴埋め記入形式","穴埋め選択形式","並べかえ形式",""},0),"","","","正答12","","")),"")</f>
        <v/>
      </c>
      <c r="Q149" s="14" t="str">
        <f>IF($B147&lt;&gt;"",(CHOOSE(MATCH($B147,{"複数選択形式","正誤形式","穴埋め記入形式","穴埋め選択形式","並べかえ形式",""},0),"","","","正答13","","")),"")</f>
        <v/>
      </c>
      <c r="R149" s="14" t="str">
        <f>IF($B147&lt;&gt;"",(CHOOSE(MATCH($B147,{"複数選択形式","正誤形式","穴埋め記入形式","穴埋め選択形式","並べかえ形式",""},0),"","","","正答14","","")),"")</f>
        <v/>
      </c>
      <c r="S149" s="14" t="str">
        <f>IF($B147&lt;&gt;"",(CHOOSE(MATCH($B147,{"複数選択形式","正誤形式","穴埋め記入形式","穴埋め選択形式","並べかえ形式",""},0),"","","","正答15","","")),"")</f>
        <v/>
      </c>
      <c r="T149" s="14" t="str">
        <f>IF($B147&lt;&gt;"",(CHOOSE(MATCH($B147,{"複数選択形式","正誤形式","穴埋め記入形式","穴埋め選択形式","並べかえ形式",""},0),"","","","正答16","","")),"")</f>
        <v/>
      </c>
      <c r="U149" s="14" t="str">
        <f>IF($B147&lt;&gt;"",(CHOOSE(MATCH($B147,{"複数選択形式","正誤形式","穴埋め記入形式","穴埋め選択形式","並べかえ形式",""},0),"","","","正答17","","")),"")</f>
        <v/>
      </c>
      <c r="V149" s="14" t="str">
        <f>IF($B147&lt;&gt;"",(CHOOSE(MATCH($B147,{"複数選択形式","正誤形式","穴埋め記入形式","穴埋め選択形式","並べかえ形式",""},0),"","","","正答18","","")),"")</f>
        <v/>
      </c>
      <c r="W149" s="14" t="str">
        <f>IF($B147&lt;&gt;"",(CHOOSE(MATCH($B147,{"複数選択形式","正誤形式","穴埋め記入形式","穴埋め選択形式","並べかえ形式",""},0),"","","","正答19","","")),"")</f>
        <v/>
      </c>
      <c r="X149" s="14" t="str">
        <f>IF($B147&lt;&gt;"",(CHOOSE(MATCH($B147,{"複数選択形式","正誤形式","穴埋め記入形式","穴埋め選択形式","並べかえ形式",""},0),"","","","正答20","","")),"")</f>
        <v/>
      </c>
    </row>
    <row r="150" spans="1:24">
      <c r="A150" s="42"/>
      <c r="E150" s="15"/>
      <c r="F150" s="15"/>
      <c r="G150" s="15"/>
      <c r="H150" s="15"/>
      <c r="I150" s="15"/>
      <c r="J150" s="15"/>
      <c r="K150" s="15"/>
      <c r="L150" s="15"/>
      <c r="M150" s="15"/>
      <c r="N150" s="15"/>
      <c r="O150" s="15"/>
      <c r="P150" s="15"/>
      <c r="Q150" s="15"/>
      <c r="R150" s="15"/>
      <c r="S150" s="15"/>
      <c r="T150" s="15"/>
      <c r="U150" s="15"/>
      <c r="V150" s="15"/>
      <c r="W150" s="15"/>
      <c r="X150" s="15"/>
    </row>
    <row r="151" spans="1:24">
      <c r="B151" s="8"/>
      <c r="C151" s="8"/>
      <c r="D151" s="8"/>
      <c r="E151" s="8"/>
      <c r="F151" s="8"/>
      <c r="G151" s="8"/>
      <c r="H151" s="8"/>
      <c r="I151" s="8"/>
      <c r="J151" s="8"/>
      <c r="K151" s="8"/>
      <c r="L151" s="8"/>
      <c r="M151" s="8"/>
      <c r="N151" s="8"/>
      <c r="O151" s="8"/>
      <c r="P151" s="8"/>
    </row>
    <row r="152" spans="1:24" ht="69.95" customHeight="1">
      <c r="A152" s="40" t="s">
        <v>64</v>
      </c>
      <c r="B152" s="11" t="str">
        <f>IF($B156&lt;&gt;"","注意","")</f>
        <v/>
      </c>
      <c r="C152" s="43" t="str">
        <f>IF($B156&lt;&gt;"",(CHOOSE(MATCH($B156,{"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52" s="43"/>
      <c r="E152" s="43"/>
      <c r="F152" s="43"/>
      <c r="G152" s="43"/>
      <c r="H152" s="43"/>
      <c r="I152" s="43"/>
      <c r="J152" s="43"/>
      <c r="K152" s="43"/>
      <c r="L152" s="43"/>
      <c r="M152" s="43"/>
      <c r="N152" s="43"/>
    </row>
    <row r="153" spans="1:24" s="12" customFormat="1" ht="12.75" customHeight="1">
      <c r="A153" s="41"/>
      <c r="B153" s="7" t="s">
        <v>11</v>
      </c>
      <c r="C153" s="44" t="s">
        <v>12</v>
      </c>
      <c r="D153" s="45"/>
      <c r="E153" s="45"/>
      <c r="F153" s="45"/>
      <c r="G153" s="45"/>
      <c r="H153" s="45"/>
      <c r="I153" s="45"/>
      <c r="J153" s="45"/>
      <c r="K153" s="45"/>
      <c r="L153" s="45"/>
      <c r="M153" s="45"/>
      <c r="N153" s="46"/>
    </row>
    <row r="154" spans="1:24" s="12" customFormat="1" ht="69" customHeight="1">
      <c r="A154" s="41"/>
      <c r="B154" s="13"/>
      <c r="C154" s="47"/>
      <c r="D154" s="48"/>
      <c r="E154" s="48"/>
      <c r="F154" s="48"/>
      <c r="G154" s="48"/>
      <c r="H154" s="48"/>
      <c r="I154" s="48"/>
      <c r="J154" s="48"/>
      <c r="K154" s="48"/>
      <c r="L154" s="48"/>
      <c r="M154" s="48"/>
      <c r="N154" s="49"/>
    </row>
    <row r="155" spans="1:24" s="12" customFormat="1">
      <c r="A155" s="41"/>
      <c r="B155" s="50" t="s">
        <v>14</v>
      </c>
      <c r="C155" s="51"/>
      <c r="E155" s="14" t="str">
        <f>IF($B156&lt;&gt;"",(CHOOSE(MATCH($B156,{"複数選択形式","正誤形式","穴埋め記入形式","穴埋め選択形式","並べかえ形式",""},0),"選択肢1","","正答1","選択肢ア","並べかえ単語1","")),"")</f>
        <v/>
      </c>
      <c r="F155" s="14" t="str">
        <f>IF($B156&lt;&gt;"",(CHOOSE(MATCH($B156,{"複数選択形式","正誤形式","穴埋め記入形式","穴埋め選択形式","並べかえ形式",""},0),"選択肢2","","正答2","選択肢イ","並べかえ単語2","")),"")</f>
        <v/>
      </c>
      <c r="G155" s="14" t="str">
        <f>IF($B156&lt;&gt;"",(CHOOSE(MATCH($B156,{"複数選択形式","正誤形式","穴埋め記入形式","穴埋め選択形式","並べかえ形式",""},0),"選択肢3","","正答3","選択肢ウ","並べかえ単語3","")),"")</f>
        <v/>
      </c>
      <c r="H155" s="14" t="str">
        <f>IF($B156&lt;&gt;"",(CHOOSE(MATCH($B156,{"複数選択形式","正誤形式","穴埋め記入形式","穴埋め選択形式","並べかえ形式",""},0),"選択肢4","","正答4","選択肢エ","並べかえ単語4","")),"")</f>
        <v/>
      </c>
      <c r="I155" s="14" t="str">
        <f>IF($B156&lt;&gt;"",(CHOOSE(MATCH($B156,{"複数選択形式","正誤形式","穴埋め記入形式","穴埋め選択形式","並べかえ形式",""},0),"選択肢5","","正答5","選択肢オ","並べかえ単語5","")),"")</f>
        <v/>
      </c>
      <c r="J155" s="14" t="str">
        <f>IF($B156&lt;&gt;"",(CHOOSE(MATCH($B156,{"複数選択形式","正誤形式","穴埋め記入形式","穴埋め選択形式","並べかえ形式",""},0),"選択肢6","","正答6","選択肢カ","並べかえ単語6","")),"")</f>
        <v/>
      </c>
      <c r="K155" s="14" t="str">
        <f>IF($B156&lt;&gt;"",(CHOOSE(MATCH($B156,{"複数選択形式","正誤形式","穴埋め記入形式","穴埋め選択形式","並べかえ形式",""},0),"選択肢7","","正答7","選択肢キ","並べかえ単語7","")),"")</f>
        <v/>
      </c>
      <c r="L155" s="14" t="str">
        <f>IF($B156&lt;&gt;"",(CHOOSE(MATCH($B156,{"複数選択形式","正誤形式","穴埋め記入形式","穴埋め選択形式","並べかえ形式",""},0),"選択肢8","","正答8","選択肢ク","並べかえ単語8","")),"")</f>
        <v/>
      </c>
      <c r="M155" s="14" t="str">
        <f>IF($B156&lt;&gt;"",(CHOOSE(MATCH($B156,{"複数選択形式","正誤形式","穴埋め記入形式","穴埋め選択形式","並べかえ形式",""},0),"選択肢9","","正答9","選択肢ケ","並べかえ単語9","")),"")</f>
        <v/>
      </c>
      <c r="N155" s="14" t="str">
        <f>IF($B156&lt;&gt;"",(CHOOSE(MATCH($B156,{"複数選択形式","正誤形式","穴埋め記入形式","穴埋め選択形式","並べかえ形式",""},0),"選択肢10","","正答10","選択肢コ","並べかえ単語10","")),"")</f>
        <v/>
      </c>
      <c r="O155" s="14" t="str">
        <f>IF($B156&lt;&gt;"",(CHOOSE(MATCH($B156,{"複数選択形式","正誤形式","穴埋め記入形式","穴埋め選択形式","並べかえ形式",""},0),"選択肢11","","正答11","選択肢サ","並べかえ単語11","")),"")</f>
        <v/>
      </c>
      <c r="P155" s="14" t="str">
        <f>IF($B156&lt;&gt;"",(CHOOSE(MATCH($B156,{"複数選択形式","正誤形式","穴埋め記入形式","穴埋め選択形式","並べかえ形式",""},0),"選択肢12","","正答12","選択肢シ","並べかえ単語12","")),"")</f>
        <v/>
      </c>
      <c r="Q155" s="14" t="str">
        <f>IF($B156&lt;&gt;"",(CHOOSE(MATCH($B156,{"複数選択形式","正誤形式","穴埋め記入形式","穴埋め選択形式","並べかえ形式",""},0),"選択肢13","","正答13","選択肢ス","並べかえ単語13","")),"")</f>
        <v/>
      </c>
      <c r="R155" s="14" t="str">
        <f>IF($B156&lt;&gt;"",(CHOOSE(MATCH($B156,{"複数選択形式","正誤形式","穴埋め記入形式","穴埋め選択形式","並べかえ形式",""},0),"選択肢14","","正答14","選択肢セ","並べかえ単語14","")),"")</f>
        <v/>
      </c>
      <c r="S155" s="14" t="str">
        <f>IF($B156&lt;&gt;"",(CHOOSE(MATCH($B156,{"複数選択形式","正誤形式","穴埋め記入形式","穴埋め選択形式","並べかえ形式",""},0),"選択肢15","","正答15","選択肢ソ","並べかえ単語15","")),"")</f>
        <v/>
      </c>
      <c r="T155" s="14" t="str">
        <f>IF($B156&lt;&gt;"",(CHOOSE(MATCH($B156,{"複数選択形式","正誤形式","穴埋め記入形式","穴埋め選択形式","並べかえ形式",""},0),"選択肢16","","正答16","選択肢タ","並べかえ単語16","")),"")</f>
        <v/>
      </c>
      <c r="U155" s="14" t="str">
        <f>IF($B156&lt;&gt;"",(CHOOSE(MATCH($B156,{"複数選択形式","正誤形式","穴埋め記入形式","穴埋め選択形式","並べかえ形式",""},0),"選択肢17","","正答17","選択肢チ","並べかえ単語17","")),"")</f>
        <v/>
      </c>
      <c r="V155" s="14" t="str">
        <f>IF($B156&lt;&gt;"",(CHOOSE(MATCH($B156,{"複数選択形式","正誤形式","穴埋め記入形式","穴埋め選択形式","並べかえ形式",""},0),"選択肢18","","正答18","選択肢ツ","並べかえ単語18","")),"")</f>
        <v/>
      </c>
      <c r="W155" s="14" t="str">
        <f>IF($B156&lt;&gt;"",(CHOOSE(MATCH($B156,{"複数選択形式","正誤形式","穴埋め記入形式","穴埋め選択形式","並べかえ形式",""},0),"選択肢19","","正答19","選択肢テ","並べかえ単語19","")),"")</f>
        <v/>
      </c>
      <c r="X155" s="14" t="str">
        <f>IF($B156&lt;&gt;"",(CHOOSE(MATCH($B156,{"複数選択形式","正誤形式","穴埋め記入形式","穴埋め選択形式","並べかえ形式",""},0),"選択肢20","","正答20","選択肢ト","並べかえ単語20","")),"")</f>
        <v/>
      </c>
    </row>
    <row r="156" spans="1:24" s="12" customFormat="1" ht="18" customHeight="1">
      <c r="A156" s="41"/>
      <c r="B156" s="52"/>
      <c r="C156" s="52"/>
      <c r="D156" s="14"/>
      <c r="E156" s="15"/>
      <c r="F156" s="15"/>
      <c r="G156" s="15"/>
      <c r="H156" s="15"/>
      <c r="I156" s="15"/>
      <c r="J156" s="15"/>
      <c r="K156" s="15"/>
      <c r="L156" s="15"/>
      <c r="M156" s="15"/>
      <c r="N156" s="15"/>
      <c r="O156" s="15"/>
      <c r="P156" s="15"/>
      <c r="Q156" s="15"/>
      <c r="R156" s="15"/>
      <c r="S156" s="15"/>
      <c r="T156" s="15"/>
      <c r="U156" s="15"/>
      <c r="V156" s="15"/>
      <c r="W156" s="15"/>
      <c r="X156" s="15"/>
    </row>
    <row r="157" spans="1:24" s="12" customFormat="1">
      <c r="A157" s="41"/>
      <c r="B157" s="16" t="str">
        <f>IF($B156&lt;&gt;"",(CHOOSE(MATCH($B156,{"複数選択形式","正誤形式","穴埋め記入形式","穴埋め選択形式","並べかえ形式","自己採点形式",""},0),"","正誤","","","","","")),"")</f>
        <v/>
      </c>
      <c r="C157" s="17"/>
      <c r="E157" s="18"/>
      <c r="F157" s="18"/>
      <c r="G157" s="18"/>
      <c r="H157" s="18"/>
      <c r="I157" s="18"/>
      <c r="J157" s="18"/>
      <c r="K157" s="18"/>
      <c r="L157" s="18"/>
      <c r="M157" s="18"/>
      <c r="N157" s="18"/>
      <c r="O157" s="18"/>
      <c r="P157" s="18"/>
      <c r="Q157" s="18"/>
      <c r="R157" s="18"/>
      <c r="S157" s="18"/>
      <c r="T157" s="18"/>
      <c r="U157" s="18"/>
      <c r="V157" s="18"/>
      <c r="W157" s="18"/>
      <c r="X157" s="18"/>
    </row>
    <row r="158" spans="1:24" s="12" customFormat="1">
      <c r="A158" s="41"/>
      <c r="B158" s="16"/>
      <c r="C158" s="17"/>
      <c r="E158" s="14" t="str">
        <f>IF($B156&lt;&gt;"",(CHOOSE(MATCH($B156,{"複数選択形式","正誤形式","穴埋め記入形式","穴埋め選択形式","並べかえ形式",""},0),"","","","正答1","","")),"")</f>
        <v/>
      </c>
      <c r="F158" s="14" t="str">
        <f>IF($B156&lt;&gt;"",(CHOOSE(MATCH($B156,{"複数選択形式","正誤形式","穴埋め記入形式","穴埋め選択形式","並べかえ形式",""},0),"","","","正答2","","")),"")</f>
        <v/>
      </c>
      <c r="G158" s="14" t="str">
        <f>IF($B156&lt;&gt;"",(CHOOSE(MATCH($B156,{"複数選択形式","正誤形式","穴埋め記入形式","穴埋め選択形式","並べかえ形式",""},0),"","","","正答3","","")),"")</f>
        <v/>
      </c>
      <c r="H158" s="14" t="str">
        <f>IF($B156&lt;&gt;"",(CHOOSE(MATCH($B156,{"複数選択形式","正誤形式","穴埋め記入形式","穴埋め選択形式","並べかえ形式",""},0),"","","","正答4","","")),"")</f>
        <v/>
      </c>
      <c r="I158" s="14" t="str">
        <f>IF($B156&lt;&gt;"",(CHOOSE(MATCH($B156,{"複数選択形式","正誤形式","穴埋め記入形式","穴埋め選択形式","並べかえ形式",""},0),"","","","正答5","","")),"")</f>
        <v/>
      </c>
      <c r="J158" s="14" t="str">
        <f>IF($B156&lt;&gt;"",(CHOOSE(MATCH($B156,{"複数選択形式","正誤形式","穴埋め記入形式","穴埋め選択形式","並べかえ形式",""},0),"","","","正答6","","")),"")</f>
        <v/>
      </c>
      <c r="K158" s="14" t="str">
        <f>IF($B156&lt;&gt;"",(CHOOSE(MATCH($B156,{"複数選択形式","正誤形式","穴埋め記入形式","穴埋め選択形式","並べかえ形式",""},0),"","","","正答7","","")),"")</f>
        <v/>
      </c>
      <c r="L158" s="14" t="str">
        <f>IF($B156&lt;&gt;"",(CHOOSE(MATCH($B156,{"複数選択形式","正誤形式","穴埋め記入形式","穴埋め選択形式","並べかえ形式",""},0),"","","","正答8","","")),"")</f>
        <v/>
      </c>
      <c r="M158" s="14" t="str">
        <f>IF($B156&lt;&gt;"",(CHOOSE(MATCH($B156,{"複数選択形式","正誤形式","穴埋め記入形式","穴埋め選択形式","並べかえ形式",""},0),"","","","正答9","","")),"")</f>
        <v/>
      </c>
      <c r="N158" s="14" t="str">
        <f>IF($B156&lt;&gt;"",(CHOOSE(MATCH($B156,{"複数選択形式","正誤形式","穴埋め記入形式","穴埋め選択形式","並べかえ形式",""},0),"","","","正答10","","")),"")</f>
        <v/>
      </c>
      <c r="O158" s="14" t="str">
        <f>IF($B156&lt;&gt;"",(CHOOSE(MATCH($B156,{"複数選択形式","正誤形式","穴埋め記入形式","穴埋め選択形式","並べかえ形式",""},0),"","","","正答11","","")),"")</f>
        <v/>
      </c>
      <c r="P158" s="14" t="str">
        <f>IF($B156&lt;&gt;"",(CHOOSE(MATCH($B156,{"複数選択形式","正誤形式","穴埋め記入形式","穴埋め選択形式","並べかえ形式",""},0),"","","","正答12","","")),"")</f>
        <v/>
      </c>
      <c r="Q158" s="14" t="str">
        <f>IF($B156&lt;&gt;"",(CHOOSE(MATCH($B156,{"複数選択形式","正誤形式","穴埋め記入形式","穴埋め選択形式","並べかえ形式",""},0),"","","","正答13","","")),"")</f>
        <v/>
      </c>
      <c r="R158" s="14" t="str">
        <f>IF($B156&lt;&gt;"",(CHOOSE(MATCH($B156,{"複数選択形式","正誤形式","穴埋め記入形式","穴埋め選択形式","並べかえ形式",""},0),"","","","正答14","","")),"")</f>
        <v/>
      </c>
      <c r="S158" s="14" t="str">
        <f>IF($B156&lt;&gt;"",(CHOOSE(MATCH($B156,{"複数選択形式","正誤形式","穴埋め記入形式","穴埋め選択形式","並べかえ形式",""},0),"","","","正答15","","")),"")</f>
        <v/>
      </c>
      <c r="T158" s="14" t="str">
        <f>IF($B156&lt;&gt;"",(CHOOSE(MATCH($B156,{"複数選択形式","正誤形式","穴埋め記入形式","穴埋め選択形式","並べかえ形式",""},0),"","","","正答16","","")),"")</f>
        <v/>
      </c>
      <c r="U158" s="14" t="str">
        <f>IF($B156&lt;&gt;"",(CHOOSE(MATCH($B156,{"複数選択形式","正誤形式","穴埋め記入形式","穴埋め選択形式","並べかえ形式",""},0),"","","","正答17","","")),"")</f>
        <v/>
      </c>
      <c r="V158" s="14" t="str">
        <f>IF($B156&lt;&gt;"",(CHOOSE(MATCH($B156,{"複数選択形式","正誤形式","穴埋め記入形式","穴埋め選択形式","並べかえ形式",""},0),"","","","正答18","","")),"")</f>
        <v/>
      </c>
      <c r="W158" s="14" t="str">
        <f>IF($B156&lt;&gt;"",(CHOOSE(MATCH($B156,{"複数選択形式","正誤形式","穴埋め記入形式","穴埋め選択形式","並べかえ形式",""},0),"","","","正答19","","")),"")</f>
        <v/>
      </c>
      <c r="X158" s="14" t="str">
        <f>IF($B156&lt;&gt;"",(CHOOSE(MATCH($B156,{"複数選択形式","正誤形式","穴埋め記入形式","穴埋め選択形式","並べかえ形式",""},0),"","","","正答20","","")),"")</f>
        <v/>
      </c>
    </row>
    <row r="159" spans="1:24">
      <c r="A159" s="42"/>
      <c r="E159" s="15"/>
      <c r="F159" s="15"/>
      <c r="G159" s="15"/>
      <c r="H159" s="15"/>
      <c r="I159" s="15"/>
      <c r="J159" s="15"/>
      <c r="K159" s="15"/>
      <c r="L159" s="15"/>
      <c r="M159" s="15"/>
      <c r="N159" s="15"/>
      <c r="O159" s="15"/>
      <c r="P159" s="15"/>
      <c r="Q159" s="15"/>
      <c r="R159" s="15"/>
      <c r="S159" s="15"/>
      <c r="T159" s="15"/>
      <c r="U159" s="15"/>
      <c r="V159" s="15"/>
      <c r="W159" s="15"/>
      <c r="X159" s="15"/>
    </row>
    <row r="160" spans="1:24">
      <c r="B160" s="8"/>
      <c r="C160" s="8"/>
      <c r="D160" s="8"/>
      <c r="E160" s="8"/>
      <c r="F160" s="8"/>
      <c r="G160" s="8"/>
      <c r="H160" s="8"/>
      <c r="I160" s="8"/>
      <c r="J160" s="8"/>
      <c r="K160" s="8"/>
      <c r="L160" s="8"/>
      <c r="M160" s="8"/>
      <c r="N160" s="8"/>
      <c r="O160" s="8"/>
      <c r="P160" s="8"/>
    </row>
    <row r="161" spans="1:24" ht="69.95" customHeight="1">
      <c r="A161" s="40" t="s">
        <v>65</v>
      </c>
      <c r="B161" s="11" t="str">
        <f>IF($B165&lt;&gt;"","注意","")</f>
        <v/>
      </c>
      <c r="C161" s="43" t="str">
        <f>IF($B165&lt;&gt;"",(CHOOSE(MATCH($B165,{"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61" s="43"/>
      <c r="E161" s="43"/>
      <c r="F161" s="43"/>
      <c r="G161" s="43"/>
      <c r="H161" s="43"/>
      <c r="I161" s="43"/>
      <c r="J161" s="43"/>
      <c r="K161" s="43"/>
      <c r="L161" s="43"/>
      <c r="M161" s="43"/>
      <c r="N161" s="43"/>
    </row>
    <row r="162" spans="1:24" s="12" customFormat="1" ht="12.75" customHeight="1">
      <c r="A162" s="41"/>
      <c r="B162" s="7" t="s">
        <v>11</v>
      </c>
      <c r="C162" s="44" t="s">
        <v>12</v>
      </c>
      <c r="D162" s="45"/>
      <c r="E162" s="45"/>
      <c r="F162" s="45"/>
      <c r="G162" s="45"/>
      <c r="H162" s="45"/>
      <c r="I162" s="45"/>
      <c r="J162" s="45"/>
      <c r="K162" s="45"/>
      <c r="L162" s="45"/>
      <c r="M162" s="45"/>
      <c r="N162" s="46"/>
    </row>
    <row r="163" spans="1:24" s="12" customFormat="1" ht="69" customHeight="1">
      <c r="A163" s="41"/>
      <c r="B163" s="13"/>
      <c r="C163" s="47"/>
      <c r="D163" s="48"/>
      <c r="E163" s="48"/>
      <c r="F163" s="48"/>
      <c r="G163" s="48"/>
      <c r="H163" s="48"/>
      <c r="I163" s="48"/>
      <c r="J163" s="48"/>
      <c r="K163" s="48"/>
      <c r="L163" s="48"/>
      <c r="M163" s="48"/>
      <c r="N163" s="49"/>
    </row>
    <row r="164" spans="1:24" s="12" customFormat="1">
      <c r="A164" s="41"/>
      <c r="B164" s="50" t="s">
        <v>14</v>
      </c>
      <c r="C164" s="51"/>
      <c r="E164" s="14" t="str">
        <f>IF($B165&lt;&gt;"",(CHOOSE(MATCH($B165,{"複数選択形式","正誤形式","穴埋め記入形式","穴埋め選択形式","並べかえ形式",""},0),"選択肢1","","正答1","選択肢ア","並べかえ単語1","")),"")</f>
        <v/>
      </c>
      <c r="F164" s="14" t="str">
        <f>IF($B165&lt;&gt;"",(CHOOSE(MATCH($B165,{"複数選択形式","正誤形式","穴埋め記入形式","穴埋め選択形式","並べかえ形式",""},0),"選択肢2","","正答2","選択肢イ","並べかえ単語2","")),"")</f>
        <v/>
      </c>
      <c r="G164" s="14" t="str">
        <f>IF($B165&lt;&gt;"",(CHOOSE(MATCH($B165,{"複数選択形式","正誤形式","穴埋め記入形式","穴埋め選択形式","並べかえ形式",""},0),"選択肢3","","正答3","選択肢ウ","並べかえ単語3","")),"")</f>
        <v/>
      </c>
      <c r="H164" s="14" t="str">
        <f>IF($B165&lt;&gt;"",(CHOOSE(MATCH($B165,{"複数選択形式","正誤形式","穴埋め記入形式","穴埋め選択形式","並べかえ形式",""},0),"選択肢4","","正答4","選択肢エ","並べかえ単語4","")),"")</f>
        <v/>
      </c>
      <c r="I164" s="14" t="str">
        <f>IF($B165&lt;&gt;"",(CHOOSE(MATCH($B165,{"複数選択形式","正誤形式","穴埋め記入形式","穴埋め選択形式","並べかえ形式",""},0),"選択肢5","","正答5","選択肢オ","並べかえ単語5","")),"")</f>
        <v/>
      </c>
      <c r="J164" s="14" t="str">
        <f>IF($B165&lt;&gt;"",(CHOOSE(MATCH($B165,{"複数選択形式","正誤形式","穴埋め記入形式","穴埋め選択形式","並べかえ形式",""},0),"選択肢6","","正答6","選択肢カ","並べかえ単語6","")),"")</f>
        <v/>
      </c>
      <c r="K164" s="14" t="str">
        <f>IF($B165&lt;&gt;"",(CHOOSE(MATCH($B165,{"複数選択形式","正誤形式","穴埋め記入形式","穴埋め選択形式","並べかえ形式",""},0),"選択肢7","","正答7","選択肢キ","並べかえ単語7","")),"")</f>
        <v/>
      </c>
      <c r="L164" s="14" t="str">
        <f>IF($B165&lt;&gt;"",(CHOOSE(MATCH($B165,{"複数選択形式","正誤形式","穴埋め記入形式","穴埋め選択形式","並べかえ形式",""},0),"選択肢8","","正答8","選択肢ク","並べかえ単語8","")),"")</f>
        <v/>
      </c>
      <c r="M164" s="14" t="str">
        <f>IF($B165&lt;&gt;"",(CHOOSE(MATCH($B165,{"複数選択形式","正誤形式","穴埋め記入形式","穴埋め選択形式","並べかえ形式",""},0),"選択肢9","","正答9","選択肢ケ","並べかえ単語9","")),"")</f>
        <v/>
      </c>
      <c r="N164" s="14" t="str">
        <f>IF($B165&lt;&gt;"",(CHOOSE(MATCH($B165,{"複数選択形式","正誤形式","穴埋め記入形式","穴埋め選択形式","並べかえ形式",""},0),"選択肢10","","正答10","選択肢コ","並べかえ単語10","")),"")</f>
        <v/>
      </c>
      <c r="O164" s="14" t="str">
        <f>IF($B165&lt;&gt;"",(CHOOSE(MATCH($B165,{"複数選択形式","正誤形式","穴埋め記入形式","穴埋め選択形式","並べかえ形式",""},0),"選択肢11","","正答11","選択肢サ","並べかえ単語11","")),"")</f>
        <v/>
      </c>
      <c r="P164" s="14" t="str">
        <f>IF($B165&lt;&gt;"",(CHOOSE(MATCH($B165,{"複数選択形式","正誤形式","穴埋め記入形式","穴埋め選択形式","並べかえ形式",""},0),"選択肢12","","正答12","選択肢シ","並べかえ単語12","")),"")</f>
        <v/>
      </c>
      <c r="Q164" s="14" t="str">
        <f>IF($B165&lt;&gt;"",(CHOOSE(MATCH($B165,{"複数選択形式","正誤形式","穴埋め記入形式","穴埋め選択形式","並べかえ形式",""},0),"選択肢13","","正答13","選択肢ス","並べかえ単語13","")),"")</f>
        <v/>
      </c>
      <c r="R164" s="14" t="str">
        <f>IF($B165&lt;&gt;"",(CHOOSE(MATCH($B165,{"複数選択形式","正誤形式","穴埋め記入形式","穴埋め選択形式","並べかえ形式",""},0),"選択肢14","","正答14","選択肢セ","並べかえ単語14","")),"")</f>
        <v/>
      </c>
      <c r="S164" s="14" t="str">
        <f>IF($B165&lt;&gt;"",(CHOOSE(MATCH($B165,{"複数選択形式","正誤形式","穴埋め記入形式","穴埋め選択形式","並べかえ形式",""},0),"選択肢15","","正答15","選択肢ソ","並べかえ単語15","")),"")</f>
        <v/>
      </c>
      <c r="T164" s="14" t="str">
        <f>IF($B165&lt;&gt;"",(CHOOSE(MATCH($B165,{"複数選択形式","正誤形式","穴埋め記入形式","穴埋め選択形式","並べかえ形式",""},0),"選択肢16","","正答16","選択肢タ","並べかえ単語16","")),"")</f>
        <v/>
      </c>
      <c r="U164" s="14" t="str">
        <f>IF($B165&lt;&gt;"",(CHOOSE(MATCH($B165,{"複数選択形式","正誤形式","穴埋め記入形式","穴埋め選択形式","並べかえ形式",""},0),"選択肢17","","正答17","選択肢チ","並べかえ単語17","")),"")</f>
        <v/>
      </c>
      <c r="V164" s="14" t="str">
        <f>IF($B165&lt;&gt;"",(CHOOSE(MATCH($B165,{"複数選択形式","正誤形式","穴埋め記入形式","穴埋め選択形式","並べかえ形式",""},0),"選択肢18","","正答18","選択肢ツ","並べかえ単語18","")),"")</f>
        <v/>
      </c>
      <c r="W164" s="14" t="str">
        <f>IF($B165&lt;&gt;"",(CHOOSE(MATCH($B165,{"複数選択形式","正誤形式","穴埋め記入形式","穴埋め選択形式","並べかえ形式",""},0),"選択肢19","","正答19","選択肢テ","並べかえ単語19","")),"")</f>
        <v/>
      </c>
      <c r="X164" s="14" t="str">
        <f>IF($B165&lt;&gt;"",(CHOOSE(MATCH($B165,{"複数選択形式","正誤形式","穴埋め記入形式","穴埋め選択形式","並べかえ形式",""},0),"選択肢20","","正答20","選択肢ト","並べかえ単語20","")),"")</f>
        <v/>
      </c>
    </row>
    <row r="165" spans="1:24" s="12" customFormat="1" ht="18" customHeight="1">
      <c r="A165" s="41"/>
      <c r="B165" s="52"/>
      <c r="C165" s="52"/>
      <c r="D165" s="14"/>
      <c r="E165" s="15"/>
      <c r="F165" s="15"/>
      <c r="G165" s="15"/>
      <c r="H165" s="15"/>
      <c r="I165" s="15"/>
      <c r="J165" s="15"/>
      <c r="K165" s="15"/>
      <c r="L165" s="15"/>
      <c r="M165" s="15"/>
      <c r="N165" s="15"/>
      <c r="O165" s="15"/>
      <c r="P165" s="15"/>
      <c r="Q165" s="15"/>
      <c r="R165" s="15"/>
      <c r="S165" s="15"/>
      <c r="T165" s="15"/>
      <c r="U165" s="15"/>
      <c r="V165" s="15"/>
      <c r="W165" s="15"/>
      <c r="X165" s="15"/>
    </row>
    <row r="166" spans="1:24" s="12" customFormat="1">
      <c r="A166" s="41"/>
      <c r="B166" s="16" t="str">
        <f>IF($B165&lt;&gt;"",(CHOOSE(MATCH($B165,{"複数選択形式","正誤形式","穴埋め記入形式","穴埋め選択形式","並べかえ形式","自己採点形式",""},0),"","正誤","","","","","")),"")</f>
        <v/>
      </c>
      <c r="C166" s="17"/>
      <c r="E166" s="18"/>
      <c r="F166" s="18"/>
      <c r="G166" s="18"/>
      <c r="H166" s="18"/>
      <c r="I166" s="18"/>
      <c r="J166" s="18"/>
      <c r="K166" s="18"/>
      <c r="L166" s="18"/>
      <c r="M166" s="18"/>
      <c r="N166" s="18"/>
      <c r="O166" s="18"/>
      <c r="P166" s="18"/>
      <c r="Q166" s="18"/>
      <c r="R166" s="18"/>
      <c r="S166" s="18"/>
      <c r="T166" s="18"/>
      <c r="U166" s="18"/>
      <c r="V166" s="18"/>
      <c r="W166" s="18"/>
      <c r="X166" s="18"/>
    </row>
    <row r="167" spans="1:24" s="12" customFormat="1">
      <c r="A167" s="41"/>
      <c r="B167" s="16"/>
      <c r="C167" s="17"/>
      <c r="E167" s="14" t="str">
        <f>IF($B165&lt;&gt;"",(CHOOSE(MATCH($B165,{"複数選択形式","正誤形式","穴埋め記入形式","穴埋め選択形式","並べかえ形式",""},0),"","","","正答1","","")),"")</f>
        <v/>
      </c>
      <c r="F167" s="14" t="str">
        <f>IF($B165&lt;&gt;"",(CHOOSE(MATCH($B165,{"複数選択形式","正誤形式","穴埋め記入形式","穴埋め選択形式","並べかえ形式",""},0),"","","","正答2","","")),"")</f>
        <v/>
      </c>
      <c r="G167" s="14" t="str">
        <f>IF($B165&lt;&gt;"",(CHOOSE(MATCH($B165,{"複数選択形式","正誤形式","穴埋め記入形式","穴埋め選択形式","並べかえ形式",""},0),"","","","正答3","","")),"")</f>
        <v/>
      </c>
      <c r="H167" s="14" t="str">
        <f>IF($B165&lt;&gt;"",(CHOOSE(MATCH($B165,{"複数選択形式","正誤形式","穴埋め記入形式","穴埋め選択形式","並べかえ形式",""},0),"","","","正答4","","")),"")</f>
        <v/>
      </c>
      <c r="I167" s="14" t="str">
        <f>IF($B165&lt;&gt;"",(CHOOSE(MATCH($B165,{"複数選択形式","正誤形式","穴埋め記入形式","穴埋め選択形式","並べかえ形式",""},0),"","","","正答5","","")),"")</f>
        <v/>
      </c>
      <c r="J167" s="14" t="str">
        <f>IF($B165&lt;&gt;"",(CHOOSE(MATCH($B165,{"複数選択形式","正誤形式","穴埋め記入形式","穴埋め選択形式","並べかえ形式",""},0),"","","","正答6","","")),"")</f>
        <v/>
      </c>
      <c r="K167" s="14" t="str">
        <f>IF($B165&lt;&gt;"",(CHOOSE(MATCH($B165,{"複数選択形式","正誤形式","穴埋め記入形式","穴埋め選択形式","並べかえ形式",""},0),"","","","正答7","","")),"")</f>
        <v/>
      </c>
      <c r="L167" s="14" t="str">
        <f>IF($B165&lt;&gt;"",(CHOOSE(MATCH($B165,{"複数選択形式","正誤形式","穴埋め記入形式","穴埋め選択形式","並べかえ形式",""},0),"","","","正答8","","")),"")</f>
        <v/>
      </c>
      <c r="M167" s="14" t="str">
        <f>IF($B165&lt;&gt;"",(CHOOSE(MATCH($B165,{"複数選択形式","正誤形式","穴埋め記入形式","穴埋め選択形式","並べかえ形式",""},0),"","","","正答9","","")),"")</f>
        <v/>
      </c>
      <c r="N167" s="14" t="str">
        <f>IF($B165&lt;&gt;"",(CHOOSE(MATCH($B165,{"複数選択形式","正誤形式","穴埋め記入形式","穴埋め選択形式","並べかえ形式",""},0),"","","","正答10","","")),"")</f>
        <v/>
      </c>
      <c r="O167" s="14" t="str">
        <f>IF($B165&lt;&gt;"",(CHOOSE(MATCH($B165,{"複数選択形式","正誤形式","穴埋め記入形式","穴埋め選択形式","並べかえ形式",""},0),"","","","正答11","","")),"")</f>
        <v/>
      </c>
      <c r="P167" s="14" t="str">
        <f>IF($B165&lt;&gt;"",(CHOOSE(MATCH($B165,{"複数選択形式","正誤形式","穴埋め記入形式","穴埋め選択形式","並べかえ形式",""},0),"","","","正答12","","")),"")</f>
        <v/>
      </c>
      <c r="Q167" s="14" t="str">
        <f>IF($B165&lt;&gt;"",(CHOOSE(MATCH($B165,{"複数選択形式","正誤形式","穴埋め記入形式","穴埋め選択形式","並べかえ形式",""},0),"","","","正答13","","")),"")</f>
        <v/>
      </c>
      <c r="R167" s="14" t="str">
        <f>IF($B165&lt;&gt;"",(CHOOSE(MATCH($B165,{"複数選択形式","正誤形式","穴埋め記入形式","穴埋め選択形式","並べかえ形式",""},0),"","","","正答14","","")),"")</f>
        <v/>
      </c>
      <c r="S167" s="14" t="str">
        <f>IF($B165&lt;&gt;"",(CHOOSE(MATCH($B165,{"複数選択形式","正誤形式","穴埋め記入形式","穴埋め選択形式","並べかえ形式",""},0),"","","","正答15","","")),"")</f>
        <v/>
      </c>
      <c r="T167" s="14" t="str">
        <f>IF($B165&lt;&gt;"",(CHOOSE(MATCH($B165,{"複数選択形式","正誤形式","穴埋め記入形式","穴埋め選択形式","並べかえ形式",""},0),"","","","正答16","","")),"")</f>
        <v/>
      </c>
      <c r="U167" s="14" t="str">
        <f>IF($B165&lt;&gt;"",(CHOOSE(MATCH($B165,{"複数選択形式","正誤形式","穴埋め記入形式","穴埋め選択形式","並べかえ形式",""},0),"","","","正答17","","")),"")</f>
        <v/>
      </c>
      <c r="V167" s="14" t="str">
        <f>IF($B165&lt;&gt;"",(CHOOSE(MATCH($B165,{"複数選択形式","正誤形式","穴埋め記入形式","穴埋め選択形式","並べかえ形式",""},0),"","","","正答18","","")),"")</f>
        <v/>
      </c>
      <c r="W167" s="14" t="str">
        <f>IF($B165&lt;&gt;"",(CHOOSE(MATCH($B165,{"複数選択形式","正誤形式","穴埋め記入形式","穴埋め選択形式","並べかえ形式",""},0),"","","","正答19","","")),"")</f>
        <v/>
      </c>
      <c r="X167" s="14" t="str">
        <f>IF($B165&lt;&gt;"",(CHOOSE(MATCH($B165,{"複数選択形式","正誤形式","穴埋め記入形式","穴埋め選択形式","並べかえ形式",""},0),"","","","正答20","","")),"")</f>
        <v/>
      </c>
    </row>
    <row r="168" spans="1:24">
      <c r="A168" s="42"/>
      <c r="E168" s="15"/>
      <c r="F168" s="15"/>
      <c r="G168" s="15"/>
      <c r="H168" s="15"/>
      <c r="I168" s="15"/>
      <c r="J168" s="15"/>
      <c r="K168" s="15"/>
      <c r="L168" s="15"/>
      <c r="M168" s="15"/>
      <c r="N168" s="15"/>
      <c r="O168" s="15"/>
      <c r="P168" s="15"/>
      <c r="Q168" s="15"/>
      <c r="R168" s="15"/>
      <c r="S168" s="15"/>
      <c r="T168" s="15"/>
      <c r="U168" s="15"/>
      <c r="V168" s="15"/>
      <c r="W168" s="15"/>
      <c r="X168" s="15"/>
    </row>
    <row r="169" spans="1:24">
      <c r="B169" s="8"/>
      <c r="C169" s="8"/>
      <c r="D169" s="8"/>
      <c r="E169" s="8"/>
      <c r="F169" s="8"/>
      <c r="G169" s="8"/>
      <c r="H169" s="8"/>
      <c r="I169" s="8"/>
      <c r="J169" s="8"/>
      <c r="K169" s="8"/>
      <c r="L169" s="8"/>
      <c r="M169" s="8"/>
      <c r="N169" s="8"/>
      <c r="O169" s="8"/>
      <c r="P169" s="8"/>
    </row>
    <row r="170" spans="1:24" ht="69.95" customHeight="1">
      <c r="A170" s="40" t="s">
        <v>66</v>
      </c>
      <c r="B170" s="11" t="str">
        <f>IF($B174&lt;&gt;"","注意","")</f>
        <v/>
      </c>
      <c r="C170" s="43" t="str">
        <f>IF($B174&lt;&gt;"",(CHOOSE(MATCH($B174,{"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70" s="43"/>
      <c r="E170" s="43"/>
      <c r="F170" s="43"/>
      <c r="G170" s="43"/>
      <c r="H170" s="43"/>
      <c r="I170" s="43"/>
      <c r="J170" s="43"/>
      <c r="K170" s="43"/>
      <c r="L170" s="43"/>
      <c r="M170" s="43"/>
      <c r="N170" s="43"/>
    </row>
    <row r="171" spans="1:24" s="12" customFormat="1" ht="12.75" customHeight="1">
      <c r="A171" s="41"/>
      <c r="B171" s="7" t="s">
        <v>11</v>
      </c>
      <c r="C171" s="44" t="s">
        <v>12</v>
      </c>
      <c r="D171" s="45"/>
      <c r="E171" s="45"/>
      <c r="F171" s="45"/>
      <c r="G171" s="45"/>
      <c r="H171" s="45"/>
      <c r="I171" s="45"/>
      <c r="J171" s="45"/>
      <c r="K171" s="45"/>
      <c r="L171" s="45"/>
      <c r="M171" s="45"/>
      <c r="N171" s="46"/>
    </row>
    <row r="172" spans="1:24" s="12" customFormat="1" ht="69" customHeight="1">
      <c r="A172" s="41"/>
      <c r="B172" s="13"/>
      <c r="C172" s="47"/>
      <c r="D172" s="48"/>
      <c r="E172" s="48"/>
      <c r="F172" s="48"/>
      <c r="G172" s="48"/>
      <c r="H172" s="48"/>
      <c r="I172" s="48"/>
      <c r="J172" s="48"/>
      <c r="K172" s="48"/>
      <c r="L172" s="48"/>
      <c r="M172" s="48"/>
      <c r="N172" s="49"/>
    </row>
    <row r="173" spans="1:24" s="12" customFormat="1">
      <c r="A173" s="41"/>
      <c r="B173" s="50" t="s">
        <v>14</v>
      </c>
      <c r="C173" s="51"/>
      <c r="E173" s="14" t="str">
        <f>IF($B174&lt;&gt;"",(CHOOSE(MATCH($B174,{"複数選択形式","正誤形式","穴埋め記入形式","穴埋め選択形式","並べかえ形式",""},0),"選択肢1","","正答1","選択肢ア","並べかえ単語1","")),"")</f>
        <v/>
      </c>
      <c r="F173" s="14" t="str">
        <f>IF($B174&lt;&gt;"",(CHOOSE(MATCH($B174,{"複数選択形式","正誤形式","穴埋め記入形式","穴埋め選択形式","並べかえ形式",""},0),"選択肢2","","正答2","選択肢イ","並べかえ単語2","")),"")</f>
        <v/>
      </c>
      <c r="G173" s="14" t="str">
        <f>IF($B174&lt;&gt;"",(CHOOSE(MATCH($B174,{"複数選択形式","正誤形式","穴埋め記入形式","穴埋め選択形式","並べかえ形式",""},0),"選択肢3","","正答3","選択肢ウ","並べかえ単語3","")),"")</f>
        <v/>
      </c>
      <c r="H173" s="14" t="str">
        <f>IF($B174&lt;&gt;"",(CHOOSE(MATCH($B174,{"複数選択形式","正誤形式","穴埋め記入形式","穴埋め選択形式","並べかえ形式",""},0),"選択肢4","","正答4","選択肢エ","並べかえ単語4","")),"")</f>
        <v/>
      </c>
      <c r="I173" s="14" t="str">
        <f>IF($B174&lt;&gt;"",(CHOOSE(MATCH($B174,{"複数選択形式","正誤形式","穴埋め記入形式","穴埋め選択形式","並べかえ形式",""},0),"選択肢5","","正答5","選択肢オ","並べかえ単語5","")),"")</f>
        <v/>
      </c>
      <c r="J173" s="14" t="str">
        <f>IF($B174&lt;&gt;"",(CHOOSE(MATCH($B174,{"複数選択形式","正誤形式","穴埋め記入形式","穴埋め選択形式","並べかえ形式",""},0),"選択肢6","","正答6","選択肢カ","並べかえ単語6","")),"")</f>
        <v/>
      </c>
      <c r="K173" s="14" t="str">
        <f>IF($B174&lt;&gt;"",(CHOOSE(MATCH($B174,{"複数選択形式","正誤形式","穴埋め記入形式","穴埋め選択形式","並べかえ形式",""},0),"選択肢7","","正答7","選択肢キ","並べかえ単語7","")),"")</f>
        <v/>
      </c>
      <c r="L173" s="14" t="str">
        <f>IF($B174&lt;&gt;"",(CHOOSE(MATCH($B174,{"複数選択形式","正誤形式","穴埋め記入形式","穴埋め選択形式","並べかえ形式",""},0),"選択肢8","","正答8","選択肢ク","並べかえ単語8","")),"")</f>
        <v/>
      </c>
      <c r="M173" s="14" t="str">
        <f>IF($B174&lt;&gt;"",(CHOOSE(MATCH($B174,{"複数選択形式","正誤形式","穴埋め記入形式","穴埋め選択形式","並べかえ形式",""},0),"選択肢9","","正答9","選択肢ケ","並べかえ単語9","")),"")</f>
        <v/>
      </c>
      <c r="N173" s="14" t="str">
        <f>IF($B174&lt;&gt;"",(CHOOSE(MATCH($B174,{"複数選択形式","正誤形式","穴埋め記入形式","穴埋め選択形式","並べかえ形式",""},0),"選択肢10","","正答10","選択肢コ","並べかえ単語10","")),"")</f>
        <v/>
      </c>
      <c r="O173" s="14" t="str">
        <f>IF($B174&lt;&gt;"",(CHOOSE(MATCH($B174,{"複数選択形式","正誤形式","穴埋め記入形式","穴埋め選択形式","並べかえ形式",""},0),"選択肢11","","正答11","選択肢サ","並べかえ単語11","")),"")</f>
        <v/>
      </c>
      <c r="P173" s="14" t="str">
        <f>IF($B174&lt;&gt;"",(CHOOSE(MATCH($B174,{"複数選択形式","正誤形式","穴埋め記入形式","穴埋め選択形式","並べかえ形式",""},0),"選択肢12","","正答12","選択肢シ","並べかえ単語12","")),"")</f>
        <v/>
      </c>
      <c r="Q173" s="14" t="str">
        <f>IF($B174&lt;&gt;"",(CHOOSE(MATCH($B174,{"複数選択形式","正誤形式","穴埋め記入形式","穴埋め選択形式","並べかえ形式",""},0),"選択肢13","","正答13","選択肢ス","並べかえ単語13","")),"")</f>
        <v/>
      </c>
      <c r="R173" s="14" t="str">
        <f>IF($B174&lt;&gt;"",(CHOOSE(MATCH($B174,{"複数選択形式","正誤形式","穴埋め記入形式","穴埋め選択形式","並べかえ形式",""},0),"選択肢14","","正答14","選択肢セ","並べかえ単語14","")),"")</f>
        <v/>
      </c>
      <c r="S173" s="14" t="str">
        <f>IF($B174&lt;&gt;"",(CHOOSE(MATCH($B174,{"複数選択形式","正誤形式","穴埋め記入形式","穴埋め選択形式","並べかえ形式",""},0),"選択肢15","","正答15","選択肢ソ","並べかえ単語15","")),"")</f>
        <v/>
      </c>
      <c r="T173" s="14" t="str">
        <f>IF($B174&lt;&gt;"",(CHOOSE(MATCH($B174,{"複数選択形式","正誤形式","穴埋め記入形式","穴埋め選択形式","並べかえ形式",""},0),"選択肢16","","正答16","選択肢タ","並べかえ単語16","")),"")</f>
        <v/>
      </c>
      <c r="U173" s="14" t="str">
        <f>IF($B174&lt;&gt;"",(CHOOSE(MATCH($B174,{"複数選択形式","正誤形式","穴埋め記入形式","穴埋め選択形式","並べかえ形式",""},0),"選択肢17","","正答17","選択肢チ","並べかえ単語17","")),"")</f>
        <v/>
      </c>
      <c r="V173" s="14" t="str">
        <f>IF($B174&lt;&gt;"",(CHOOSE(MATCH($B174,{"複数選択形式","正誤形式","穴埋め記入形式","穴埋め選択形式","並べかえ形式",""},0),"選択肢18","","正答18","選択肢ツ","並べかえ単語18","")),"")</f>
        <v/>
      </c>
      <c r="W173" s="14" t="str">
        <f>IF($B174&lt;&gt;"",(CHOOSE(MATCH($B174,{"複数選択形式","正誤形式","穴埋め記入形式","穴埋め選択形式","並べかえ形式",""},0),"選択肢19","","正答19","選択肢テ","並べかえ単語19","")),"")</f>
        <v/>
      </c>
      <c r="X173" s="14" t="str">
        <f>IF($B174&lt;&gt;"",(CHOOSE(MATCH($B174,{"複数選択形式","正誤形式","穴埋め記入形式","穴埋め選択形式","並べかえ形式",""},0),"選択肢20","","正答20","選択肢ト","並べかえ単語20","")),"")</f>
        <v/>
      </c>
    </row>
    <row r="174" spans="1:24" s="12" customFormat="1" ht="18" customHeight="1">
      <c r="A174" s="41"/>
      <c r="B174" s="52"/>
      <c r="C174" s="52"/>
      <c r="D174" s="14"/>
      <c r="E174" s="15"/>
      <c r="F174" s="15"/>
      <c r="G174" s="15"/>
      <c r="H174" s="15"/>
      <c r="I174" s="15"/>
      <c r="J174" s="15"/>
      <c r="K174" s="15"/>
      <c r="L174" s="15"/>
      <c r="M174" s="15"/>
      <c r="N174" s="15"/>
      <c r="O174" s="15"/>
      <c r="P174" s="15"/>
      <c r="Q174" s="15"/>
      <c r="R174" s="15"/>
      <c r="S174" s="15"/>
      <c r="T174" s="15"/>
      <c r="U174" s="15"/>
      <c r="V174" s="15"/>
      <c r="W174" s="15"/>
      <c r="X174" s="15"/>
    </row>
    <row r="175" spans="1:24" s="12" customFormat="1">
      <c r="A175" s="41"/>
      <c r="B175" s="16" t="str">
        <f>IF($B174&lt;&gt;"",(CHOOSE(MATCH($B174,{"複数選択形式","正誤形式","穴埋め記入形式","穴埋め選択形式","並べかえ形式","自己採点形式",""},0),"","正誤","","","","","")),"")</f>
        <v/>
      </c>
      <c r="C175" s="17"/>
      <c r="E175" s="18"/>
      <c r="F175" s="18"/>
      <c r="G175" s="18"/>
      <c r="H175" s="18"/>
      <c r="I175" s="18"/>
      <c r="J175" s="18"/>
      <c r="K175" s="18"/>
      <c r="L175" s="18"/>
      <c r="M175" s="18"/>
      <c r="N175" s="18"/>
      <c r="O175" s="18"/>
      <c r="P175" s="18"/>
      <c r="Q175" s="18"/>
      <c r="R175" s="18"/>
      <c r="S175" s="18"/>
      <c r="T175" s="18"/>
      <c r="U175" s="18"/>
      <c r="V175" s="18"/>
      <c r="W175" s="18"/>
      <c r="X175" s="18"/>
    </row>
    <row r="176" spans="1:24" s="12" customFormat="1">
      <c r="A176" s="41"/>
      <c r="B176" s="16"/>
      <c r="C176" s="17"/>
      <c r="E176" s="14" t="str">
        <f>IF($B174&lt;&gt;"",(CHOOSE(MATCH($B174,{"複数選択形式","正誤形式","穴埋め記入形式","穴埋め選択形式","並べかえ形式",""},0),"","","","正答1","","")),"")</f>
        <v/>
      </c>
      <c r="F176" s="14" t="str">
        <f>IF($B174&lt;&gt;"",(CHOOSE(MATCH($B174,{"複数選択形式","正誤形式","穴埋め記入形式","穴埋め選択形式","並べかえ形式",""},0),"","","","正答2","","")),"")</f>
        <v/>
      </c>
      <c r="G176" s="14" t="str">
        <f>IF($B174&lt;&gt;"",(CHOOSE(MATCH($B174,{"複数選択形式","正誤形式","穴埋め記入形式","穴埋め選択形式","並べかえ形式",""},0),"","","","正答3","","")),"")</f>
        <v/>
      </c>
      <c r="H176" s="14" t="str">
        <f>IF($B174&lt;&gt;"",(CHOOSE(MATCH($B174,{"複数選択形式","正誤形式","穴埋め記入形式","穴埋め選択形式","並べかえ形式",""},0),"","","","正答4","","")),"")</f>
        <v/>
      </c>
      <c r="I176" s="14" t="str">
        <f>IF($B174&lt;&gt;"",(CHOOSE(MATCH($B174,{"複数選択形式","正誤形式","穴埋め記入形式","穴埋め選択形式","並べかえ形式",""},0),"","","","正答5","","")),"")</f>
        <v/>
      </c>
      <c r="J176" s="14" t="str">
        <f>IF($B174&lt;&gt;"",(CHOOSE(MATCH($B174,{"複数選択形式","正誤形式","穴埋め記入形式","穴埋め選択形式","並べかえ形式",""},0),"","","","正答6","","")),"")</f>
        <v/>
      </c>
      <c r="K176" s="14" t="str">
        <f>IF($B174&lt;&gt;"",(CHOOSE(MATCH($B174,{"複数選択形式","正誤形式","穴埋め記入形式","穴埋め選択形式","並べかえ形式",""},0),"","","","正答7","","")),"")</f>
        <v/>
      </c>
      <c r="L176" s="14" t="str">
        <f>IF($B174&lt;&gt;"",(CHOOSE(MATCH($B174,{"複数選択形式","正誤形式","穴埋め記入形式","穴埋め選択形式","並べかえ形式",""},0),"","","","正答8","","")),"")</f>
        <v/>
      </c>
      <c r="M176" s="14" t="str">
        <f>IF($B174&lt;&gt;"",(CHOOSE(MATCH($B174,{"複数選択形式","正誤形式","穴埋め記入形式","穴埋め選択形式","並べかえ形式",""},0),"","","","正答9","","")),"")</f>
        <v/>
      </c>
      <c r="N176" s="14" t="str">
        <f>IF($B174&lt;&gt;"",(CHOOSE(MATCH($B174,{"複数選択形式","正誤形式","穴埋め記入形式","穴埋め選択形式","並べかえ形式",""},0),"","","","正答10","","")),"")</f>
        <v/>
      </c>
      <c r="O176" s="14" t="str">
        <f>IF($B174&lt;&gt;"",(CHOOSE(MATCH($B174,{"複数選択形式","正誤形式","穴埋め記入形式","穴埋め選択形式","並べかえ形式",""},0),"","","","正答11","","")),"")</f>
        <v/>
      </c>
      <c r="P176" s="14" t="str">
        <f>IF($B174&lt;&gt;"",(CHOOSE(MATCH($B174,{"複数選択形式","正誤形式","穴埋め記入形式","穴埋め選択形式","並べかえ形式",""},0),"","","","正答12","","")),"")</f>
        <v/>
      </c>
      <c r="Q176" s="14" t="str">
        <f>IF($B174&lt;&gt;"",(CHOOSE(MATCH($B174,{"複数選択形式","正誤形式","穴埋め記入形式","穴埋め選択形式","並べかえ形式",""},0),"","","","正答13","","")),"")</f>
        <v/>
      </c>
      <c r="R176" s="14" t="str">
        <f>IF($B174&lt;&gt;"",(CHOOSE(MATCH($B174,{"複数選択形式","正誤形式","穴埋め記入形式","穴埋め選択形式","並べかえ形式",""},0),"","","","正答14","","")),"")</f>
        <v/>
      </c>
      <c r="S176" s="14" t="str">
        <f>IF($B174&lt;&gt;"",(CHOOSE(MATCH($B174,{"複数選択形式","正誤形式","穴埋め記入形式","穴埋め選択形式","並べかえ形式",""},0),"","","","正答15","","")),"")</f>
        <v/>
      </c>
      <c r="T176" s="14" t="str">
        <f>IF($B174&lt;&gt;"",(CHOOSE(MATCH($B174,{"複数選択形式","正誤形式","穴埋め記入形式","穴埋め選択形式","並べかえ形式",""},0),"","","","正答16","","")),"")</f>
        <v/>
      </c>
      <c r="U176" s="14" t="str">
        <f>IF($B174&lt;&gt;"",(CHOOSE(MATCH($B174,{"複数選択形式","正誤形式","穴埋め記入形式","穴埋め選択形式","並べかえ形式",""},0),"","","","正答17","","")),"")</f>
        <v/>
      </c>
      <c r="V176" s="14" t="str">
        <f>IF($B174&lt;&gt;"",(CHOOSE(MATCH($B174,{"複数選択形式","正誤形式","穴埋め記入形式","穴埋め選択形式","並べかえ形式",""},0),"","","","正答18","","")),"")</f>
        <v/>
      </c>
      <c r="W176" s="14" t="str">
        <f>IF($B174&lt;&gt;"",(CHOOSE(MATCH($B174,{"複数選択形式","正誤形式","穴埋め記入形式","穴埋め選択形式","並べかえ形式",""},0),"","","","正答19","","")),"")</f>
        <v/>
      </c>
      <c r="X176" s="14" t="str">
        <f>IF($B174&lt;&gt;"",(CHOOSE(MATCH($B174,{"複数選択形式","正誤形式","穴埋め記入形式","穴埋め選択形式","並べかえ形式",""},0),"","","","正答20","","")),"")</f>
        <v/>
      </c>
    </row>
    <row r="177" spans="1:24">
      <c r="A177" s="42"/>
      <c r="E177" s="15"/>
      <c r="F177" s="15"/>
      <c r="G177" s="15"/>
      <c r="H177" s="15"/>
      <c r="I177" s="15"/>
      <c r="J177" s="15"/>
      <c r="K177" s="15"/>
      <c r="L177" s="15"/>
      <c r="M177" s="15"/>
      <c r="N177" s="15"/>
      <c r="O177" s="15"/>
      <c r="P177" s="15"/>
      <c r="Q177" s="15"/>
      <c r="R177" s="15"/>
      <c r="S177" s="15"/>
      <c r="T177" s="15"/>
      <c r="U177" s="15"/>
      <c r="V177" s="15"/>
      <c r="W177" s="15"/>
      <c r="X177" s="15"/>
    </row>
    <row r="178" spans="1:24">
      <c r="B178" s="8"/>
      <c r="C178" s="8"/>
      <c r="D178" s="8"/>
      <c r="E178" s="8"/>
      <c r="F178" s="8"/>
      <c r="G178" s="8"/>
      <c r="H178" s="8"/>
      <c r="I178" s="8"/>
      <c r="J178" s="8"/>
      <c r="K178" s="8"/>
      <c r="L178" s="8"/>
      <c r="M178" s="8"/>
      <c r="N178" s="8"/>
      <c r="O178" s="8"/>
      <c r="P178" s="8"/>
    </row>
    <row r="179" spans="1:24" ht="69.95" customHeight="1">
      <c r="A179" s="40" t="s">
        <v>67</v>
      </c>
      <c r="B179" s="11" t="str">
        <f>IF($B183&lt;&gt;"","注意","")</f>
        <v/>
      </c>
      <c r="C179" s="43" t="str">
        <f>IF($B183&lt;&gt;"",(CHOOSE(MATCH($B183,{"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79" s="43"/>
      <c r="E179" s="43"/>
      <c r="F179" s="43"/>
      <c r="G179" s="43"/>
      <c r="H179" s="43"/>
      <c r="I179" s="43"/>
      <c r="J179" s="43"/>
      <c r="K179" s="43"/>
      <c r="L179" s="43"/>
      <c r="M179" s="43"/>
      <c r="N179" s="43"/>
    </row>
    <row r="180" spans="1:24" s="12" customFormat="1" ht="12.75" customHeight="1">
      <c r="A180" s="41"/>
      <c r="B180" s="7" t="s">
        <v>11</v>
      </c>
      <c r="C180" s="44" t="s">
        <v>12</v>
      </c>
      <c r="D180" s="45"/>
      <c r="E180" s="45"/>
      <c r="F180" s="45"/>
      <c r="G180" s="45"/>
      <c r="H180" s="45"/>
      <c r="I180" s="45"/>
      <c r="J180" s="45"/>
      <c r="K180" s="45"/>
      <c r="L180" s="45"/>
      <c r="M180" s="45"/>
      <c r="N180" s="46"/>
    </row>
    <row r="181" spans="1:24" s="12" customFormat="1" ht="69" customHeight="1">
      <c r="A181" s="41"/>
      <c r="B181" s="13"/>
      <c r="C181" s="47"/>
      <c r="D181" s="48"/>
      <c r="E181" s="48"/>
      <c r="F181" s="48"/>
      <c r="G181" s="48"/>
      <c r="H181" s="48"/>
      <c r="I181" s="48"/>
      <c r="J181" s="48"/>
      <c r="K181" s="48"/>
      <c r="L181" s="48"/>
      <c r="M181" s="48"/>
      <c r="N181" s="49"/>
    </row>
    <row r="182" spans="1:24" s="12" customFormat="1">
      <c r="A182" s="41"/>
      <c r="B182" s="50" t="s">
        <v>14</v>
      </c>
      <c r="C182" s="51"/>
      <c r="E182" s="14" t="str">
        <f>IF($B183&lt;&gt;"",(CHOOSE(MATCH($B183,{"複数選択形式","正誤形式","穴埋め記入形式","穴埋め選択形式","並べかえ形式",""},0),"選択肢1","","正答1","選択肢ア","並べかえ単語1","")),"")</f>
        <v/>
      </c>
      <c r="F182" s="14" t="str">
        <f>IF($B183&lt;&gt;"",(CHOOSE(MATCH($B183,{"複数選択形式","正誤形式","穴埋め記入形式","穴埋め選択形式","並べかえ形式",""},0),"選択肢2","","正答2","選択肢イ","並べかえ単語2","")),"")</f>
        <v/>
      </c>
      <c r="G182" s="14" t="str">
        <f>IF($B183&lt;&gt;"",(CHOOSE(MATCH($B183,{"複数選択形式","正誤形式","穴埋め記入形式","穴埋め選択形式","並べかえ形式",""},0),"選択肢3","","正答3","選択肢ウ","並べかえ単語3","")),"")</f>
        <v/>
      </c>
      <c r="H182" s="14" t="str">
        <f>IF($B183&lt;&gt;"",(CHOOSE(MATCH($B183,{"複数選択形式","正誤形式","穴埋め記入形式","穴埋め選択形式","並べかえ形式",""},0),"選択肢4","","正答4","選択肢エ","並べかえ単語4","")),"")</f>
        <v/>
      </c>
      <c r="I182" s="14" t="str">
        <f>IF($B183&lt;&gt;"",(CHOOSE(MATCH($B183,{"複数選択形式","正誤形式","穴埋め記入形式","穴埋め選択形式","並べかえ形式",""},0),"選択肢5","","正答5","選択肢オ","並べかえ単語5","")),"")</f>
        <v/>
      </c>
      <c r="J182" s="14" t="str">
        <f>IF($B183&lt;&gt;"",(CHOOSE(MATCH($B183,{"複数選択形式","正誤形式","穴埋め記入形式","穴埋め選択形式","並べかえ形式",""},0),"選択肢6","","正答6","選択肢カ","並べかえ単語6","")),"")</f>
        <v/>
      </c>
      <c r="K182" s="14" t="str">
        <f>IF($B183&lt;&gt;"",(CHOOSE(MATCH($B183,{"複数選択形式","正誤形式","穴埋め記入形式","穴埋め選択形式","並べかえ形式",""},0),"選択肢7","","正答7","選択肢キ","並べかえ単語7","")),"")</f>
        <v/>
      </c>
      <c r="L182" s="14" t="str">
        <f>IF($B183&lt;&gt;"",(CHOOSE(MATCH($B183,{"複数選択形式","正誤形式","穴埋め記入形式","穴埋め選択形式","並べかえ形式",""},0),"選択肢8","","正答8","選択肢ク","並べかえ単語8","")),"")</f>
        <v/>
      </c>
      <c r="M182" s="14" t="str">
        <f>IF($B183&lt;&gt;"",(CHOOSE(MATCH($B183,{"複数選択形式","正誤形式","穴埋め記入形式","穴埋め選択形式","並べかえ形式",""},0),"選択肢9","","正答9","選択肢ケ","並べかえ単語9","")),"")</f>
        <v/>
      </c>
      <c r="N182" s="14" t="str">
        <f>IF($B183&lt;&gt;"",(CHOOSE(MATCH($B183,{"複数選択形式","正誤形式","穴埋め記入形式","穴埋め選択形式","並べかえ形式",""},0),"選択肢10","","正答10","選択肢コ","並べかえ単語10","")),"")</f>
        <v/>
      </c>
      <c r="O182" s="14" t="str">
        <f>IF($B183&lt;&gt;"",(CHOOSE(MATCH($B183,{"複数選択形式","正誤形式","穴埋め記入形式","穴埋め選択形式","並べかえ形式",""},0),"選択肢11","","正答11","選択肢サ","並べかえ単語11","")),"")</f>
        <v/>
      </c>
      <c r="P182" s="14" t="str">
        <f>IF($B183&lt;&gt;"",(CHOOSE(MATCH($B183,{"複数選択形式","正誤形式","穴埋め記入形式","穴埋め選択形式","並べかえ形式",""},0),"選択肢12","","正答12","選択肢シ","並べかえ単語12","")),"")</f>
        <v/>
      </c>
      <c r="Q182" s="14" t="str">
        <f>IF($B183&lt;&gt;"",(CHOOSE(MATCH($B183,{"複数選択形式","正誤形式","穴埋め記入形式","穴埋め選択形式","並べかえ形式",""},0),"選択肢13","","正答13","選択肢ス","並べかえ単語13","")),"")</f>
        <v/>
      </c>
      <c r="R182" s="14" t="str">
        <f>IF($B183&lt;&gt;"",(CHOOSE(MATCH($B183,{"複数選択形式","正誤形式","穴埋め記入形式","穴埋め選択形式","並べかえ形式",""},0),"選択肢14","","正答14","選択肢セ","並べかえ単語14","")),"")</f>
        <v/>
      </c>
      <c r="S182" s="14" t="str">
        <f>IF($B183&lt;&gt;"",(CHOOSE(MATCH($B183,{"複数選択形式","正誤形式","穴埋め記入形式","穴埋め選択形式","並べかえ形式",""},0),"選択肢15","","正答15","選択肢ソ","並べかえ単語15","")),"")</f>
        <v/>
      </c>
      <c r="T182" s="14" t="str">
        <f>IF($B183&lt;&gt;"",(CHOOSE(MATCH($B183,{"複数選択形式","正誤形式","穴埋め記入形式","穴埋め選択形式","並べかえ形式",""},0),"選択肢16","","正答16","選択肢タ","並べかえ単語16","")),"")</f>
        <v/>
      </c>
      <c r="U182" s="14" t="str">
        <f>IF($B183&lt;&gt;"",(CHOOSE(MATCH($B183,{"複数選択形式","正誤形式","穴埋め記入形式","穴埋め選択形式","並べかえ形式",""},0),"選択肢17","","正答17","選択肢チ","並べかえ単語17","")),"")</f>
        <v/>
      </c>
      <c r="V182" s="14" t="str">
        <f>IF($B183&lt;&gt;"",(CHOOSE(MATCH($B183,{"複数選択形式","正誤形式","穴埋め記入形式","穴埋め選択形式","並べかえ形式",""},0),"選択肢18","","正答18","選択肢ツ","並べかえ単語18","")),"")</f>
        <v/>
      </c>
      <c r="W182" s="14" t="str">
        <f>IF($B183&lt;&gt;"",(CHOOSE(MATCH($B183,{"複数選択形式","正誤形式","穴埋め記入形式","穴埋め選択形式","並べかえ形式",""},0),"選択肢19","","正答19","選択肢テ","並べかえ単語19","")),"")</f>
        <v/>
      </c>
      <c r="X182" s="14" t="str">
        <f>IF($B183&lt;&gt;"",(CHOOSE(MATCH($B183,{"複数選択形式","正誤形式","穴埋め記入形式","穴埋め選択形式","並べかえ形式",""},0),"選択肢20","","正答20","選択肢ト","並べかえ単語20","")),"")</f>
        <v/>
      </c>
    </row>
    <row r="183" spans="1:24" s="12" customFormat="1" ht="18" customHeight="1">
      <c r="A183" s="41"/>
      <c r="B183" s="52"/>
      <c r="C183" s="52"/>
      <c r="D183" s="14"/>
      <c r="E183" s="15"/>
      <c r="F183" s="15"/>
      <c r="G183" s="15"/>
      <c r="H183" s="15"/>
      <c r="I183" s="15"/>
      <c r="J183" s="15"/>
      <c r="K183" s="15"/>
      <c r="L183" s="15"/>
      <c r="M183" s="15"/>
      <c r="N183" s="15"/>
      <c r="O183" s="15"/>
      <c r="P183" s="15"/>
      <c r="Q183" s="15"/>
      <c r="R183" s="15"/>
      <c r="S183" s="15"/>
      <c r="T183" s="15"/>
      <c r="U183" s="15"/>
      <c r="V183" s="15"/>
      <c r="W183" s="15"/>
      <c r="X183" s="15"/>
    </row>
    <row r="184" spans="1:24" s="12" customFormat="1">
      <c r="A184" s="41"/>
      <c r="B184" s="16" t="str">
        <f>IF($B183&lt;&gt;"",(CHOOSE(MATCH($B183,{"複数選択形式","正誤形式","穴埋め記入形式","穴埋め選択形式","並べかえ形式","自己採点形式",""},0),"","正誤","","","","","")),"")</f>
        <v/>
      </c>
      <c r="C184" s="17"/>
      <c r="E184" s="18"/>
      <c r="F184" s="18"/>
      <c r="G184" s="18"/>
      <c r="H184" s="18"/>
      <c r="I184" s="18"/>
      <c r="J184" s="18"/>
      <c r="K184" s="18"/>
      <c r="L184" s="18"/>
      <c r="M184" s="18"/>
      <c r="N184" s="18"/>
      <c r="O184" s="18"/>
      <c r="P184" s="18"/>
      <c r="Q184" s="18"/>
      <c r="R184" s="18"/>
      <c r="S184" s="18"/>
      <c r="T184" s="18"/>
      <c r="U184" s="18"/>
      <c r="V184" s="18"/>
      <c r="W184" s="18"/>
      <c r="X184" s="18"/>
    </row>
    <row r="185" spans="1:24" s="12" customFormat="1">
      <c r="A185" s="41"/>
      <c r="B185" s="16"/>
      <c r="C185" s="17"/>
      <c r="E185" s="14" t="str">
        <f>IF($B183&lt;&gt;"",(CHOOSE(MATCH($B183,{"複数選択形式","正誤形式","穴埋め記入形式","穴埋め選択形式","並べかえ形式",""},0),"","","","正答1","","")),"")</f>
        <v/>
      </c>
      <c r="F185" s="14" t="str">
        <f>IF($B183&lt;&gt;"",(CHOOSE(MATCH($B183,{"複数選択形式","正誤形式","穴埋め記入形式","穴埋め選択形式","並べかえ形式",""},0),"","","","正答2","","")),"")</f>
        <v/>
      </c>
      <c r="G185" s="14" t="str">
        <f>IF($B183&lt;&gt;"",(CHOOSE(MATCH($B183,{"複数選択形式","正誤形式","穴埋め記入形式","穴埋め選択形式","並べかえ形式",""},0),"","","","正答3","","")),"")</f>
        <v/>
      </c>
      <c r="H185" s="14" t="str">
        <f>IF($B183&lt;&gt;"",(CHOOSE(MATCH($B183,{"複数選択形式","正誤形式","穴埋め記入形式","穴埋め選択形式","並べかえ形式",""},0),"","","","正答4","","")),"")</f>
        <v/>
      </c>
      <c r="I185" s="14" t="str">
        <f>IF($B183&lt;&gt;"",(CHOOSE(MATCH($B183,{"複数選択形式","正誤形式","穴埋め記入形式","穴埋め選択形式","並べかえ形式",""},0),"","","","正答5","","")),"")</f>
        <v/>
      </c>
      <c r="J185" s="14" t="str">
        <f>IF($B183&lt;&gt;"",(CHOOSE(MATCH($B183,{"複数選択形式","正誤形式","穴埋め記入形式","穴埋め選択形式","並べかえ形式",""},0),"","","","正答6","","")),"")</f>
        <v/>
      </c>
      <c r="K185" s="14" t="str">
        <f>IF($B183&lt;&gt;"",(CHOOSE(MATCH($B183,{"複数選択形式","正誤形式","穴埋め記入形式","穴埋め選択形式","並べかえ形式",""},0),"","","","正答7","","")),"")</f>
        <v/>
      </c>
      <c r="L185" s="14" t="str">
        <f>IF($B183&lt;&gt;"",(CHOOSE(MATCH($B183,{"複数選択形式","正誤形式","穴埋め記入形式","穴埋め選択形式","並べかえ形式",""},0),"","","","正答8","","")),"")</f>
        <v/>
      </c>
      <c r="M185" s="14" t="str">
        <f>IF($B183&lt;&gt;"",(CHOOSE(MATCH($B183,{"複数選択形式","正誤形式","穴埋め記入形式","穴埋め選択形式","並べかえ形式",""},0),"","","","正答9","","")),"")</f>
        <v/>
      </c>
      <c r="N185" s="14" t="str">
        <f>IF($B183&lt;&gt;"",(CHOOSE(MATCH($B183,{"複数選択形式","正誤形式","穴埋め記入形式","穴埋め選択形式","並べかえ形式",""},0),"","","","正答10","","")),"")</f>
        <v/>
      </c>
      <c r="O185" s="14" t="str">
        <f>IF($B183&lt;&gt;"",(CHOOSE(MATCH($B183,{"複数選択形式","正誤形式","穴埋め記入形式","穴埋め選択形式","並べかえ形式",""},0),"","","","正答11","","")),"")</f>
        <v/>
      </c>
      <c r="P185" s="14" t="str">
        <f>IF($B183&lt;&gt;"",(CHOOSE(MATCH($B183,{"複数選択形式","正誤形式","穴埋め記入形式","穴埋め選択形式","並べかえ形式",""},0),"","","","正答12","","")),"")</f>
        <v/>
      </c>
      <c r="Q185" s="14" t="str">
        <f>IF($B183&lt;&gt;"",(CHOOSE(MATCH($B183,{"複数選択形式","正誤形式","穴埋め記入形式","穴埋め選択形式","並べかえ形式",""},0),"","","","正答13","","")),"")</f>
        <v/>
      </c>
      <c r="R185" s="14" t="str">
        <f>IF($B183&lt;&gt;"",(CHOOSE(MATCH($B183,{"複数選択形式","正誤形式","穴埋め記入形式","穴埋め選択形式","並べかえ形式",""},0),"","","","正答14","","")),"")</f>
        <v/>
      </c>
      <c r="S185" s="14" t="str">
        <f>IF($B183&lt;&gt;"",(CHOOSE(MATCH($B183,{"複数選択形式","正誤形式","穴埋め記入形式","穴埋め選択形式","並べかえ形式",""},0),"","","","正答15","","")),"")</f>
        <v/>
      </c>
      <c r="T185" s="14" t="str">
        <f>IF($B183&lt;&gt;"",(CHOOSE(MATCH($B183,{"複数選択形式","正誤形式","穴埋め記入形式","穴埋め選択形式","並べかえ形式",""},0),"","","","正答16","","")),"")</f>
        <v/>
      </c>
      <c r="U185" s="14" t="str">
        <f>IF($B183&lt;&gt;"",(CHOOSE(MATCH($B183,{"複数選択形式","正誤形式","穴埋め記入形式","穴埋め選択形式","並べかえ形式",""},0),"","","","正答17","","")),"")</f>
        <v/>
      </c>
      <c r="V185" s="14" t="str">
        <f>IF($B183&lt;&gt;"",(CHOOSE(MATCH($B183,{"複数選択形式","正誤形式","穴埋め記入形式","穴埋め選択形式","並べかえ形式",""},0),"","","","正答18","","")),"")</f>
        <v/>
      </c>
      <c r="W185" s="14" t="str">
        <f>IF($B183&lt;&gt;"",(CHOOSE(MATCH($B183,{"複数選択形式","正誤形式","穴埋め記入形式","穴埋め選択形式","並べかえ形式",""},0),"","","","正答19","","")),"")</f>
        <v/>
      </c>
      <c r="X185" s="14" t="str">
        <f>IF($B183&lt;&gt;"",(CHOOSE(MATCH($B183,{"複数選択形式","正誤形式","穴埋め記入形式","穴埋め選択形式","並べかえ形式",""},0),"","","","正答20","","")),"")</f>
        <v/>
      </c>
    </row>
    <row r="186" spans="1:24">
      <c r="A186" s="42"/>
      <c r="E186" s="15"/>
      <c r="F186" s="15"/>
      <c r="G186" s="15"/>
      <c r="H186" s="15"/>
      <c r="I186" s="15"/>
      <c r="J186" s="15"/>
      <c r="K186" s="15"/>
      <c r="L186" s="15"/>
      <c r="M186" s="15"/>
      <c r="N186" s="15"/>
      <c r="O186" s="15"/>
      <c r="P186" s="15"/>
      <c r="Q186" s="15"/>
      <c r="R186" s="15"/>
      <c r="S186" s="15"/>
      <c r="T186" s="15"/>
      <c r="U186" s="15"/>
      <c r="V186" s="15"/>
      <c r="W186" s="15"/>
      <c r="X186" s="15"/>
    </row>
    <row r="187" spans="1:24">
      <c r="B187" s="8"/>
      <c r="C187" s="8"/>
      <c r="D187" s="8"/>
      <c r="E187" s="8"/>
      <c r="F187" s="8"/>
      <c r="G187" s="8"/>
      <c r="H187" s="8"/>
      <c r="I187" s="8"/>
      <c r="J187" s="8"/>
      <c r="K187" s="8"/>
      <c r="L187" s="8"/>
      <c r="M187" s="8"/>
      <c r="N187" s="8"/>
      <c r="O187" s="8"/>
      <c r="P187" s="8"/>
    </row>
    <row r="188" spans="1:24" ht="150" customHeight="1">
      <c r="A188" s="10" t="s">
        <v>68</v>
      </c>
      <c r="B188" s="26" t="s">
        <v>69</v>
      </c>
      <c r="C188" s="27"/>
      <c r="D188" s="27"/>
      <c r="E188" s="27"/>
      <c r="F188" s="27"/>
      <c r="G188" s="27"/>
      <c r="H188" s="27"/>
      <c r="I188" s="28"/>
    </row>
  </sheetData>
  <sheetProtection sheet="1" objects="1" scenarios="1" formatCells="0" formatColumns="0" formatRows="0" insertColumns="0" insertRows="0" insertHyperlinks="0" deleteColumns="0" deleteRows="0" sort="0" autoFilter="0" pivotTables="0"/>
  <mergeCells count="125">
    <mergeCell ref="A8:A15"/>
    <mergeCell ref="B11:C11"/>
    <mergeCell ref="B12:C12"/>
    <mergeCell ref="A26:A33"/>
    <mergeCell ref="C26:N26"/>
    <mergeCell ref="C27:N27"/>
    <mergeCell ref="C28:N28"/>
    <mergeCell ref="B29:C29"/>
    <mergeCell ref="B30:C30"/>
    <mergeCell ref="A17:A24"/>
    <mergeCell ref="A35:A42"/>
    <mergeCell ref="C35:N35"/>
    <mergeCell ref="C36:N36"/>
    <mergeCell ref="C37:N37"/>
    <mergeCell ref="B38:C38"/>
    <mergeCell ref="B39:C39"/>
    <mergeCell ref="A44:A51"/>
    <mergeCell ref="C44:N44"/>
    <mergeCell ref="C45:N45"/>
    <mergeCell ref="C46:N46"/>
    <mergeCell ref="B47:C47"/>
    <mergeCell ref="B48:C48"/>
    <mergeCell ref="A53:A60"/>
    <mergeCell ref="C53:N53"/>
    <mergeCell ref="C54:N54"/>
    <mergeCell ref="C55:N55"/>
    <mergeCell ref="B56:C56"/>
    <mergeCell ref="B57:C57"/>
    <mergeCell ref="A71:A78"/>
    <mergeCell ref="C71:N71"/>
    <mergeCell ref="C72:N72"/>
    <mergeCell ref="C73:N73"/>
    <mergeCell ref="B74:C74"/>
    <mergeCell ref="B75:C75"/>
    <mergeCell ref="A62:A69"/>
    <mergeCell ref="C62:N62"/>
    <mergeCell ref="C63:N63"/>
    <mergeCell ref="C64:N64"/>
    <mergeCell ref="B65:C65"/>
    <mergeCell ref="B66:C66"/>
    <mergeCell ref="A89:A96"/>
    <mergeCell ref="C89:N89"/>
    <mergeCell ref="C90:N90"/>
    <mergeCell ref="C91:N91"/>
    <mergeCell ref="B92:C92"/>
    <mergeCell ref="B93:C93"/>
    <mergeCell ref="A80:A87"/>
    <mergeCell ref="C80:N80"/>
    <mergeCell ref="C81:N81"/>
    <mergeCell ref="C82:N82"/>
    <mergeCell ref="B83:C83"/>
    <mergeCell ref="B84:C84"/>
    <mergeCell ref="A107:A114"/>
    <mergeCell ref="C107:N107"/>
    <mergeCell ref="C108:N108"/>
    <mergeCell ref="C109:N109"/>
    <mergeCell ref="B110:C110"/>
    <mergeCell ref="B111:C111"/>
    <mergeCell ref="A98:A105"/>
    <mergeCell ref="C98:N98"/>
    <mergeCell ref="C99:N99"/>
    <mergeCell ref="C100:N100"/>
    <mergeCell ref="B101:C101"/>
    <mergeCell ref="B102:C102"/>
    <mergeCell ref="A125:A132"/>
    <mergeCell ref="C125:N125"/>
    <mergeCell ref="C126:N126"/>
    <mergeCell ref="C127:N127"/>
    <mergeCell ref="B128:C128"/>
    <mergeCell ref="B129:C129"/>
    <mergeCell ref="A116:A123"/>
    <mergeCell ref="C116:N116"/>
    <mergeCell ref="C117:N117"/>
    <mergeCell ref="C118:N118"/>
    <mergeCell ref="B119:C119"/>
    <mergeCell ref="B120:C120"/>
    <mergeCell ref="A170:A177"/>
    <mergeCell ref="C170:N170"/>
    <mergeCell ref="C171:N171"/>
    <mergeCell ref="C172:N172"/>
    <mergeCell ref="B173:C173"/>
    <mergeCell ref="B174:C174"/>
    <mergeCell ref="A179:A186"/>
    <mergeCell ref="C179:N179"/>
    <mergeCell ref="C180:N180"/>
    <mergeCell ref="C181:N181"/>
    <mergeCell ref="B182:C182"/>
    <mergeCell ref="B183:C183"/>
    <mergeCell ref="A134:A141"/>
    <mergeCell ref="C134:N134"/>
    <mergeCell ref="C135:N135"/>
    <mergeCell ref="C136:N136"/>
    <mergeCell ref="B137:C137"/>
    <mergeCell ref="B138:C138"/>
    <mergeCell ref="A161:A168"/>
    <mergeCell ref="C161:N161"/>
    <mergeCell ref="C162:N162"/>
    <mergeCell ref="C163:N163"/>
    <mergeCell ref="B164:C164"/>
    <mergeCell ref="B165:C165"/>
    <mergeCell ref="A152:A159"/>
    <mergeCell ref="C152:N152"/>
    <mergeCell ref="C153:N153"/>
    <mergeCell ref="C154:N154"/>
    <mergeCell ref="B155:C155"/>
    <mergeCell ref="B156:C156"/>
    <mergeCell ref="A143:A150"/>
    <mergeCell ref="C143:N143"/>
    <mergeCell ref="C144:N144"/>
    <mergeCell ref="C145:N145"/>
    <mergeCell ref="B146:C146"/>
    <mergeCell ref="B147:C147"/>
    <mergeCell ref="B188:I188"/>
    <mergeCell ref="B4:G4"/>
    <mergeCell ref="B6:G6"/>
    <mergeCell ref="C8:G8"/>
    <mergeCell ref="C9:G9"/>
    <mergeCell ref="C10:G10"/>
    <mergeCell ref="C17:N17"/>
    <mergeCell ref="C18:N18"/>
    <mergeCell ref="C19:N19"/>
    <mergeCell ref="B20:C20"/>
    <mergeCell ref="B21:C21"/>
    <mergeCell ref="H1:N11"/>
    <mergeCell ref="D1:E1"/>
  </mergeCells>
  <phoneticPr fontId="10"/>
  <conditionalFormatting sqref="B1">
    <cfRule type="expression" dxfId="5667" priority="1">
      <formula>$B$1&lt;&gt;""</formula>
    </cfRule>
  </conditionalFormatting>
  <conditionalFormatting sqref="B1">
    <cfRule type="expression" dxfId="5666" priority="2">
      <formula>$B$1=""</formula>
    </cfRule>
  </conditionalFormatting>
  <conditionalFormatting sqref="D1">
    <cfRule type="expression" dxfId="5665" priority="3">
      <formula>$D$1=""</formula>
    </cfRule>
  </conditionalFormatting>
  <conditionalFormatting sqref="D1">
    <cfRule type="expression" dxfId="5664" priority="4">
      <formula>D1&lt;&gt;""</formula>
    </cfRule>
  </conditionalFormatting>
  <conditionalFormatting sqref="B4">
    <cfRule type="expression" dxfId="5663" priority="5">
      <formula>$B$4=""</formula>
    </cfRule>
  </conditionalFormatting>
  <conditionalFormatting sqref="G2">
    <cfRule type="cellIs" dxfId="5662" priority="6" operator="lessThan">
      <formula>0</formula>
    </cfRule>
  </conditionalFormatting>
  <conditionalFormatting sqref="B6">
    <cfRule type="expression" dxfId="5661" priority="7">
      <formula>$B$6=""</formula>
    </cfRule>
  </conditionalFormatting>
  <conditionalFormatting sqref="B12">
    <cfRule type="expression" dxfId="5660" priority="8">
      <formula>$B12=""</formula>
    </cfRule>
  </conditionalFormatting>
  <conditionalFormatting sqref="B12">
    <cfRule type="expression" dxfId="5659" priority="9">
      <formula>$B12&lt;&gt;""</formula>
    </cfRule>
  </conditionalFormatting>
  <conditionalFormatting sqref="C12">
    <cfRule type="expression" dxfId="5658" priority="10">
      <formula>$B12=""</formula>
    </cfRule>
  </conditionalFormatting>
  <conditionalFormatting sqref="C12">
    <cfRule type="expression" dxfId="5657" priority="11">
      <formula>$B12&lt;&gt;""</formula>
    </cfRule>
  </conditionalFormatting>
  <conditionalFormatting sqref="O13">
    <cfRule type="expression" dxfId="5656" priority="12">
      <formula>OR($B12="複数選択形式",$B12="並べかえ形式")</formula>
    </cfRule>
  </conditionalFormatting>
  <conditionalFormatting sqref="P13">
    <cfRule type="expression" dxfId="5655" priority="13">
      <formula>OR($B12="複数選択形式",$B12="並べかえ形式")</formula>
    </cfRule>
  </conditionalFormatting>
  <conditionalFormatting sqref="Q13">
    <cfRule type="expression" dxfId="5654" priority="14">
      <formula>OR($B12="複数選択形式",$B12="並べかえ形式")</formula>
    </cfRule>
  </conditionalFormatting>
  <conditionalFormatting sqref="R13">
    <cfRule type="expression" dxfId="5653" priority="15">
      <formula>OR($B12="複数選択形式",$B12="並べかえ形式")</formula>
    </cfRule>
  </conditionalFormatting>
  <conditionalFormatting sqref="S13">
    <cfRule type="expression" dxfId="5652" priority="16">
      <formula>OR($B12="複数選択形式",$B12="並べかえ形式")</formula>
    </cfRule>
  </conditionalFormatting>
  <conditionalFormatting sqref="T13">
    <cfRule type="expression" dxfId="5651" priority="17">
      <formula>OR($B12="複数選択形式",$B12="並べかえ形式")</formula>
    </cfRule>
  </conditionalFormatting>
  <conditionalFormatting sqref="U13">
    <cfRule type="expression" dxfId="5650" priority="18">
      <formula>OR($B12="複数選択形式",$B12="並べかえ形式")</formula>
    </cfRule>
  </conditionalFormatting>
  <conditionalFormatting sqref="V13">
    <cfRule type="expression" dxfId="5649" priority="19">
      <formula>OR($B12="複数選択形式",$B12="並べかえ形式")</formula>
    </cfRule>
  </conditionalFormatting>
  <conditionalFormatting sqref="W13">
    <cfRule type="expression" dxfId="5648" priority="20">
      <formula>OR($B12="複数選択形式",$B12="並べかえ形式")</formula>
    </cfRule>
  </conditionalFormatting>
  <conditionalFormatting sqref="X13">
    <cfRule type="expression" dxfId="5647" priority="21">
      <formula>OR($B12="複数選択形式",$B12="並べかえ形式")</formula>
    </cfRule>
  </conditionalFormatting>
  <conditionalFormatting sqref="B13">
    <cfRule type="expression" dxfId="5646" priority="22">
      <formula>AND($B12&lt;&gt;"", $B12="正誤形式")</formula>
    </cfRule>
  </conditionalFormatting>
  <conditionalFormatting sqref="B14">
    <cfRule type="expression" dxfId="5645" priority="23">
      <formula>AND($B12&lt;&gt;"", $B12="正誤形式")</formula>
    </cfRule>
  </conditionalFormatting>
  <conditionalFormatting sqref="C13">
    <cfRule type="expression" dxfId="5644" priority="24">
      <formula>AND($B12&lt;&gt;"",$C13&lt;&gt;"", $B12="正誤形式")</formula>
    </cfRule>
  </conditionalFormatting>
  <conditionalFormatting sqref="C13">
    <cfRule type="expression" dxfId="5643" priority="25">
      <formula>AND($B12&lt;&gt;"",$C13="", $B12="正誤形式")</formula>
    </cfRule>
  </conditionalFormatting>
  <conditionalFormatting sqref="C14">
    <cfRule type="expression" dxfId="5642" priority="26">
      <formula>AND($B12&lt;&gt;"",$C13&lt;&gt;"", $B12="正誤形式")</formula>
    </cfRule>
  </conditionalFormatting>
  <conditionalFormatting sqref="C14">
    <cfRule type="expression" dxfId="5641" priority="27">
      <formula>AND($B12&lt;&gt;"",$C13="", $B12="正誤形式")</formula>
    </cfRule>
  </conditionalFormatting>
  <conditionalFormatting sqref="E12">
    <cfRule type="expression" dxfId="5640" priority="28">
      <formula>AND($E12="", OR($B12="複数選択形式",$B12="並べかえ形式",$B12="穴埋め選択形式",AND($B12="穴埋め記入形式", (LEN($C10)+LEN($C10)-LEN(SUBSTITUTE($C10,"_",""))-LEN(SUBSTITUTE($C10,"＿","")))&gt;0)))</formula>
    </cfRule>
  </conditionalFormatting>
  <conditionalFormatting sqref="E12">
    <cfRule type="expression" dxfId="5639" priority="29">
      <formula>AND(OR($B12="複数選択形式",$B12="並べかえ形式",$B12="穴埋め選択形式",AND($B12="穴埋め記入形式", (LEN($C10)+LEN($C10)-LEN(SUBSTITUTE($C10,"_",""))-LEN(SUBSTITUTE($C10,"＿","")))&gt;0)))</formula>
    </cfRule>
  </conditionalFormatting>
  <conditionalFormatting sqref="F12">
    <cfRule type="expression" dxfId="5638" priority="30">
      <formula>AND($F12="", OR($B12="複数選択形式",$B12="並べかえ形式",$B12="穴埋め選択形式",AND($B12="穴埋め記入形式", (LEN($C10)+LEN($C10)-LEN(SUBSTITUTE($C10,"_",""))-LEN(SUBSTITUTE($C10,"＿","")))&gt;1)))</formula>
    </cfRule>
  </conditionalFormatting>
  <conditionalFormatting sqref="F12">
    <cfRule type="expression" dxfId="5637" priority="31">
      <formula>OR($B12="複数選択形式",$B12="並べかえ形式",$B12="穴埋め選択形式",AND($B12="穴埋め記入形式", (LEN($C10)+LEN($C10)-LEN(SUBSTITUTE($C10,"_",""))-LEN(SUBSTITUTE($C10,"＿","")))&gt;1))</formula>
    </cfRule>
  </conditionalFormatting>
  <conditionalFormatting sqref="E11">
    <cfRule type="expression" dxfId="5636" priority="32">
      <formula>OR($B12="複数選択形式",$B12="並べかえ形式",$B12="穴埋め選択形式",AND($B12="穴埋め記入形式", (LEN($C10)+LEN($C10)-LEN(SUBSTITUTE($C10,"_",""))-LEN(SUBSTITUTE($C10,"＿","")))&gt;0))</formula>
    </cfRule>
  </conditionalFormatting>
  <conditionalFormatting sqref="G11">
    <cfRule type="expression" dxfId="5635" priority="33">
      <formula>OR($B12="複数選択形式",$B12="並べかえ形式",$B12="穴埋め選択形式",AND($B12="穴埋め記入形式", (LEN($C10)+LEN($C10)-LEN(SUBSTITUTE($C10,"_",""))-LEN(SUBSTITUTE($C10,"＿","")))&gt;2))</formula>
    </cfRule>
  </conditionalFormatting>
  <conditionalFormatting sqref="F11">
    <cfRule type="expression" dxfId="5634" priority="34">
      <formula>OR($B12="複数選択形式",$B12="並べかえ形式",$B12="穴埋め選択形式",AND($B12="穴埋め記入形式", (LEN($C10)+LEN($C10)-LEN(SUBSTITUTE($C10,"_",""))-LEN(SUBSTITUTE($C10,"＿","")))&gt;1))</formula>
    </cfRule>
  </conditionalFormatting>
  <conditionalFormatting sqref="G12">
    <cfRule type="expression" dxfId="5633" priority="35">
      <formula>AND($G12="", AND($B12="穴埋め記入形式", (LEN($C10)+LEN($C10)-LEN(SUBSTITUTE($C10,"_",""))-LEN(SUBSTITUTE($C10,"＿","")))&gt;2))</formula>
    </cfRule>
  </conditionalFormatting>
  <conditionalFormatting sqref="G12">
    <cfRule type="expression" dxfId="5632" priority="36">
      <formula>OR($B12="複数選択形式",$B12="並べかえ形式",$B12="穴埋め選択形式",AND($B12="穴埋め記入形式", (LEN($C10)+LEN($C10)-LEN(SUBSTITUTE($C10,"_",""))-LEN(SUBSTITUTE($C10,"＿","")))&gt;2))</formula>
    </cfRule>
  </conditionalFormatting>
  <conditionalFormatting sqref="C8">
    <cfRule type="expression" dxfId="5631" priority="37">
      <formula>$B12&lt;&gt;""</formula>
    </cfRule>
  </conditionalFormatting>
  <conditionalFormatting sqref="B8">
    <cfRule type="expression" dxfId="5630" priority="38">
      <formula>$B12&lt;&gt;""</formula>
    </cfRule>
  </conditionalFormatting>
  <conditionalFormatting sqref="E14">
    <cfRule type="expression" dxfId="5629" priority="39">
      <formula>AND($B12="穴埋め選択形式", (LEN($C10)+LEN($C10)-LEN(SUBSTITUTE($C10,"_",""))-LEN(SUBSTITUTE($C10,"＿","")))&gt;0)</formula>
    </cfRule>
  </conditionalFormatting>
  <conditionalFormatting sqref="E15">
    <cfRule type="expression" dxfId="5628" priority="40">
      <formula>AND($B12="穴埋め選択形式", (LEN($C10)+LEN($C10)-LEN(SUBSTITUTE($C10,"_",""))-LEN(SUBSTITUTE($C10,"＿","")))&gt;0)</formula>
    </cfRule>
  </conditionalFormatting>
  <conditionalFormatting sqref="O11">
    <cfRule type="expression" dxfId="5627" priority="41">
      <formula>OR($B12="複数選択形式",$B12="並べかえ形式",$B12="穴埋め選択形式",AND($B12="穴埋め記入形式", (LEN($C10)+LEN($C10)-LEN(SUBSTITUTE($C10,"_",""))-LEN(SUBSTITUTE($C10,"＿","")))&gt;10))</formula>
    </cfRule>
  </conditionalFormatting>
  <conditionalFormatting sqref="P11">
    <cfRule type="expression" dxfId="5626" priority="42">
      <formula>OR($B12="複数選択形式",$B12="並べかえ形式",$B12="穴埋め選択形式",AND($B12="穴埋め記入形式", (LEN($C10)+LEN($C10)-LEN(SUBSTITUTE($C10,"_",""))-LEN(SUBSTITUTE($C10,"＿","")))&gt;11))</formula>
    </cfRule>
  </conditionalFormatting>
  <conditionalFormatting sqref="Q11">
    <cfRule type="expression" dxfId="5625" priority="43">
      <formula>OR($B12="複数選択形式",$B12="並べかえ形式",$B12="穴埋め選択形式",AND($B12="穴埋め記入形式", (LEN($C10)+LEN($C10)-LEN(SUBSTITUTE($C10,"_",""))-LEN(SUBSTITUTE($C10,"＿","")))&gt;12))</formula>
    </cfRule>
  </conditionalFormatting>
  <conditionalFormatting sqref="R11">
    <cfRule type="expression" dxfId="5624" priority="44">
      <formula>OR($B12="複数選択形式",$B12="並べかえ形式",$B12="穴埋め選択形式",AND($B12="穴埋め記入形式", (LEN($C10)+LEN($C10)-LEN(SUBSTITUTE($C10,"_",""))-LEN(SUBSTITUTE($C10,"＿","")))&gt;13))</formula>
    </cfRule>
  </conditionalFormatting>
  <conditionalFormatting sqref="S11">
    <cfRule type="expression" dxfId="5623" priority="45">
      <formula>OR($B12="複数選択形式",$B12="並べかえ形式",$B12="穴埋め選択形式",AND($B12="穴埋め記入形式", (LEN($C10)+LEN($C10)-LEN(SUBSTITUTE($C10,"_",""))-LEN(SUBSTITUTE($C10,"＿","")))&gt;14))</formula>
    </cfRule>
  </conditionalFormatting>
  <conditionalFormatting sqref="T11">
    <cfRule type="expression" dxfId="5622" priority="46">
      <formula>OR($B12="複数選択形式",$B12="並べかえ形式",$B12="穴埋め選択形式",AND($B12="穴埋め記入形式", (LEN($C10)+LEN($C10)-LEN(SUBSTITUTE($C10,"_",""))-LEN(SUBSTITUTE($C10,"＿","")))&gt;15))</formula>
    </cfRule>
  </conditionalFormatting>
  <conditionalFormatting sqref="U11">
    <cfRule type="expression" dxfId="5621" priority="47">
      <formula>OR($B12="複数選択形式",$B12="並べかえ形式",$B12="穴埋め選択形式",AND($B12="穴埋め記入形式", (LEN($C10)+LEN($C10)-LEN(SUBSTITUTE($C10,"_",""))-LEN(SUBSTITUTE($C10,"＿","")))&gt;16))</formula>
    </cfRule>
  </conditionalFormatting>
  <conditionalFormatting sqref="V11">
    <cfRule type="expression" dxfId="5620" priority="48">
      <formula>OR($B12="複数選択形式",$B12="並べかえ形式",$B12="穴埋め選択形式",AND($B12="穴埋め記入形式", (LEN($C10)+LEN($C10)-LEN(SUBSTITUTE($C10,"_",""))-LEN(SUBSTITUTE($C10,"＿","")))&gt;17))</formula>
    </cfRule>
  </conditionalFormatting>
  <conditionalFormatting sqref="W11">
    <cfRule type="expression" dxfId="5619" priority="49">
      <formula>OR($B12="複数選択形式",$B12="並べかえ形式",$B12="穴埋め選択形式",AND($B12="穴埋め記入形式", (LEN($C10)+LEN($C10)-LEN(SUBSTITUTE($C10,"_",""))-LEN(SUBSTITUTE($C10,"＿","")))&gt;18))</formula>
    </cfRule>
  </conditionalFormatting>
  <conditionalFormatting sqref="X11">
    <cfRule type="expression" dxfId="5618" priority="50">
      <formula>OR($B12="複数選択形式",$B12="並べかえ形式",$B12="穴埋め選択形式",AND($B12="穴埋め記入形式", (LEN($C10)+LEN($C10)-LEN(SUBSTITUTE($C10,"_",""))-LEN(SUBSTITUTE($C10,"＿","")))&gt;19))</formula>
    </cfRule>
  </conditionalFormatting>
  <conditionalFormatting sqref="O12">
    <cfRule type="expression" dxfId="5617" priority="51">
      <formula>AND($M12="", AND($B12="穴埋め記入形式", (LEN($C10)+LEN($C10)-LEN(SUBSTITUTE($C10,"_",""))-LEN(SUBSTITUTE($C10,"＿","")))&gt;10))</formula>
    </cfRule>
  </conditionalFormatting>
  <conditionalFormatting sqref="O12">
    <cfRule type="expression" dxfId="5616" priority="52">
      <formula>OR($B12="複数選択形式",$B12="並べかえ形式",$B12="穴埋め選択形式",AND($B12="穴埋め記入形式", (LEN($C10)+LEN($C10)-LEN(SUBSTITUTE($C10,"_",""))-LEN(SUBSTITUTE($C10,"＿","")))&gt;10))</formula>
    </cfRule>
  </conditionalFormatting>
  <conditionalFormatting sqref="P12">
    <cfRule type="expression" dxfId="5615" priority="53">
      <formula>AND($M12="", AND($B12="穴埋め記入形式", (LEN($C10)+LEN($C10)-LEN(SUBSTITUTE($C10,"_",""))-LEN(SUBSTITUTE($C10,"＿","")))&gt;11))</formula>
    </cfRule>
  </conditionalFormatting>
  <conditionalFormatting sqref="P12">
    <cfRule type="expression" dxfId="5614" priority="54">
      <formula>OR($B12="複数選択形式",$B12="並べかえ形式",$B12="穴埋め選択形式",AND($B12="穴埋め記入形式", (LEN($C10)+LEN($C10)-LEN(SUBSTITUTE($C10,"_",""))-LEN(SUBSTITUTE($C10,"＿","")))&gt;11))</formula>
    </cfRule>
  </conditionalFormatting>
  <conditionalFormatting sqref="Q12">
    <cfRule type="expression" dxfId="5613" priority="55">
      <formula>AND($M12="", AND($B12="穴埋め記入形式", (LEN($C10)+LEN($C10)-LEN(SUBSTITUTE($C10,"_",""))-LEN(SUBSTITUTE($C10,"＿","")))&gt;12))</formula>
    </cfRule>
  </conditionalFormatting>
  <conditionalFormatting sqref="Q12">
    <cfRule type="expression" dxfId="5612" priority="56">
      <formula>OR($B12="複数選択形式",$B12="並べかえ形式",$B12="穴埋め選択形式",AND($B12="穴埋め記入形式", (LEN($C10)+LEN($C10)-LEN(SUBSTITUTE($C10,"_",""))-LEN(SUBSTITUTE($C10,"＿","")))&gt;12))</formula>
    </cfRule>
  </conditionalFormatting>
  <conditionalFormatting sqref="R12">
    <cfRule type="expression" dxfId="5611" priority="57">
      <formula>AND($M12="", AND($B12="穴埋め記入形式", (LEN($C10)+LEN($C10)-LEN(SUBSTITUTE($C10,"_",""))-LEN(SUBSTITUTE($C10,"＿","")))&gt;13))</formula>
    </cfRule>
  </conditionalFormatting>
  <conditionalFormatting sqref="R12">
    <cfRule type="expression" dxfId="5610" priority="58">
      <formula>OR($B12="複数選択形式",$B12="並べかえ形式",$B12="穴埋め選択形式",AND($B12="穴埋め記入形式", (LEN($C10)+LEN($C10)-LEN(SUBSTITUTE($C10,"_",""))-LEN(SUBSTITUTE($C10,"＿","")))&gt;13))</formula>
    </cfRule>
  </conditionalFormatting>
  <conditionalFormatting sqref="S12">
    <cfRule type="expression" dxfId="5609" priority="59">
      <formula>AND($M12="", AND($B12="穴埋め記入形式", (LEN($C10)+LEN($C10)-LEN(SUBSTITUTE($C10,"_",""))-LEN(SUBSTITUTE($C10,"＿","")))&gt;14))</formula>
    </cfRule>
  </conditionalFormatting>
  <conditionalFormatting sqref="S12">
    <cfRule type="expression" dxfId="5608" priority="60">
      <formula>OR($B12="複数選択形式",$B12="並べかえ形式",$B12="穴埋め選択形式",AND($B12="穴埋め記入形式", (LEN($C10)+LEN($C10)-LEN(SUBSTITUTE($C10,"_",""))-LEN(SUBSTITUTE($C10,"＿","")))&gt;14))</formula>
    </cfRule>
  </conditionalFormatting>
  <conditionalFormatting sqref="T12">
    <cfRule type="expression" dxfId="5607" priority="61">
      <formula>AND($M12="", AND($B12="穴埋め記入形式", (LEN($C10)+LEN($C10)-LEN(SUBSTITUTE($C10,"_",""))-LEN(SUBSTITUTE($C10,"＿","")))&gt;15))</formula>
    </cfRule>
  </conditionalFormatting>
  <conditionalFormatting sqref="T12">
    <cfRule type="expression" dxfId="5606" priority="62">
      <formula>OR($B12="複数選択形式",$B12="並べかえ形式",$B12="穴埋め選択形式",AND($B12="穴埋め記入形式", (LEN($C10)+LEN($C10)-LEN(SUBSTITUTE($C10,"_",""))-LEN(SUBSTITUTE($C10,"＿","")))&gt;15))</formula>
    </cfRule>
  </conditionalFormatting>
  <conditionalFormatting sqref="U12">
    <cfRule type="expression" dxfId="5605" priority="63">
      <formula>AND($M12="", AND($B12="穴埋め記入形式", (LEN($C10)+LEN($C10)-LEN(SUBSTITUTE($C10,"_",""))-LEN(SUBSTITUTE($C10,"＿","")))&gt;16))</formula>
    </cfRule>
  </conditionalFormatting>
  <conditionalFormatting sqref="U12">
    <cfRule type="expression" dxfId="5604" priority="64">
      <formula>OR($B12="複数選択形式",$B12="並べかえ形式",$B12="穴埋め選択形式",AND($B12="穴埋め記入形式", (LEN($C10)+LEN($C10)-LEN(SUBSTITUTE($C10,"_",""))-LEN(SUBSTITUTE($C10,"＿","")))&gt;16))</formula>
    </cfRule>
  </conditionalFormatting>
  <conditionalFormatting sqref="V12">
    <cfRule type="expression" dxfId="5603" priority="65">
      <formula>AND($M12="", AND($B12="穴埋め記入形式", (LEN($C10)+LEN($C10)-LEN(SUBSTITUTE($C10,"_",""))-LEN(SUBSTITUTE($C10,"＿","")))&gt;17))</formula>
    </cfRule>
  </conditionalFormatting>
  <conditionalFormatting sqref="V12">
    <cfRule type="expression" dxfId="5602" priority="66">
      <formula>OR($B12="複数選択形式",$B12="並べかえ形式",$B12="穴埋め選択形式",AND($B12="穴埋め記入形式", (LEN($C10)+LEN($C10)-LEN(SUBSTITUTE($C10,"_",""))-LEN(SUBSTITUTE($C10,"＿","")))&gt;17))</formula>
    </cfRule>
  </conditionalFormatting>
  <conditionalFormatting sqref="W12">
    <cfRule type="expression" dxfId="5601" priority="67">
      <formula>AND($M12="", AND($B12="穴埋め記入形式", (LEN($C10)+LEN($C10)-LEN(SUBSTITUTE($C10,"_",""))-LEN(SUBSTITUTE($C10,"＿","")))&gt;18))</formula>
    </cfRule>
  </conditionalFormatting>
  <conditionalFormatting sqref="W12">
    <cfRule type="expression" dxfId="5600" priority="68">
      <formula>OR($B12="複数選択形式",$B12="並べかえ形式",$B12="穴埋め選択形式",AND($B12="穴埋め記入形式", (LEN($C10)+LEN($C10)-LEN(SUBSTITUTE($C10,"_",""))-LEN(SUBSTITUTE($C10,"＿","")))&gt;18))</formula>
    </cfRule>
  </conditionalFormatting>
  <conditionalFormatting sqref="X12">
    <cfRule type="expression" dxfId="5599" priority="69">
      <formula>AND($M12="", AND($B12="穴埋め記入形式", (LEN($C10)+LEN($C10)-LEN(SUBSTITUTE($C10,"_",""))-LEN(SUBSTITUTE($C10,"＿","")))&gt;19))</formula>
    </cfRule>
  </conditionalFormatting>
  <conditionalFormatting sqref="X12">
    <cfRule type="expression" dxfId="5598" priority="70">
      <formula>OR($B12="複数選択形式",$B12="並べかえ形式",$B12="穴埋め選択形式",AND($B12="穴埋め記入形式", (LEN($C10)+LEN($C10)-LEN(SUBSTITUTE($C10,"_",""))-LEN(SUBSTITUTE($C10,"＿","")))&gt;19))</formula>
    </cfRule>
  </conditionalFormatting>
  <conditionalFormatting sqref="F14">
    <cfRule type="expression" dxfId="5597" priority="71">
      <formula>AND($B12="穴埋め選択形式", (LEN($C10)+LEN($C10)-LEN(SUBSTITUTE($C10,"_",""))-LEN(SUBSTITUTE($C10,"＿","")))&gt;1)</formula>
    </cfRule>
  </conditionalFormatting>
  <conditionalFormatting sqref="G14">
    <cfRule type="expression" dxfId="5596" priority="72">
      <formula>AND($B12="穴埋め選択形式", (LEN($C10)+LEN($C10)-LEN(SUBSTITUTE($C10,"_",""))-LEN(SUBSTITUTE($C10,"＿","")))&gt;2)</formula>
    </cfRule>
  </conditionalFormatting>
  <conditionalFormatting sqref="O14">
    <cfRule type="expression" dxfId="5595" priority="73">
      <formula>AND($B12="穴埋め選択形式", (LEN($C10)+LEN($C10)-LEN(SUBSTITUTE($C10,"_",""))-LEN(SUBSTITUTE($C10,"＿","")))&gt;10)</formula>
    </cfRule>
  </conditionalFormatting>
  <conditionalFormatting sqref="P14">
    <cfRule type="expression" dxfId="5594" priority="74">
      <formula>AND($B12="穴埋め選択形式", (LEN($C10)+LEN($C10)-LEN(SUBSTITUTE($C10,"_",""))-LEN(SUBSTITUTE($C10,"＿","")))&gt;11)</formula>
    </cfRule>
  </conditionalFormatting>
  <conditionalFormatting sqref="Q14">
    <cfRule type="expression" dxfId="5593" priority="75">
      <formula>AND($B12="穴埋め選択形式", (LEN($C10)+LEN($C10)-LEN(SUBSTITUTE($C10,"_",""))-LEN(SUBSTITUTE($C10,"＿","")))&gt;12)</formula>
    </cfRule>
  </conditionalFormatting>
  <conditionalFormatting sqref="R14">
    <cfRule type="expression" dxfId="5592" priority="76">
      <formula>AND($B12="穴埋め選択形式", (LEN($C10)+LEN($C10)-LEN(SUBSTITUTE($C10,"_",""))-LEN(SUBSTITUTE($C10,"＿","")))&gt;13)</formula>
    </cfRule>
  </conditionalFormatting>
  <conditionalFormatting sqref="S14">
    <cfRule type="expression" dxfId="5591" priority="77">
      <formula>AND($B12="穴埋め選択形式", (LEN($C10)+LEN($C10)-LEN(SUBSTITUTE($C10,"_",""))-LEN(SUBSTITUTE($C10,"＿","")))&gt;14)</formula>
    </cfRule>
  </conditionalFormatting>
  <conditionalFormatting sqref="T14">
    <cfRule type="expression" dxfId="5590" priority="78">
      <formula>AND($B12="穴埋め選択形式", (LEN($C10)+LEN($C10)-LEN(SUBSTITUTE($C10,"_",""))-LEN(SUBSTITUTE($C10,"＿","")))&gt;15)</formula>
    </cfRule>
  </conditionalFormatting>
  <conditionalFormatting sqref="U14">
    <cfRule type="expression" dxfId="5589" priority="79">
      <formula>AND($B12="穴埋め選択形式", (LEN($C10)+LEN($C10)-LEN(SUBSTITUTE($C10,"_",""))-LEN(SUBSTITUTE($C10,"＿","")))&gt;16)</formula>
    </cfRule>
  </conditionalFormatting>
  <conditionalFormatting sqref="V14">
    <cfRule type="expression" dxfId="5588" priority="80">
      <formula>AND($B12="穴埋め選択形式", (LEN($C10)+LEN($C10)-LEN(SUBSTITUTE($C10,"_",""))-LEN(SUBSTITUTE($C10,"＿","")))&gt;17)</formula>
    </cfRule>
  </conditionalFormatting>
  <conditionalFormatting sqref="X14">
    <cfRule type="expression" dxfId="5587" priority="81">
      <formula>AND($B12="穴埋め選択形式", (LEN($C10)+LEN($C10)-LEN(SUBSTITUTE($C10,"_",""))-LEN(SUBSTITUTE($C10,"＿","")))&gt;19)</formula>
    </cfRule>
  </conditionalFormatting>
  <conditionalFormatting sqref="F15">
    <cfRule type="expression" dxfId="5586" priority="82">
      <formula>AND($B12="穴埋め選択形式", (LEN($C10)+LEN($C10)-LEN(SUBSTITUTE($C10,"_",""))-LEN(SUBSTITUTE($C10,"＿","")))&gt;1)</formula>
    </cfRule>
  </conditionalFormatting>
  <conditionalFormatting sqref="G15">
    <cfRule type="expression" dxfId="5585" priority="83">
      <formula>AND($B12="穴埋め選択形式", (LEN($C10)+LEN($C10)-LEN(SUBSTITUTE($C10,"_",""))-LEN(SUBSTITUTE($C10,"＿","")))&gt;2)</formula>
    </cfRule>
  </conditionalFormatting>
  <conditionalFormatting sqref="O15">
    <cfRule type="expression" dxfId="5584" priority="84">
      <formula>AND($B12="穴埋め選択形式", (LEN($C10)+LEN($C10)-LEN(SUBSTITUTE($C10,"_",""))-LEN(SUBSTITUTE($C10,"＿","")))&gt;10)</formula>
    </cfRule>
  </conditionalFormatting>
  <conditionalFormatting sqref="P15">
    <cfRule type="expression" dxfId="5583" priority="85">
      <formula>AND($B12="穴埋め選択形式", (LEN($C10)+LEN($C10)-LEN(SUBSTITUTE($C10,"_",""))-LEN(SUBSTITUTE($C10,"＿","")))&gt;11)</formula>
    </cfRule>
  </conditionalFormatting>
  <conditionalFormatting sqref="Q15">
    <cfRule type="expression" dxfId="5582" priority="86">
      <formula>AND($B12="穴埋め選択形式", (LEN($C10)+LEN($C10)-LEN(SUBSTITUTE($C10,"_",""))-LEN(SUBSTITUTE($C10,"＿","")))&gt;12)</formula>
    </cfRule>
  </conditionalFormatting>
  <conditionalFormatting sqref="R15">
    <cfRule type="expression" dxfId="5581" priority="87">
      <formula>AND($B12="穴埋め選択形式", (LEN($C10)+LEN($C10)-LEN(SUBSTITUTE($C10,"_",""))-LEN(SUBSTITUTE($C10,"＿","")))&gt;13)</formula>
    </cfRule>
  </conditionalFormatting>
  <conditionalFormatting sqref="S15">
    <cfRule type="expression" dxfId="5580" priority="88">
      <formula>AND($B12="穴埋め選択形式", (LEN($C10)+LEN($C10)-LEN(SUBSTITUTE($C10,"_",""))-LEN(SUBSTITUTE($C10,"＿","")))&gt;14)</formula>
    </cfRule>
  </conditionalFormatting>
  <conditionalFormatting sqref="T15">
    <cfRule type="expression" dxfId="5579" priority="89">
      <formula>AND($B12="穴埋め選択形式", (LEN($C10)+LEN($C10)-LEN(SUBSTITUTE($C10,"_",""))-LEN(SUBSTITUTE($C10,"＿","")))&gt;15)</formula>
    </cfRule>
  </conditionalFormatting>
  <conditionalFormatting sqref="U15">
    <cfRule type="expression" dxfId="5578" priority="90">
      <formula>AND($B12="穴埋め選択形式", (LEN($C10)+LEN($C10)-LEN(SUBSTITUTE($C10,"_",""))-LEN(SUBSTITUTE($C10,"＿","")))&gt;16)</formula>
    </cfRule>
  </conditionalFormatting>
  <conditionalFormatting sqref="V15">
    <cfRule type="expression" dxfId="5577" priority="91">
      <formula>AND($B12="穴埋め選択形式", (LEN($C10)+LEN($C10)-LEN(SUBSTITUTE($C10,"_",""))-LEN(SUBSTITUTE($C10,"＿","")))&gt;17)</formula>
    </cfRule>
  </conditionalFormatting>
  <conditionalFormatting sqref="W15">
    <cfRule type="expression" dxfId="5576" priority="92">
      <formula>AND($B12="穴埋め選択形式", (LEN($C10)+LEN($C10)-LEN(SUBSTITUTE($C10,"_",""))-LEN(SUBSTITUTE($C10,"＿","")))&gt;18)</formula>
    </cfRule>
  </conditionalFormatting>
  <conditionalFormatting sqref="X15">
    <cfRule type="expression" dxfId="5575" priority="93">
      <formula>AND($B12="穴埋め選択形式", (LEN($C10)+LEN($C10)-LEN(SUBSTITUTE($C10,"_",""))-LEN(SUBSTITUTE($C10,"＿","")))&gt;19)</formula>
    </cfRule>
  </conditionalFormatting>
  <conditionalFormatting sqref="W14">
    <cfRule type="expression" dxfId="5574" priority="94">
      <formula>AND($B12="穴埋め選択形式", (LEN($C10)+LEN($C10)-LEN(SUBSTITUTE($C10,"_",""))-LEN(SUBSTITUTE($C10,"＿","")))&gt;18)</formula>
    </cfRule>
  </conditionalFormatting>
  <conditionalFormatting sqref="B21">
    <cfRule type="expression" dxfId="5573" priority="95">
      <formula>$B21=""</formula>
    </cfRule>
  </conditionalFormatting>
  <conditionalFormatting sqref="B21">
    <cfRule type="expression" dxfId="5572" priority="96">
      <formula>$B21&lt;&gt;""</formula>
    </cfRule>
  </conditionalFormatting>
  <conditionalFormatting sqref="C21">
    <cfRule type="expression" dxfId="5571" priority="97">
      <formula>$B21=""</formula>
    </cfRule>
  </conditionalFormatting>
  <conditionalFormatting sqref="C21">
    <cfRule type="expression" dxfId="5570" priority="98">
      <formula>$B21&lt;&gt;""</formula>
    </cfRule>
  </conditionalFormatting>
  <conditionalFormatting sqref="E22">
    <cfRule type="expression" dxfId="5569" priority="99">
      <formula>OR($B21="複数選択形式",$B21="並べかえ形式")</formula>
    </cfRule>
  </conditionalFormatting>
  <conditionalFormatting sqref="F22">
    <cfRule type="expression" dxfId="5568" priority="100">
      <formula>OR($B21="複数選択形式",$B21="並べかえ形式")</formula>
    </cfRule>
  </conditionalFormatting>
  <conditionalFormatting sqref="G22">
    <cfRule type="expression" dxfId="5567" priority="101">
      <formula>OR($B21="複数選択形式",$B21="並べかえ形式")</formula>
    </cfRule>
  </conditionalFormatting>
  <conditionalFormatting sqref="H22">
    <cfRule type="expression" dxfId="5566" priority="102">
      <formula>OR($B21="複数選択形式",$B21="並べかえ形式")</formula>
    </cfRule>
  </conditionalFormatting>
  <conditionalFormatting sqref="I22">
    <cfRule type="expression" dxfId="5565" priority="103">
      <formula>OR($B21="複数選択形式",$B21="並べかえ形式")</formula>
    </cfRule>
  </conditionalFormatting>
  <conditionalFormatting sqref="J22">
    <cfRule type="expression" dxfId="5564" priority="104">
      <formula>OR($B21="複数選択形式",$B21="並べかえ形式")</formula>
    </cfRule>
  </conditionalFormatting>
  <conditionalFormatting sqref="K22">
    <cfRule type="expression" dxfId="5563" priority="105">
      <formula>OR($B21="複数選択形式",$B21="並べかえ形式")</formula>
    </cfRule>
  </conditionalFormatting>
  <conditionalFormatting sqref="L22">
    <cfRule type="expression" dxfId="5562" priority="106">
      <formula>OR($B21="複数選択形式",$B21="並べかえ形式")</formula>
    </cfRule>
  </conditionalFormatting>
  <conditionalFormatting sqref="M22">
    <cfRule type="expression" dxfId="5561" priority="107">
      <formula>OR($B21="複数選択形式",$B21="並べかえ形式")</formula>
    </cfRule>
  </conditionalFormatting>
  <conditionalFormatting sqref="N22">
    <cfRule type="expression" dxfId="5560" priority="108">
      <formula>OR($B21="複数選択形式",$B21="並べかえ形式")</formula>
    </cfRule>
  </conditionalFormatting>
  <conditionalFormatting sqref="O22">
    <cfRule type="expression" dxfId="5559" priority="109">
      <formula>OR($B21="複数選択形式",$B21="並べかえ形式")</formula>
    </cfRule>
  </conditionalFormatting>
  <conditionalFormatting sqref="P22">
    <cfRule type="expression" dxfId="5558" priority="110">
      <formula>OR($B21="複数選択形式",$B21="並べかえ形式")</formula>
    </cfRule>
  </conditionalFormatting>
  <conditionalFormatting sqref="Q22">
    <cfRule type="expression" dxfId="5557" priority="111">
      <formula>OR($B21="複数選択形式",$B21="並べかえ形式")</formula>
    </cfRule>
  </conditionalFormatting>
  <conditionalFormatting sqref="R22">
    <cfRule type="expression" dxfId="5556" priority="112">
      <formula>OR($B21="複数選択形式",$B21="並べかえ形式")</formula>
    </cfRule>
  </conditionalFormatting>
  <conditionalFormatting sqref="S22">
    <cfRule type="expression" dxfId="5555" priority="113">
      <formula>OR($B21="複数選択形式",$B21="並べかえ形式")</formula>
    </cfRule>
  </conditionalFormatting>
  <conditionalFormatting sqref="T22">
    <cfRule type="expression" dxfId="5554" priority="114">
      <formula>OR($B21="複数選択形式",$B21="並べかえ形式")</formula>
    </cfRule>
  </conditionalFormatting>
  <conditionalFormatting sqref="U22">
    <cfRule type="expression" dxfId="5553" priority="115">
      <formula>OR($B21="複数選択形式",$B21="並べかえ形式")</formula>
    </cfRule>
  </conditionalFormatting>
  <conditionalFormatting sqref="V22">
    <cfRule type="expression" dxfId="5552" priority="116">
      <formula>OR($B21="複数選択形式",$B21="並べかえ形式")</formula>
    </cfRule>
  </conditionalFormatting>
  <conditionalFormatting sqref="W22">
    <cfRule type="expression" dxfId="5551" priority="117">
      <formula>OR($B21="複数選択形式",$B21="並べかえ形式")</formula>
    </cfRule>
  </conditionalFormatting>
  <conditionalFormatting sqref="X22">
    <cfRule type="expression" dxfId="5550" priority="118">
      <formula>OR($B21="複数選択形式",$B21="並べかえ形式")</formula>
    </cfRule>
  </conditionalFormatting>
  <conditionalFormatting sqref="B22">
    <cfRule type="expression" dxfId="5549" priority="119">
      <formula>AND($B21&lt;&gt;"", $B21="正誤形式")</formula>
    </cfRule>
  </conditionalFormatting>
  <conditionalFormatting sqref="B23">
    <cfRule type="expression" dxfId="5548" priority="120">
      <formula>AND($B21&lt;&gt;"", $B21="正誤形式")</formula>
    </cfRule>
  </conditionalFormatting>
  <conditionalFormatting sqref="C23">
    <cfRule type="expression" dxfId="5547" priority="121">
      <formula>AND($B22&lt;&gt;"",$C23&lt;&gt;"", $B22="正誤形式")</formula>
    </cfRule>
  </conditionalFormatting>
  <conditionalFormatting sqref="C23">
    <cfRule type="expression" dxfId="5546" priority="122">
      <formula>AND($B22&lt;&gt;"",$C23="", $B22="正誤形式")</formula>
    </cfRule>
  </conditionalFormatting>
  <conditionalFormatting sqref="E21">
    <cfRule type="expression" dxfId="5545" priority="123">
      <formula>AND($E21="", OR($B21="複数選択形式",$B21="並べかえ形式",$B21="穴埋め選択形式",AND($B21="穴埋め記入形式", (LEN($C19)+LEN($C19)-LEN(SUBSTITUTE($C19,"_",""))-LEN(SUBSTITUTE($C19,"＿","")))&gt;0)))</formula>
    </cfRule>
  </conditionalFormatting>
  <conditionalFormatting sqref="E21">
    <cfRule type="expression" dxfId="5544" priority="124">
      <formula>AND(OR($B21="複数選択形式",$B21="並べかえ形式",$B21="穴埋め選択形式",AND($B21="穴埋め記入形式", (LEN($C19)+LEN($C19)-LEN(SUBSTITUTE($C19,"_",""))-LEN(SUBSTITUTE($C19,"＿","")))&gt;0)))</formula>
    </cfRule>
  </conditionalFormatting>
  <conditionalFormatting sqref="F21">
    <cfRule type="expression" dxfId="5543" priority="125">
      <formula>AND($F21="", OR($B21="複数選択形式",$B21="並べかえ形式",$B21="穴埋め選択形式",AND($B21="穴埋め記入形式", (LEN($C19)+LEN($C19)-LEN(SUBSTITUTE($C19,"_",""))-LEN(SUBSTITUTE($C19,"＿","")))&gt;1)))</formula>
    </cfRule>
  </conditionalFormatting>
  <conditionalFormatting sqref="F21">
    <cfRule type="expression" dxfId="5542" priority="126">
      <formula>OR($B21="複数選択形式",$B21="並べかえ形式",$B21="穴埋め選択形式",AND($B21="穴埋め記入形式", (LEN($C19)+LEN($C19)-LEN(SUBSTITUTE($C19,"_",""))-LEN(SUBSTITUTE($C19,"＿","")))&gt;1))</formula>
    </cfRule>
  </conditionalFormatting>
  <conditionalFormatting sqref="E20">
    <cfRule type="expression" dxfId="5541" priority="127">
      <formula>OR($B21="複数選択形式",$B21="並べかえ形式",$B21="穴埋め選択形式",AND($B21="穴埋め記入形式", (LEN($C19)+LEN($C19)-LEN(SUBSTITUTE($C19,"_",""))-LEN(SUBSTITUTE($C19,"＿","")))&gt;0))</formula>
    </cfRule>
  </conditionalFormatting>
  <conditionalFormatting sqref="L20">
    <cfRule type="expression" dxfId="5540" priority="128">
      <formula>OR($B21="複数選択形式",$B21="並べかえ形式",$B21="穴埋め選択形式",AND($B21="穴埋め記入形式", (LEN($C19)+LEN($C19)-LEN(SUBSTITUTE($C19,"_",""))-LEN(SUBSTITUTE($C19,"＿","")))&gt;7))</formula>
    </cfRule>
  </conditionalFormatting>
  <conditionalFormatting sqref="K20">
    <cfRule type="expression" dxfId="5539" priority="129">
      <formula>OR($B21="複数選択形式",$B21="並べかえ形式",$B21="穴埋め選択形式",AND($B21="穴埋め記入形式", (LEN($C19)+LEN($C19)-LEN(SUBSTITUTE($C19,"_",""))-LEN(SUBSTITUTE($C19,"＿","")))&gt;6))</formula>
    </cfRule>
  </conditionalFormatting>
  <conditionalFormatting sqref="J20">
    <cfRule type="expression" dxfId="5538" priority="130">
      <formula>OR($B21="複数選択形式",$B21="並べかえ形式",$B21="穴埋め選択形式",AND($B21="穴埋め記入形式", (LEN($C19)+LEN($C19)-LEN(SUBSTITUTE($C19,"_",""))-LEN(SUBSTITUTE($C19,"＿","")))&gt;5))</formula>
    </cfRule>
  </conditionalFormatting>
  <conditionalFormatting sqref="I20">
    <cfRule type="expression" dxfId="5537" priority="131">
      <formula>OR($B21="複数選択形式",$B21="並べかえ形式",$B21="穴埋め選択形式",AND($B21="穴埋め記入形式", (LEN($C19)+LEN($C19)-LEN(SUBSTITUTE($C19,"_",""))-LEN(SUBSTITUTE($C19,"＿","")))&gt;4))</formula>
    </cfRule>
  </conditionalFormatting>
  <conditionalFormatting sqref="H20">
    <cfRule type="expression" dxfId="5536" priority="132">
      <formula>OR($B21="複数選択形式",$B21="並べかえ形式",$B21="穴埋め選択形式",AND($B21="穴埋め記入形式", (LEN($C19)+LEN($C19)-LEN(SUBSTITUTE($C19,"_",""))-LEN(SUBSTITUTE($C19,"＿","")))&gt;3))</formula>
    </cfRule>
  </conditionalFormatting>
  <conditionalFormatting sqref="G20">
    <cfRule type="expression" dxfId="5535" priority="133">
      <formula>OR($B21="複数選択形式",$B21="並べかえ形式",$B21="穴埋め選択形式",AND($B21="穴埋め記入形式", (LEN($C19)+LEN($C19)-LEN(SUBSTITUTE($C19,"_",""))-LEN(SUBSTITUTE($C19,"＿","")))&gt;2))</formula>
    </cfRule>
  </conditionalFormatting>
  <conditionalFormatting sqref="F20">
    <cfRule type="expression" dxfId="5534" priority="134">
      <formula>OR($B21="複数選択形式",$B21="並べかえ形式",$B21="穴埋め選択形式",AND($B21="穴埋め記入形式", (LEN($C19)+LEN($C19)-LEN(SUBSTITUTE($C19,"_",""))-LEN(SUBSTITUTE($C19,"＿","")))&gt;1))</formula>
    </cfRule>
  </conditionalFormatting>
  <conditionalFormatting sqref="G21">
    <cfRule type="expression" dxfId="5533" priority="135">
      <formula>AND($G21="", AND($B21="穴埋め記入形式", (LEN($C19)+LEN($C19)-LEN(SUBSTITUTE($C19,"_",""))-LEN(SUBSTITUTE($C19,"＿","")))&gt;2))</formula>
    </cfRule>
  </conditionalFormatting>
  <conditionalFormatting sqref="G21">
    <cfRule type="expression" dxfId="5532" priority="136">
      <formula>OR($B21="複数選択形式",$B21="並べかえ形式",$B21="穴埋め選択形式",AND($B21="穴埋め記入形式", (LEN($C19)+LEN($C19)-LEN(SUBSTITUTE($C19,"_",""))-LEN(SUBSTITUTE($C19,"＿","")))&gt;2))</formula>
    </cfRule>
  </conditionalFormatting>
  <conditionalFormatting sqref="H21">
    <cfRule type="expression" dxfId="5531" priority="137">
      <formula>AND($H21="", AND($B21="穴埋め記入形式", (LEN($C19)+LEN($C19)-LEN(SUBSTITUTE($C19,"_",""))-LEN(SUBSTITUTE($C19,"＿","")))&gt;3))</formula>
    </cfRule>
  </conditionalFormatting>
  <conditionalFormatting sqref="H21">
    <cfRule type="expression" dxfId="5530" priority="138">
      <formula>OR($B21="複数選択形式",$B21="並べかえ形式",$B21="穴埋め選択形式",AND($B21="穴埋め記入形式", (LEN($C19)+LEN($C19)-LEN(SUBSTITUTE($C19,"_",""))-LEN(SUBSTITUTE($C19,"＿","")))&gt;3))</formula>
    </cfRule>
  </conditionalFormatting>
  <conditionalFormatting sqref="I21">
    <cfRule type="expression" dxfId="5529" priority="139">
      <formula>AND($I21="", AND($B21="穴埋め記入形式", (LEN($C19)+LEN($C19)-LEN(SUBSTITUTE($C19,"_",""))-LEN(SUBSTITUTE($C19,"＿","")))&gt;4))</formula>
    </cfRule>
  </conditionalFormatting>
  <conditionalFormatting sqref="I21">
    <cfRule type="expression" dxfId="5528" priority="140">
      <formula>OR($B21="複数選択形式",$B21="並べかえ形式",$B21="穴埋め選択形式",AND($B21="穴埋め記入形式", (LEN($C19)+LEN($C19)-LEN(SUBSTITUTE($C19,"_",""))-LEN(SUBSTITUTE($C19,"＿","")))&gt;4))</formula>
    </cfRule>
  </conditionalFormatting>
  <conditionalFormatting sqref="J21">
    <cfRule type="expression" dxfId="5527" priority="141">
      <formula>AND($J21="", AND($B21="穴埋め記入形式", (LEN($C19)+LEN($C19)-LEN(SUBSTITUTE($C19,"_",""))-LEN(SUBSTITUTE($C19,"＿","")))&gt;5))</formula>
    </cfRule>
  </conditionalFormatting>
  <conditionalFormatting sqref="J21">
    <cfRule type="expression" dxfId="5526" priority="142">
      <formula>OR($B21="複数選択形式",$B21="並べかえ形式",$B21="穴埋め選択形式",AND($B21="穴埋め記入形式", (LEN($C19)+LEN($C19)-LEN(SUBSTITUTE($C19,"_",""))-LEN(SUBSTITUTE($C19,"＿","")))&gt;5))</formula>
    </cfRule>
  </conditionalFormatting>
  <conditionalFormatting sqref="K21">
    <cfRule type="expression" dxfId="5525" priority="143">
      <formula>AND($K21="", AND($B21="穴埋め記入形式", (LEN($C19)+LEN($C19)-LEN(SUBSTITUTE($C19,"_",""))-LEN(SUBSTITUTE($C19,"＿","")))&gt;6))</formula>
    </cfRule>
  </conditionalFormatting>
  <conditionalFormatting sqref="K21">
    <cfRule type="expression" dxfId="5524" priority="144">
      <formula>OR($B21="複数選択形式",$B21="並べかえ形式",$B21="穴埋め選択形式",AND($B21="穴埋め記入形式", (LEN($C19)+LEN($C19)-LEN(SUBSTITUTE($C19,"_",""))-LEN(SUBSTITUTE($C19,"＿","")))&gt;6))</formula>
    </cfRule>
  </conditionalFormatting>
  <conditionalFormatting sqref="L21">
    <cfRule type="expression" dxfId="5523" priority="145">
      <formula>AND($L21="", AND($B21="穴埋め記入形式", (LEN($C19)+LEN($C19)-LEN(SUBSTITUTE($C19,"_",""))-LEN(SUBSTITUTE($C19,"＿","")))&gt;7))</formula>
    </cfRule>
  </conditionalFormatting>
  <conditionalFormatting sqref="L21">
    <cfRule type="expression" dxfId="5522" priority="146">
      <formula>OR($B21="複数選択形式",$B21="並べかえ形式",$B21="穴埋め選択形式",AND($B21="穴埋め記入形式", (LEN($C19)+LEN($C19)-LEN(SUBSTITUTE($C19,"_",""))-LEN(SUBSTITUTE($C19,"＿","")))&gt;7))</formula>
    </cfRule>
  </conditionalFormatting>
  <conditionalFormatting sqref="M21">
    <cfRule type="expression" dxfId="5521" priority="147">
      <formula>AND($M21="", AND($B21="穴埋め記入形式", (LEN($C19)+LEN($C19)-LEN(SUBSTITUTE($C19,"_",""))-LEN(SUBSTITUTE($C19,"＿","")))&gt;8))</formula>
    </cfRule>
  </conditionalFormatting>
  <conditionalFormatting sqref="M21">
    <cfRule type="expression" dxfId="5520" priority="148">
      <formula>OR($B21="複数選択形式",$B21="並べかえ形式",$B21="穴埋め選択形式",AND($B21="穴埋め記入形式", (LEN($C19)+LEN($C19)-LEN(SUBSTITUTE($C19,"_",""))-LEN(SUBSTITUTE($C19,"＿","")))&gt;8))</formula>
    </cfRule>
  </conditionalFormatting>
  <conditionalFormatting sqref="C17">
    <cfRule type="expression" dxfId="5519" priority="149">
      <formula>$B21&lt;&gt;""</formula>
    </cfRule>
  </conditionalFormatting>
  <conditionalFormatting sqref="D17">
    <cfRule type="expression" dxfId="5518" priority="150">
      <formula>$B21&lt;&gt;""</formula>
    </cfRule>
  </conditionalFormatting>
  <conditionalFormatting sqref="E17">
    <cfRule type="expression" dxfId="5517" priority="151">
      <formula>$B21&lt;&gt;""</formula>
    </cfRule>
  </conditionalFormatting>
  <conditionalFormatting sqref="F17">
    <cfRule type="expression" dxfId="5516" priority="152">
      <formula>$B21&lt;&gt;""</formula>
    </cfRule>
  </conditionalFormatting>
  <conditionalFormatting sqref="G17">
    <cfRule type="expression" dxfId="5515" priority="153">
      <formula>$B21&lt;&gt;""</formula>
    </cfRule>
  </conditionalFormatting>
  <conditionalFormatting sqref="H17">
    <cfRule type="expression" dxfId="5514" priority="154">
      <formula>$B21&lt;&gt;""</formula>
    </cfRule>
  </conditionalFormatting>
  <conditionalFormatting sqref="I17">
    <cfRule type="expression" dxfId="5513" priority="155">
      <formula>$B21&lt;&gt;""</formula>
    </cfRule>
  </conditionalFormatting>
  <conditionalFormatting sqref="J17">
    <cfRule type="expression" dxfId="5512" priority="156">
      <formula>$B21&lt;&gt;""</formula>
    </cfRule>
  </conditionalFormatting>
  <conditionalFormatting sqref="K17">
    <cfRule type="expression" dxfId="5511" priority="157">
      <formula>$B21&lt;&gt;""</formula>
    </cfRule>
  </conditionalFormatting>
  <conditionalFormatting sqref="L17">
    <cfRule type="expression" dxfId="5510" priority="158">
      <formula>$B21&lt;&gt;""</formula>
    </cfRule>
  </conditionalFormatting>
  <conditionalFormatting sqref="M17">
    <cfRule type="expression" dxfId="5509" priority="159">
      <formula>$B21&lt;&gt;""</formula>
    </cfRule>
  </conditionalFormatting>
  <conditionalFormatting sqref="N17">
    <cfRule type="expression" dxfId="5508" priority="160">
      <formula>$B21&lt;&gt;""</formula>
    </cfRule>
  </conditionalFormatting>
  <conditionalFormatting sqref="B17">
    <cfRule type="expression" dxfId="5507" priority="161">
      <formula>$B21&lt;&gt;""</formula>
    </cfRule>
  </conditionalFormatting>
  <conditionalFormatting sqref="E23">
    <cfRule type="expression" dxfId="5506" priority="162">
      <formula>AND($B21="穴埋め選択形式", (LEN($C19)+LEN($C19)-LEN(SUBSTITUTE($C19,"_",""))-LEN(SUBSTITUTE($C19,"＿","")))&gt;0)</formula>
    </cfRule>
  </conditionalFormatting>
  <conditionalFormatting sqref="E24">
    <cfRule type="expression" dxfId="5505" priority="163">
      <formula>AND($B21="穴埋め選択形式", (LEN($C19)+LEN($C19)-LEN(SUBSTITUTE($C19,"_",""))-LEN(SUBSTITUTE($C19,"＿","")))&gt;0)</formula>
    </cfRule>
  </conditionalFormatting>
  <conditionalFormatting sqref="M20">
    <cfRule type="expression" dxfId="5504" priority="164">
      <formula>OR($B21="複数選択形式",$B21="並べかえ形式",$B21="穴埋め選択形式",AND($B21="穴埋め記入形式", (LEN($C19)+LEN($C19)-LEN(SUBSTITUTE($C19,"_",""))-LEN(SUBSTITUTE($C19,"＿","")))&gt;8))</formula>
    </cfRule>
  </conditionalFormatting>
  <conditionalFormatting sqref="N20">
    <cfRule type="expression" dxfId="5503" priority="165">
      <formula>OR($B21="複数選択形式",$B21="並べかえ形式",$B21="穴埋め選択形式",AND($B21="穴埋め記入形式", (LEN($C19)+LEN($C19)-LEN(SUBSTITUTE($C19,"_",""))-LEN(SUBSTITUTE($C19,"＿","")))&gt;9))</formula>
    </cfRule>
  </conditionalFormatting>
  <conditionalFormatting sqref="O20">
    <cfRule type="expression" dxfId="5502" priority="166">
      <formula>OR($B21="複数選択形式",$B21="並べかえ形式",$B21="穴埋め選択形式",AND($B21="穴埋め記入形式", (LEN($C19)+LEN($C19)-LEN(SUBSTITUTE($C19,"_",""))-LEN(SUBSTITUTE($C19,"＿","")))&gt;10))</formula>
    </cfRule>
  </conditionalFormatting>
  <conditionalFormatting sqref="P20">
    <cfRule type="expression" dxfId="5501" priority="167">
      <formula>OR($B21="複数選択形式",$B21="並べかえ形式",$B21="穴埋め選択形式",AND($B21="穴埋め記入形式", (LEN($C19)+LEN($C19)-LEN(SUBSTITUTE($C19,"_",""))-LEN(SUBSTITUTE($C19,"＿","")))&gt;11))</formula>
    </cfRule>
  </conditionalFormatting>
  <conditionalFormatting sqref="Q20">
    <cfRule type="expression" dxfId="5500" priority="168">
      <formula>OR($B21="複数選択形式",$B21="並べかえ形式",$B21="穴埋め選択形式",AND($B21="穴埋め記入形式", (LEN($C19)+LEN($C19)-LEN(SUBSTITUTE($C19,"_",""))-LEN(SUBSTITUTE($C19,"＿","")))&gt;12))</formula>
    </cfRule>
  </conditionalFormatting>
  <conditionalFormatting sqref="R20">
    <cfRule type="expression" dxfId="5499" priority="169">
      <formula>OR($B21="複数選択形式",$B21="並べかえ形式",$B21="穴埋め選択形式",AND($B21="穴埋め記入形式", (LEN($C19)+LEN($C19)-LEN(SUBSTITUTE($C19,"_",""))-LEN(SUBSTITUTE($C19,"＿","")))&gt;13))</formula>
    </cfRule>
  </conditionalFormatting>
  <conditionalFormatting sqref="S20">
    <cfRule type="expression" dxfId="5498" priority="170">
      <formula>OR($B21="複数選択形式",$B21="並べかえ形式",$B21="穴埋め選択形式",AND($B21="穴埋め記入形式", (LEN($C19)+LEN($C19)-LEN(SUBSTITUTE($C19,"_",""))-LEN(SUBSTITUTE($C19,"＿","")))&gt;14))</formula>
    </cfRule>
  </conditionalFormatting>
  <conditionalFormatting sqref="T20">
    <cfRule type="expression" dxfId="5497" priority="171">
      <formula>OR($B21="複数選択形式",$B21="並べかえ形式",$B21="穴埋め選択形式",AND($B21="穴埋め記入形式", (LEN($C19)+LEN($C19)-LEN(SUBSTITUTE($C19,"_",""))-LEN(SUBSTITUTE($C19,"＿","")))&gt;15))</formula>
    </cfRule>
  </conditionalFormatting>
  <conditionalFormatting sqref="U20">
    <cfRule type="expression" dxfId="5496" priority="172">
      <formula>OR($B21="複数選択形式",$B21="並べかえ形式",$B21="穴埋め選択形式",AND($B21="穴埋め記入形式", (LEN($C19)+LEN($C19)-LEN(SUBSTITUTE($C19,"_",""))-LEN(SUBSTITUTE($C19,"＿","")))&gt;16))</formula>
    </cfRule>
  </conditionalFormatting>
  <conditionalFormatting sqref="V20">
    <cfRule type="expression" dxfId="5495" priority="173">
      <formula>OR($B21="複数選択形式",$B21="並べかえ形式",$B21="穴埋め選択形式",AND($B21="穴埋め記入形式", (LEN($C19)+LEN($C19)-LEN(SUBSTITUTE($C19,"_",""))-LEN(SUBSTITUTE($C19,"＿","")))&gt;17))</formula>
    </cfRule>
  </conditionalFormatting>
  <conditionalFormatting sqref="W20">
    <cfRule type="expression" dxfId="5494" priority="174">
      <formula>OR($B21="複数選択形式",$B21="並べかえ形式",$B21="穴埋め選択形式",AND($B21="穴埋め記入形式", (LEN($C19)+LEN($C19)-LEN(SUBSTITUTE($C19,"_",""))-LEN(SUBSTITUTE($C19,"＿","")))&gt;18))</formula>
    </cfRule>
  </conditionalFormatting>
  <conditionalFormatting sqref="X20">
    <cfRule type="expression" dxfId="5493" priority="175">
      <formula>OR($B21="複数選択形式",$B21="並べかえ形式",$B21="穴埋め選択形式",AND($B21="穴埋め記入形式", (LEN($C19)+LEN($C19)-LEN(SUBSTITUTE($C19,"_",""))-LEN(SUBSTITUTE($C19,"＿","")))&gt;19))</formula>
    </cfRule>
  </conditionalFormatting>
  <conditionalFormatting sqref="N21">
    <cfRule type="expression" dxfId="5492" priority="176">
      <formula>AND($M21="", AND($B21="穴埋め記入形式", (LEN($C19)+LEN($C19)-LEN(SUBSTITUTE($C19,"_",""))-LEN(SUBSTITUTE($C19,"＿","")))&gt;9))</formula>
    </cfRule>
  </conditionalFormatting>
  <conditionalFormatting sqref="N21">
    <cfRule type="expression" dxfId="5491" priority="177">
      <formula>OR($B21="複数選択形式",$B21="並べかえ形式",$B21="穴埋め選択形式",AND($B21="穴埋め記入形式", (LEN($C19)+LEN($C19)-LEN(SUBSTITUTE($C19,"_",""))-LEN(SUBSTITUTE($C19,"＿","")))&gt;9))</formula>
    </cfRule>
  </conditionalFormatting>
  <conditionalFormatting sqref="O21">
    <cfRule type="expression" dxfId="5490" priority="178">
      <formula>AND($M21="", AND($B21="穴埋め記入形式", (LEN($C19)+LEN($C19)-LEN(SUBSTITUTE($C19,"_",""))-LEN(SUBSTITUTE($C19,"＿","")))&gt;10))</formula>
    </cfRule>
  </conditionalFormatting>
  <conditionalFormatting sqref="O21">
    <cfRule type="expression" dxfId="5489" priority="179">
      <formula>OR($B21="複数選択形式",$B21="並べかえ形式",$B21="穴埋め選択形式",AND($B21="穴埋め記入形式", (LEN($C19)+LEN($C19)-LEN(SUBSTITUTE($C19,"_",""))-LEN(SUBSTITUTE($C19,"＿","")))&gt;10))</formula>
    </cfRule>
  </conditionalFormatting>
  <conditionalFormatting sqref="P21">
    <cfRule type="expression" dxfId="5488" priority="180">
      <formula>AND($M21="", AND($B21="穴埋め記入形式", (LEN($C19)+LEN($C19)-LEN(SUBSTITUTE($C19,"_",""))-LEN(SUBSTITUTE($C19,"＿","")))&gt;11))</formula>
    </cfRule>
  </conditionalFormatting>
  <conditionalFormatting sqref="P21">
    <cfRule type="expression" dxfId="5487" priority="181">
      <formula>OR($B21="複数選択形式",$B21="並べかえ形式",$B21="穴埋め選択形式",AND($B21="穴埋め記入形式", (LEN($C19)+LEN($C19)-LEN(SUBSTITUTE($C19,"_",""))-LEN(SUBSTITUTE($C19,"＿","")))&gt;11))</formula>
    </cfRule>
  </conditionalFormatting>
  <conditionalFormatting sqref="Q21">
    <cfRule type="expression" dxfId="5486" priority="182">
      <formula>AND($M21="", AND($B21="穴埋め記入形式", (LEN($C19)+LEN($C19)-LEN(SUBSTITUTE($C19,"_",""))-LEN(SUBSTITUTE($C19,"＿","")))&gt;12))</formula>
    </cfRule>
  </conditionalFormatting>
  <conditionalFormatting sqref="Q21">
    <cfRule type="expression" dxfId="5485" priority="183">
      <formula>OR($B21="複数選択形式",$B21="並べかえ形式",$B21="穴埋め選択形式",AND($B21="穴埋め記入形式", (LEN($C19)+LEN($C19)-LEN(SUBSTITUTE($C19,"_",""))-LEN(SUBSTITUTE($C19,"＿","")))&gt;12))</formula>
    </cfRule>
  </conditionalFormatting>
  <conditionalFormatting sqref="R21">
    <cfRule type="expression" dxfId="5484" priority="184">
      <formula>AND($M21="", AND($B21="穴埋め記入形式", (LEN($C19)+LEN($C19)-LEN(SUBSTITUTE($C19,"_",""))-LEN(SUBSTITUTE($C19,"＿","")))&gt;13))</formula>
    </cfRule>
  </conditionalFormatting>
  <conditionalFormatting sqref="R21">
    <cfRule type="expression" dxfId="5483" priority="185">
      <formula>OR($B21="複数選択形式",$B21="並べかえ形式",$B21="穴埋め選択形式",AND($B21="穴埋め記入形式", (LEN($C19)+LEN($C19)-LEN(SUBSTITUTE($C19,"_",""))-LEN(SUBSTITUTE($C19,"＿","")))&gt;13))</formula>
    </cfRule>
  </conditionalFormatting>
  <conditionalFormatting sqref="S21">
    <cfRule type="expression" dxfId="5482" priority="186">
      <formula>AND($M21="", AND($B21="穴埋め記入形式", (LEN($C19)+LEN($C19)-LEN(SUBSTITUTE($C19,"_",""))-LEN(SUBSTITUTE($C19,"＿","")))&gt;14))</formula>
    </cfRule>
  </conditionalFormatting>
  <conditionalFormatting sqref="S21">
    <cfRule type="expression" dxfId="5481" priority="187">
      <formula>OR($B21="複数選択形式",$B21="並べかえ形式",$B21="穴埋め選択形式",AND($B21="穴埋め記入形式", (LEN($C19)+LEN($C19)-LEN(SUBSTITUTE($C19,"_",""))-LEN(SUBSTITUTE($C19,"＿","")))&gt;14))</formula>
    </cfRule>
  </conditionalFormatting>
  <conditionalFormatting sqref="T21">
    <cfRule type="expression" dxfId="5480" priority="188">
      <formula>AND($M21="", AND($B21="穴埋め記入形式", (LEN($C19)+LEN($C19)-LEN(SUBSTITUTE($C19,"_",""))-LEN(SUBSTITUTE($C19,"＿","")))&gt;15))</formula>
    </cfRule>
  </conditionalFormatting>
  <conditionalFormatting sqref="T21">
    <cfRule type="expression" dxfId="5479" priority="189">
      <formula>OR($B21="複数選択形式",$B21="並べかえ形式",$B21="穴埋め選択形式",AND($B21="穴埋め記入形式", (LEN($C19)+LEN($C19)-LEN(SUBSTITUTE($C19,"_",""))-LEN(SUBSTITUTE($C19,"＿","")))&gt;15))</formula>
    </cfRule>
  </conditionalFormatting>
  <conditionalFormatting sqref="U21">
    <cfRule type="expression" dxfId="5478" priority="190">
      <formula>AND($M21="", AND($B21="穴埋め記入形式", (LEN($C19)+LEN($C19)-LEN(SUBSTITUTE($C19,"_",""))-LEN(SUBSTITUTE($C19,"＿","")))&gt;16))</formula>
    </cfRule>
  </conditionalFormatting>
  <conditionalFormatting sqref="U21">
    <cfRule type="expression" dxfId="5477" priority="191">
      <formula>OR($B21="複数選択形式",$B21="並べかえ形式",$B21="穴埋め選択形式",AND($B21="穴埋め記入形式", (LEN($C19)+LEN($C19)-LEN(SUBSTITUTE($C19,"_",""))-LEN(SUBSTITUTE($C19,"＿","")))&gt;16))</formula>
    </cfRule>
  </conditionalFormatting>
  <conditionalFormatting sqref="V21">
    <cfRule type="expression" dxfId="5476" priority="192">
      <formula>AND($M21="", AND($B21="穴埋め記入形式", (LEN($C19)+LEN($C19)-LEN(SUBSTITUTE($C19,"_",""))-LEN(SUBSTITUTE($C19,"＿","")))&gt;17))</formula>
    </cfRule>
  </conditionalFormatting>
  <conditionalFormatting sqref="V21">
    <cfRule type="expression" dxfId="5475" priority="193">
      <formula>OR($B21="複数選択形式",$B21="並べかえ形式",$B21="穴埋め選択形式",AND($B21="穴埋め記入形式", (LEN($C19)+LEN($C19)-LEN(SUBSTITUTE($C19,"_",""))-LEN(SUBSTITUTE($C19,"＿","")))&gt;17))</formula>
    </cfRule>
  </conditionalFormatting>
  <conditionalFormatting sqref="W21">
    <cfRule type="expression" dxfId="5474" priority="194">
      <formula>AND($M21="", AND($B21="穴埋め記入形式", (LEN($C19)+LEN($C19)-LEN(SUBSTITUTE($C19,"_",""))-LEN(SUBSTITUTE($C19,"＿","")))&gt;18))</formula>
    </cfRule>
  </conditionalFormatting>
  <conditionalFormatting sqref="W21">
    <cfRule type="expression" dxfId="5473" priority="195">
      <formula>OR($B21="複数選択形式",$B21="並べかえ形式",$B21="穴埋め選択形式",AND($B21="穴埋め記入形式", (LEN($C19)+LEN($C19)-LEN(SUBSTITUTE($C19,"_",""))-LEN(SUBSTITUTE($C19,"＿","")))&gt;18))</formula>
    </cfRule>
  </conditionalFormatting>
  <conditionalFormatting sqref="X21">
    <cfRule type="expression" dxfId="5472" priority="196">
      <formula>AND($M21="", AND($B21="穴埋め記入形式", (LEN($C19)+LEN($C19)-LEN(SUBSTITUTE($C19,"_",""))-LEN(SUBSTITUTE($C19,"＿","")))&gt;19))</formula>
    </cfRule>
  </conditionalFormatting>
  <conditionalFormatting sqref="X21">
    <cfRule type="expression" dxfId="5471" priority="197">
      <formula>OR($B21="複数選択形式",$B21="並べかえ形式",$B21="穴埋め選択形式",AND($B21="穴埋め記入形式", (LEN($C19)+LEN($C19)-LEN(SUBSTITUTE($C19,"_",""))-LEN(SUBSTITUTE($C19,"＿","")))&gt;19))</formula>
    </cfRule>
  </conditionalFormatting>
  <conditionalFormatting sqref="F23">
    <cfRule type="expression" dxfId="5470" priority="198">
      <formula>AND($B21="穴埋め選択形式", (LEN($C19)+LEN($C19)-LEN(SUBSTITUTE($C19,"_",""))-LEN(SUBSTITUTE($C19,"＿","")))&gt;1)</formula>
    </cfRule>
  </conditionalFormatting>
  <conditionalFormatting sqref="G23">
    <cfRule type="expression" dxfId="5469" priority="199">
      <formula>AND($B21="穴埋め選択形式", (LEN($C19)+LEN($C19)-LEN(SUBSTITUTE($C19,"_",""))-LEN(SUBSTITUTE($C19,"＿","")))&gt;2)</formula>
    </cfRule>
  </conditionalFormatting>
  <conditionalFormatting sqref="H23">
    <cfRule type="expression" dxfId="5468" priority="200">
      <formula>AND($B21="穴埋め選択形式", (LEN($C19)+LEN($C19)-LEN(SUBSTITUTE($C19,"_",""))-LEN(SUBSTITUTE($C19,"＿","")))&gt;3)</formula>
    </cfRule>
  </conditionalFormatting>
  <conditionalFormatting sqref="I23">
    <cfRule type="expression" dxfId="5467" priority="201">
      <formula>AND($B21="穴埋め選択形式", (LEN($C19)+LEN($C19)-LEN(SUBSTITUTE($C19,"_",""))-LEN(SUBSTITUTE($C19,"＿","")))&gt;4)</formula>
    </cfRule>
  </conditionalFormatting>
  <conditionalFormatting sqref="J23">
    <cfRule type="expression" dxfId="5466" priority="202">
      <formula>AND($B21="穴埋め選択形式", (LEN($C19)+LEN($C19)-LEN(SUBSTITUTE($C19,"_",""))-LEN(SUBSTITUTE($C19,"＿","")))&gt;5)</formula>
    </cfRule>
  </conditionalFormatting>
  <conditionalFormatting sqref="K23">
    <cfRule type="expression" dxfId="5465" priority="203">
      <formula>AND($B21="穴埋め選択形式", (LEN($C19)+LEN($C19)-LEN(SUBSTITUTE($C19,"_",""))-LEN(SUBSTITUTE($C19,"＿","")))&gt;6)</formula>
    </cfRule>
  </conditionalFormatting>
  <conditionalFormatting sqref="L23">
    <cfRule type="expression" dxfId="5464" priority="204">
      <formula>AND($B21="穴埋め選択形式", (LEN($C19)+LEN($C19)-LEN(SUBSTITUTE($C19,"_",""))-LEN(SUBSTITUTE($C19,"＿","")))&gt;7)</formula>
    </cfRule>
  </conditionalFormatting>
  <conditionalFormatting sqref="M23">
    <cfRule type="expression" dxfId="5463" priority="205">
      <formula>AND($B21="穴埋め選択形式", (LEN($C19)+LEN($C19)-LEN(SUBSTITUTE($C19,"_",""))-LEN(SUBSTITUTE($C19,"＿","")))&gt;8)</formula>
    </cfRule>
  </conditionalFormatting>
  <conditionalFormatting sqref="N23">
    <cfRule type="expression" dxfId="5462" priority="206">
      <formula>AND($B21="穴埋め選択形式", (LEN($C19)+LEN($C19)-LEN(SUBSTITUTE($C19,"_",""))-LEN(SUBSTITUTE($C19,"＿","")))&gt;9)</formula>
    </cfRule>
  </conditionalFormatting>
  <conditionalFormatting sqref="O23">
    <cfRule type="expression" dxfId="5461" priority="207">
      <formula>AND($B21="穴埋め選択形式", (LEN($C19)+LEN($C19)-LEN(SUBSTITUTE($C19,"_",""))-LEN(SUBSTITUTE($C19,"＿","")))&gt;10)</formula>
    </cfRule>
  </conditionalFormatting>
  <conditionalFormatting sqref="P23">
    <cfRule type="expression" dxfId="5460" priority="208">
      <formula>AND($B21="穴埋め選択形式", (LEN($C19)+LEN($C19)-LEN(SUBSTITUTE($C19,"_",""))-LEN(SUBSTITUTE($C19,"＿","")))&gt;11)</formula>
    </cfRule>
  </conditionalFormatting>
  <conditionalFormatting sqref="Q23">
    <cfRule type="expression" dxfId="5459" priority="209">
      <formula>AND($B21="穴埋め選択形式", (LEN($C19)+LEN($C19)-LEN(SUBSTITUTE($C19,"_",""))-LEN(SUBSTITUTE($C19,"＿","")))&gt;12)</formula>
    </cfRule>
  </conditionalFormatting>
  <conditionalFormatting sqref="R23">
    <cfRule type="expression" dxfId="5458" priority="210">
      <formula>AND($B21="穴埋め選択形式", (LEN($C19)+LEN($C19)-LEN(SUBSTITUTE($C19,"_",""))-LEN(SUBSTITUTE($C19,"＿","")))&gt;13)</formula>
    </cfRule>
  </conditionalFormatting>
  <conditionalFormatting sqref="S23">
    <cfRule type="expression" dxfId="5457" priority="211">
      <formula>AND($B21="穴埋め選択形式", (LEN($C19)+LEN($C19)-LEN(SUBSTITUTE($C19,"_",""))-LEN(SUBSTITUTE($C19,"＿","")))&gt;14)</formula>
    </cfRule>
  </conditionalFormatting>
  <conditionalFormatting sqref="T23">
    <cfRule type="expression" dxfId="5456" priority="212">
      <formula>AND($B21="穴埋め選択形式", (LEN($C19)+LEN($C19)-LEN(SUBSTITUTE($C19,"_",""))-LEN(SUBSTITUTE($C19,"＿","")))&gt;15)</formula>
    </cfRule>
  </conditionalFormatting>
  <conditionalFormatting sqref="U23">
    <cfRule type="expression" dxfId="5455" priority="213">
      <formula>AND($B21="穴埋め選択形式", (LEN($C19)+LEN($C19)-LEN(SUBSTITUTE($C19,"_",""))-LEN(SUBSTITUTE($C19,"＿","")))&gt;16)</formula>
    </cfRule>
  </conditionalFormatting>
  <conditionalFormatting sqref="V23">
    <cfRule type="expression" dxfId="5454" priority="214">
      <formula>AND($B21="穴埋め選択形式", (LEN($C19)+LEN($C19)-LEN(SUBSTITUTE($C19,"_",""))-LEN(SUBSTITUTE($C19,"＿","")))&gt;17)</formula>
    </cfRule>
  </conditionalFormatting>
  <conditionalFormatting sqref="X23">
    <cfRule type="expression" dxfId="5453" priority="215">
      <formula>AND($B21="穴埋め選択形式", (LEN($C19)+LEN($C19)-LEN(SUBSTITUTE($C19,"_",""))-LEN(SUBSTITUTE($C19,"＿","")))&gt;19)</formula>
    </cfRule>
  </conditionalFormatting>
  <conditionalFormatting sqref="F24">
    <cfRule type="expression" dxfId="5452" priority="216">
      <formula>AND($B21="穴埋め選択形式", (LEN($C19)+LEN($C19)-LEN(SUBSTITUTE($C19,"_",""))-LEN(SUBSTITUTE($C19,"＿","")))&gt;1)</formula>
    </cfRule>
  </conditionalFormatting>
  <conditionalFormatting sqref="G24">
    <cfRule type="expression" dxfId="5451" priority="217">
      <formula>AND($B21="穴埋め選択形式", (LEN($C19)+LEN($C19)-LEN(SUBSTITUTE($C19,"_",""))-LEN(SUBSTITUTE($C19,"＿","")))&gt;2)</formula>
    </cfRule>
  </conditionalFormatting>
  <conditionalFormatting sqref="H24">
    <cfRule type="expression" dxfId="5450" priority="218">
      <formula>AND($B21="穴埋め選択形式", (LEN($C19)+LEN($C19)-LEN(SUBSTITUTE($C19,"_",""))-LEN(SUBSTITUTE($C19,"＿","")))&gt;3)</formula>
    </cfRule>
  </conditionalFormatting>
  <conditionalFormatting sqref="I24">
    <cfRule type="expression" dxfId="5449" priority="219">
      <formula>AND($B21="穴埋め選択形式", (LEN($C19)+LEN($C19)-LEN(SUBSTITUTE($C19,"_",""))-LEN(SUBSTITUTE($C19,"＿","")))&gt;4)</formula>
    </cfRule>
  </conditionalFormatting>
  <conditionalFormatting sqref="J24">
    <cfRule type="expression" dxfId="5448" priority="220">
      <formula>AND($B21="穴埋め選択形式", (LEN($C19)+LEN($C19)-LEN(SUBSTITUTE($C19,"_",""))-LEN(SUBSTITUTE($C19,"＿","")))&gt;5)</formula>
    </cfRule>
  </conditionalFormatting>
  <conditionalFormatting sqref="K24">
    <cfRule type="expression" dxfId="5447" priority="221">
      <formula>AND($B21="穴埋め選択形式", (LEN($C19)+LEN($C19)-LEN(SUBSTITUTE($C19,"_",""))-LEN(SUBSTITUTE($C19,"＿","")))&gt;6)</formula>
    </cfRule>
  </conditionalFormatting>
  <conditionalFormatting sqref="L24">
    <cfRule type="expression" dxfId="5446" priority="222">
      <formula>AND($B21="穴埋め選択形式", (LEN($C19)+LEN($C19)-LEN(SUBSTITUTE($C19,"_",""))-LEN(SUBSTITUTE($C19,"＿","")))&gt;7)</formula>
    </cfRule>
  </conditionalFormatting>
  <conditionalFormatting sqref="M24">
    <cfRule type="expression" dxfId="5445" priority="223">
      <formula>AND($B21="穴埋め選択形式", (LEN($C19)+LEN($C19)-LEN(SUBSTITUTE($C19,"_",""))-LEN(SUBSTITUTE($C19,"＿","")))&gt;8)</formula>
    </cfRule>
  </conditionalFormatting>
  <conditionalFormatting sqref="N24">
    <cfRule type="expression" dxfId="5444" priority="224">
      <formula>AND($B21="穴埋め選択形式", (LEN($C19)+LEN($C19)-LEN(SUBSTITUTE($C19,"_",""))-LEN(SUBSTITUTE($C19,"＿","")))&gt;9)</formula>
    </cfRule>
  </conditionalFormatting>
  <conditionalFormatting sqref="O24">
    <cfRule type="expression" dxfId="5443" priority="225">
      <formula>AND($B21="穴埋め選択形式", (LEN($C19)+LEN($C19)-LEN(SUBSTITUTE($C19,"_",""))-LEN(SUBSTITUTE($C19,"＿","")))&gt;10)</formula>
    </cfRule>
  </conditionalFormatting>
  <conditionalFormatting sqref="P24">
    <cfRule type="expression" dxfId="5442" priority="226">
      <formula>AND($B21="穴埋め選択形式", (LEN($C19)+LEN($C19)-LEN(SUBSTITUTE($C19,"_",""))-LEN(SUBSTITUTE($C19,"＿","")))&gt;11)</formula>
    </cfRule>
  </conditionalFormatting>
  <conditionalFormatting sqref="Q24">
    <cfRule type="expression" dxfId="5441" priority="227">
      <formula>AND($B21="穴埋め選択形式", (LEN($C19)+LEN($C19)-LEN(SUBSTITUTE($C19,"_",""))-LEN(SUBSTITUTE($C19,"＿","")))&gt;12)</formula>
    </cfRule>
  </conditionalFormatting>
  <conditionalFormatting sqref="R24">
    <cfRule type="expression" dxfId="5440" priority="228">
      <formula>AND($B21="穴埋め選択形式", (LEN($C19)+LEN($C19)-LEN(SUBSTITUTE($C19,"_",""))-LEN(SUBSTITUTE($C19,"＿","")))&gt;13)</formula>
    </cfRule>
  </conditionalFormatting>
  <conditionalFormatting sqref="S24">
    <cfRule type="expression" dxfId="5439" priority="229">
      <formula>AND($B21="穴埋め選択形式", (LEN($C19)+LEN($C19)-LEN(SUBSTITUTE($C19,"_",""))-LEN(SUBSTITUTE($C19,"＿","")))&gt;14)</formula>
    </cfRule>
  </conditionalFormatting>
  <conditionalFormatting sqref="T24">
    <cfRule type="expression" dxfId="5438" priority="230">
      <formula>AND($B21="穴埋め選択形式", (LEN($C19)+LEN($C19)-LEN(SUBSTITUTE($C19,"_",""))-LEN(SUBSTITUTE($C19,"＿","")))&gt;15)</formula>
    </cfRule>
  </conditionalFormatting>
  <conditionalFormatting sqref="U24">
    <cfRule type="expression" dxfId="5437" priority="231">
      <formula>AND($B21="穴埋め選択形式", (LEN($C19)+LEN($C19)-LEN(SUBSTITUTE($C19,"_",""))-LEN(SUBSTITUTE($C19,"＿","")))&gt;16)</formula>
    </cfRule>
  </conditionalFormatting>
  <conditionalFormatting sqref="V24">
    <cfRule type="expression" dxfId="5436" priority="232">
      <formula>AND($B21="穴埋め選択形式", (LEN($C19)+LEN($C19)-LEN(SUBSTITUTE($C19,"_",""))-LEN(SUBSTITUTE($C19,"＿","")))&gt;17)</formula>
    </cfRule>
  </conditionalFormatting>
  <conditionalFormatting sqref="W24">
    <cfRule type="expression" dxfId="5435" priority="233">
      <formula>AND($B21="穴埋め選択形式", (LEN($C19)+LEN($C19)-LEN(SUBSTITUTE($C19,"_",""))-LEN(SUBSTITUTE($C19,"＿","")))&gt;18)</formula>
    </cfRule>
  </conditionalFormatting>
  <conditionalFormatting sqref="X24">
    <cfRule type="expression" dxfId="5434" priority="234">
      <formula>AND($B21="穴埋め選択形式", (LEN($C19)+LEN($C19)-LEN(SUBSTITUTE($C19,"_",""))-LEN(SUBSTITUTE($C19,"＿","")))&gt;19)</formula>
    </cfRule>
  </conditionalFormatting>
  <conditionalFormatting sqref="W23">
    <cfRule type="expression" dxfId="5433" priority="235">
      <formula>AND($B21="穴埋め選択形式", (LEN($C19)+LEN($C19)-LEN(SUBSTITUTE($C19,"_",""))-LEN(SUBSTITUTE($C19,"＿","")))&gt;18)</formula>
    </cfRule>
  </conditionalFormatting>
  <conditionalFormatting sqref="B30">
    <cfRule type="expression" dxfId="5432" priority="236">
      <formula>$B30=""</formula>
    </cfRule>
  </conditionalFormatting>
  <conditionalFormatting sqref="B30">
    <cfRule type="expression" dxfId="5431" priority="237">
      <formula>$B30&lt;&gt;""</formula>
    </cfRule>
  </conditionalFormatting>
  <conditionalFormatting sqref="C30">
    <cfRule type="expression" dxfId="5430" priority="238">
      <formula>$B30=""</formula>
    </cfRule>
  </conditionalFormatting>
  <conditionalFormatting sqref="C30">
    <cfRule type="expression" dxfId="5429" priority="239">
      <formula>$B30&lt;&gt;""</formula>
    </cfRule>
  </conditionalFormatting>
  <conditionalFormatting sqref="E31">
    <cfRule type="expression" dxfId="5428" priority="240">
      <formula>OR($B30="複数選択形式",$B30="並べかえ形式")</formula>
    </cfRule>
  </conditionalFormatting>
  <conditionalFormatting sqref="F31">
    <cfRule type="expression" dxfId="5427" priority="241">
      <formula>OR($B30="複数選択形式",$B30="並べかえ形式")</formula>
    </cfRule>
  </conditionalFormatting>
  <conditionalFormatting sqref="G31">
    <cfRule type="expression" dxfId="5426" priority="242">
      <formula>OR($B30="複数選択形式",$B30="並べかえ形式")</formula>
    </cfRule>
  </conditionalFormatting>
  <conditionalFormatting sqref="H31">
    <cfRule type="expression" dxfId="5425" priority="243">
      <formula>OR($B30="複数選択形式",$B30="並べかえ形式")</formula>
    </cfRule>
  </conditionalFormatting>
  <conditionalFormatting sqref="I31">
    <cfRule type="expression" dxfId="5424" priority="244">
      <formula>OR($B30="複数選択形式",$B30="並べかえ形式")</formula>
    </cfRule>
  </conditionalFormatting>
  <conditionalFormatting sqref="J31">
    <cfRule type="expression" dxfId="5423" priority="245">
      <formula>OR($B30="複数選択形式",$B30="並べかえ形式")</formula>
    </cfRule>
  </conditionalFormatting>
  <conditionalFormatting sqref="K31">
    <cfRule type="expression" dxfId="5422" priority="246">
      <formula>OR($B30="複数選択形式",$B30="並べかえ形式")</formula>
    </cfRule>
  </conditionalFormatting>
  <conditionalFormatting sqref="L31">
    <cfRule type="expression" dxfId="5421" priority="247">
      <formula>OR($B30="複数選択形式",$B30="並べかえ形式")</formula>
    </cfRule>
  </conditionalFormatting>
  <conditionalFormatting sqref="M31">
    <cfRule type="expression" dxfId="5420" priority="248">
      <formula>OR($B30="複数選択形式",$B30="並べかえ形式")</formula>
    </cfRule>
  </conditionalFormatting>
  <conditionalFormatting sqref="N31">
    <cfRule type="expression" dxfId="5419" priority="249">
      <formula>OR($B30="複数選択形式",$B30="並べかえ形式")</formula>
    </cfRule>
  </conditionalFormatting>
  <conditionalFormatting sqref="O31">
    <cfRule type="expression" dxfId="5418" priority="250">
      <formula>OR($B30="複数選択形式",$B30="並べかえ形式")</formula>
    </cfRule>
  </conditionalFormatting>
  <conditionalFormatting sqref="P31">
    <cfRule type="expression" dxfId="5417" priority="251">
      <formula>OR($B30="複数選択形式",$B30="並べかえ形式")</formula>
    </cfRule>
  </conditionalFormatting>
  <conditionalFormatting sqref="Q31">
    <cfRule type="expression" dxfId="5416" priority="252">
      <formula>OR($B30="複数選択形式",$B30="並べかえ形式")</formula>
    </cfRule>
  </conditionalFormatting>
  <conditionalFormatting sqref="R31">
    <cfRule type="expression" dxfId="5415" priority="253">
      <formula>OR($B30="複数選択形式",$B30="並べかえ形式")</formula>
    </cfRule>
  </conditionalFormatting>
  <conditionalFormatting sqref="S31">
    <cfRule type="expression" dxfId="5414" priority="254">
      <formula>OR($B30="複数選択形式",$B30="並べかえ形式")</formula>
    </cfRule>
  </conditionalFormatting>
  <conditionalFormatting sqref="T31">
    <cfRule type="expression" dxfId="5413" priority="255">
      <formula>OR($B30="複数選択形式",$B30="並べかえ形式")</formula>
    </cfRule>
  </conditionalFormatting>
  <conditionalFormatting sqref="U31">
    <cfRule type="expression" dxfId="5412" priority="256">
      <formula>OR($B30="複数選択形式",$B30="並べかえ形式")</formula>
    </cfRule>
  </conditionalFormatting>
  <conditionalFormatting sqref="V31">
    <cfRule type="expression" dxfId="5411" priority="257">
      <formula>OR($B30="複数選択形式",$B30="並べかえ形式")</formula>
    </cfRule>
  </conditionalFormatting>
  <conditionalFormatting sqref="W31">
    <cfRule type="expression" dxfId="5410" priority="258">
      <formula>OR($B30="複数選択形式",$B30="並べかえ形式")</formula>
    </cfRule>
  </conditionalFormatting>
  <conditionalFormatting sqref="X31">
    <cfRule type="expression" dxfId="5409" priority="259">
      <formula>OR($B30="複数選択形式",$B30="並べかえ形式")</formula>
    </cfRule>
  </conditionalFormatting>
  <conditionalFormatting sqref="B31">
    <cfRule type="expression" dxfId="5408" priority="260">
      <formula>AND($B30&lt;&gt;"", $B30="正誤形式")</formula>
    </cfRule>
  </conditionalFormatting>
  <conditionalFormatting sqref="B32">
    <cfRule type="expression" dxfId="5407" priority="261">
      <formula>AND($B30&lt;&gt;"", $B30="正誤形式")</formula>
    </cfRule>
  </conditionalFormatting>
  <conditionalFormatting sqref="C31">
    <cfRule type="expression" dxfId="5406" priority="262">
      <formula>AND($B30&lt;&gt;"",$C31&lt;&gt;"", $B30="正誤形式")</formula>
    </cfRule>
  </conditionalFormatting>
  <conditionalFormatting sqref="C31">
    <cfRule type="expression" dxfId="5405" priority="263">
      <formula>AND($B30&lt;&gt;"",$C31="", $B30="正誤形式")</formula>
    </cfRule>
  </conditionalFormatting>
  <conditionalFormatting sqref="C32">
    <cfRule type="expression" dxfId="5404" priority="264">
      <formula>AND($B30&lt;&gt;"",$C31&lt;&gt;"", $B30="正誤形式")</formula>
    </cfRule>
  </conditionalFormatting>
  <conditionalFormatting sqref="C32">
    <cfRule type="expression" dxfId="5403" priority="265">
      <formula>AND($B30&lt;&gt;"",$C31="", $B30="正誤形式")</formula>
    </cfRule>
  </conditionalFormatting>
  <conditionalFormatting sqref="E29">
    <cfRule type="expression" dxfId="5402" priority="266">
      <formula>OR($B30="複数選択形式",$B30="並べかえ形式",$B30="穴埋め選択形式",AND($B30="穴埋め記入形式", (LEN($C28)+LEN($C28)-LEN(SUBSTITUTE($C28,"_",""))-LEN(SUBSTITUTE($C28,"＿","")))&gt;0))</formula>
    </cfRule>
  </conditionalFormatting>
  <conditionalFormatting sqref="L29">
    <cfRule type="expression" dxfId="5401" priority="267">
      <formula>OR($B30="複数選択形式",$B30="並べかえ形式",$B30="穴埋め選択形式",AND($B30="穴埋め記入形式", (LEN($C28)+LEN($C28)-LEN(SUBSTITUTE($C28,"_",""))-LEN(SUBSTITUTE($C28,"＿","")))&gt;7))</formula>
    </cfRule>
  </conditionalFormatting>
  <conditionalFormatting sqref="K29">
    <cfRule type="expression" dxfId="5400" priority="268">
      <formula>OR($B30="複数選択形式",$B30="並べかえ形式",$B30="穴埋め選択形式",AND($B30="穴埋め記入形式", (LEN($C28)+LEN($C28)-LEN(SUBSTITUTE($C28,"_",""))-LEN(SUBSTITUTE($C28,"＿","")))&gt;6))</formula>
    </cfRule>
  </conditionalFormatting>
  <conditionalFormatting sqref="J29">
    <cfRule type="expression" dxfId="5399" priority="269">
      <formula>OR($B30="複数選択形式",$B30="並べかえ形式",$B30="穴埋め選択形式",AND($B30="穴埋め記入形式", (LEN($C28)+LEN($C28)-LEN(SUBSTITUTE($C28,"_",""))-LEN(SUBSTITUTE($C28,"＿","")))&gt;5))</formula>
    </cfRule>
  </conditionalFormatting>
  <conditionalFormatting sqref="I29">
    <cfRule type="expression" dxfId="5398" priority="270">
      <formula>OR($B30="複数選択形式",$B30="並べかえ形式",$B30="穴埋め選択形式",AND($B30="穴埋め記入形式", (LEN($C28)+LEN($C28)-LEN(SUBSTITUTE($C28,"_",""))-LEN(SUBSTITUTE($C28,"＿","")))&gt;4))</formula>
    </cfRule>
  </conditionalFormatting>
  <conditionalFormatting sqref="H29">
    <cfRule type="expression" dxfId="5397" priority="271">
      <formula>OR($B30="複数選択形式",$B30="並べかえ形式",$B30="穴埋め選択形式",AND($B30="穴埋め記入形式", (LEN($C28)+LEN($C28)-LEN(SUBSTITUTE($C28,"_",""))-LEN(SUBSTITUTE($C28,"＿","")))&gt;3))</formula>
    </cfRule>
  </conditionalFormatting>
  <conditionalFormatting sqref="G29">
    <cfRule type="expression" dxfId="5396" priority="272">
      <formula>OR($B30="複数選択形式",$B30="並べかえ形式",$B30="穴埋め選択形式",AND($B30="穴埋め記入形式", (LEN($C28)+LEN($C28)-LEN(SUBSTITUTE($C28,"_",""))-LEN(SUBSTITUTE($C28,"＿","")))&gt;2))</formula>
    </cfRule>
  </conditionalFormatting>
  <conditionalFormatting sqref="F29">
    <cfRule type="expression" dxfId="5395" priority="273">
      <formula>OR($B30="複数選択形式",$B30="並べかえ形式",$B30="穴埋め選択形式",AND($B30="穴埋め記入形式", (LEN($C28)+LEN($C28)-LEN(SUBSTITUTE($C28,"_",""))-LEN(SUBSTITUTE($C28,"＿","")))&gt;1))</formula>
    </cfRule>
  </conditionalFormatting>
  <conditionalFormatting sqref="G30">
    <cfRule type="expression" dxfId="5394" priority="274">
      <formula>AND($G30="", AND($B30="穴埋め記入形式", (LEN($C28)+LEN($C28)-LEN(SUBSTITUTE($C28,"_",""))-LEN(SUBSTITUTE($C28,"＿","")))&gt;2))</formula>
    </cfRule>
  </conditionalFormatting>
  <conditionalFormatting sqref="G30">
    <cfRule type="expression" dxfId="5393" priority="275">
      <formula>OR($B30="複数選択形式",$B30="並べかえ形式",$B30="穴埋め選択形式",AND($B30="穴埋め記入形式", (LEN($C28)+LEN($C28)-LEN(SUBSTITUTE($C28,"_",""))-LEN(SUBSTITUTE($C28,"＿","")))&gt;2))</formula>
    </cfRule>
  </conditionalFormatting>
  <conditionalFormatting sqref="H30">
    <cfRule type="expression" dxfId="5392" priority="276">
      <formula>AND($H30="", AND($B30="穴埋め記入形式", (LEN($C28)+LEN($C28)-LEN(SUBSTITUTE($C28,"_",""))-LEN(SUBSTITUTE($C28,"＿","")))&gt;3))</formula>
    </cfRule>
  </conditionalFormatting>
  <conditionalFormatting sqref="H30">
    <cfRule type="expression" dxfId="5391" priority="277">
      <formula>OR($B30="複数選択形式",$B30="並べかえ形式",$B30="穴埋め選択形式",AND($B30="穴埋め記入形式", (LEN($C28)+LEN($C28)-LEN(SUBSTITUTE($C28,"_",""))-LEN(SUBSTITUTE($C28,"＿","")))&gt;3))</formula>
    </cfRule>
  </conditionalFormatting>
  <conditionalFormatting sqref="I30">
    <cfRule type="expression" dxfId="5390" priority="278">
      <formula>AND($I30="", AND($B30="穴埋め記入形式", (LEN($C28)+LEN($C28)-LEN(SUBSTITUTE($C28,"_",""))-LEN(SUBSTITUTE($C28,"＿","")))&gt;4))</formula>
    </cfRule>
  </conditionalFormatting>
  <conditionalFormatting sqref="I30">
    <cfRule type="expression" dxfId="5389" priority="279">
      <formula>OR($B30="複数選択形式",$B30="並べかえ形式",$B30="穴埋め選択形式",AND($B30="穴埋め記入形式", (LEN($C28)+LEN($C28)-LEN(SUBSTITUTE($C28,"_",""))-LEN(SUBSTITUTE($C28,"＿","")))&gt;4))</formula>
    </cfRule>
  </conditionalFormatting>
  <conditionalFormatting sqref="J30">
    <cfRule type="expression" dxfId="5388" priority="280">
      <formula>AND($J30="", AND($B30="穴埋め記入形式", (LEN($C28)+LEN($C28)-LEN(SUBSTITUTE($C28,"_",""))-LEN(SUBSTITUTE($C28,"＿","")))&gt;5))</formula>
    </cfRule>
  </conditionalFormatting>
  <conditionalFormatting sqref="J30">
    <cfRule type="expression" dxfId="5387" priority="281">
      <formula>OR($B30="複数選択形式",$B30="並べかえ形式",$B30="穴埋め選択形式",AND($B30="穴埋め記入形式", (LEN($C28)+LEN($C28)-LEN(SUBSTITUTE($C28,"_",""))-LEN(SUBSTITUTE($C28,"＿","")))&gt;5))</formula>
    </cfRule>
  </conditionalFormatting>
  <conditionalFormatting sqref="K30">
    <cfRule type="expression" dxfId="5386" priority="282">
      <formula>AND($K30="", AND($B30="穴埋め記入形式", (LEN($C28)+LEN($C28)-LEN(SUBSTITUTE($C28,"_",""))-LEN(SUBSTITUTE($C28,"＿","")))&gt;6))</formula>
    </cfRule>
  </conditionalFormatting>
  <conditionalFormatting sqref="K30">
    <cfRule type="expression" dxfId="5385" priority="283">
      <formula>OR($B30="複数選択形式",$B30="並べかえ形式",$B30="穴埋め選択形式",AND($B30="穴埋め記入形式", (LEN($C28)+LEN($C28)-LEN(SUBSTITUTE($C28,"_",""))-LEN(SUBSTITUTE($C28,"＿","")))&gt;6))</formula>
    </cfRule>
  </conditionalFormatting>
  <conditionalFormatting sqref="L30">
    <cfRule type="expression" dxfId="5384" priority="284">
      <formula>AND($L30="", AND($B30="穴埋め記入形式", (LEN($C28)+LEN($C28)-LEN(SUBSTITUTE($C28,"_",""))-LEN(SUBSTITUTE($C28,"＿","")))&gt;7))</formula>
    </cfRule>
  </conditionalFormatting>
  <conditionalFormatting sqref="L30">
    <cfRule type="expression" dxfId="5383" priority="285">
      <formula>OR($B30="複数選択形式",$B30="並べかえ形式",$B30="穴埋め選択形式",AND($B30="穴埋め記入形式", (LEN($C28)+LEN($C28)-LEN(SUBSTITUTE($C28,"_",""))-LEN(SUBSTITUTE($C28,"＿","")))&gt;7))</formula>
    </cfRule>
  </conditionalFormatting>
  <conditionalFormatting sqref="M30">
    <cfRule type="expression" dxfId="5382" priority="286">
      <formula>AND($M30="", AND($B30="穴埋め記入形式", (LEN($C28)+LEN($C28)-LEN(SUBSTITUTE($C28,"_",""))-LEN(SUBSTITUTE($C28,"＿","")))&gt;8))</formula>
    </cfRule>
  </conditionalFormatting>
  <conditionalFormatting sqref="M30">
    <cfRule type="expression" dxfId="5381" priority="287">
      <formula>OR($B30="複数選択形式",$B30="並べかえ形式",$B30="穴埋め選択形式",AND($B30="穴埋め記入形式", (LEN($C28)+LEN($C28)-LEN(SUBSTITUTE($C28,"_",""))-LEN(SUBSTITUTE($C28,"＿","")))&gt;8))</formula>
    </cfRule>
  </conditionalFormatting>
  <conditionalFormatting sqref="C26">
    <cfRule type="expression" dxfId="5380" priority="288">
      <formula>$B30&lt;&gt;""</formula>
    </cfRule>
  </conditionalFormatting>
  <conditionalFormatting sqref="D26">
    <cfRule type="expression" dxfId="5379" priority="289">
      <formula>$B30&lt;&gt;""</formula>
    </cfRule>
  </conditionalFormatting>
  <conditionalFormatting sqref="E26">
    <cfRule type="expression" dxfId="5378" priority="290">
      <formula>$B30&lt;&gt;""</formula>
    </cfRule>
  </conditionalFormatting>
  <conditionalFormatting sqref="F26">
    <cfRule type="expression" dxfId="5377" priority="291">
      <formula>$B30&lt;&gt;""</formula>
    </cfRule>
  </conditionalFormatting>
  <conditionalFormatting sqref="G26">
    <cfRule type="expression" dxfId="5376" priority="292">
      <formula>$B30&lt;&gt;""</formula>
    </cfRule>
  </conditionalFormatting>
  <conditionalFormatting sqref="H26">
    <cfRule type="expression" dxfId="5375" priority="293">
      <formula>$B30&lt;&gt;""</formula>
    </cfRule>
  </conditionalFormatting>
  <conditionalFormatting sqref="I26">
    <cfRule type="expression" dxfId="5374" priority="294">
      <formula>$B30&lt;&gt;""</formula>
    </cfRule>
  </conditionalFormatting>
  <conditionalFormatting sqref="J26">
    <cfRule type="expression" dxfId="5373" priority="295">
      <formula>$B30&lt;&gt;""</formula>
    </cfRule>
  </conditionalFormatting>
  <conditionalFormatting sqref="K26">
    <cfRule type="expression" dxfId="5372" priority="296">
      <formula>$B30&lt;&gt;""</formula>
    </cfRule>
  </conditionalFormatting>
  <conditionalFormatting sqref="L26">
    <cfRule type="expression" dxfId="5371" priority="297">
      <formula>$B30&lt;&gt;""</formula>
    </cfRule>
  </conditionalFormatting>
  <conditionalFormatting sqref="M26">
    <cfRule type="expression" dxfId="5370" priority="298">
      <formula>$B30&lt;&gt;""</formula>
    </cfRule>
  </conditionalFormatting>
  <conditionalFormatting sqref="N26">
    <cfRule type="expression" dxfId="5369" priority="299">
      <formula>$B30&lt;&gt;""</formula>
    </cfRule>
  </conditionalFormatting>
  <conditionalFormatting sqref="B26">
    <cfRule type="expression" dxfId="5368" priority="300">
      <formula>$B30&lt;&gt;""</formula>
    </cfRule>
  </conditionalFormatting>
  <conditionalFormatting sqref="E32">
    <cfRule type="expression" dxfId="5367" priority="301">
      <formula>AND($B30="穴埋め選択形式", (LEN($C28)+LEN($C28)-LEN(SUBSTITUTE($C28,"_",""))-LEN(SUBSTITUTE($C28,"＿","")))&gt;0)</formula>
    </cfRule>
  </conditionalFormatting>
  <conditionalFormatting sqref="E33">
    <cfRule type="expression" dxfId="5366" priority="302">
      <formula>AND($B30="穴埋め選択形式", (LEN($C28)+LEN($C28)-LEN(SUBSTITUTE($C28,"_",""))-LEN(SUBSTITUTE($C28,"＿","")))&gt;0)</formula>
    </cfRule>
  </conditionalFormatting>
  <conditionalFormatting sqref="M29">
    <cfRule type="expression" dxfId="5365" priority="303">
      <formula>OR($B30="複数選択形式",$B30="並べかえ形式",$B30="穴埋め選択形式",AND($B30="穴埋め記入形式", (LEN($C28)+LEN($C28)-LEN(SUBSTITUTE($C28,"_",""))-LEN(SUBSTITUTE($C28,"＿","")))&gt;8))</formula>
    </cfRule>
  </conditionalFormatting>
  <conditionalFormatting sqref="N29">
    <cfRule type="expression" dxfId="5364" priority="304">
      <formula>OR($B30="複数選択形式",$B30="並べかえ形式",$B30="穴埋め選択形式",AND($B30="穴埋め記入形式", (LEN($C28)+LEN($C28)-LEN(SUBSTITUTE($C28,"_",""))-LEN(SUBSTITUTE($C28,"＿","")))&gt;9))</formula>
    </cfRule>
  </conditionalFormatting>
  <conditionalFormatting sqref="O29">
    <cfRule type="expression" dxfId="5363" priority="305">
      <formula>OR($B30="複数選択形式",$B30="並べかえ形式",$B30="穴埋め選択形式",AND($B30="穴埋め記入形式", (LEN($C28)+LEN($C28)-LEN(SUBSTITUTE($C28,"_",""))-LEN(SUBSTITUTE($C28,"＿","")))&gt;10))</formula>
    </cfRule>
  </conditionalFormatting>
  <conditionalFormatting sqref="P29">
    <cfRule type="expression" dxfId="5362" priority="306">
      <formula>OR($B30="複数選択形式",$B30="並べかえ形式",$B30="穴埋め選択形式",AND($B30="穴埋め記入形式", (LEN($C28)+LEN($C28)-LEN(SUBSTITUTE($C28,"_",""))-LEN(SUBSTITUTE($C28,"＿","")))&gt;11))</formula>
    </cfRule>
  </conditionalFormatting>
  <conditionalFormatting sqref="Q29">
    <cfRule type="expression" dxfId="5361" priority="307">
      <formula>OR($B30="複数選択形式",$B30="並べかえ形式",$B30="穴埋め選択形式",AND($B30="穴埋め記入形式", (LEN($C28)+LEN($C28)-LEN(SUBSTITUTE($C28,"_",""))-LEN(SUBSTITUTE($C28,"＿","")))&gt;12))</formula>
    </cfRule>
  </conditionalFormatting>
  <conditionalFormatting sqref="R29">
    <cfRule type="expression" dxfId="5360" priority="308">
      <formula>OR($B30="複数選択形式",$B30="並べかえ形式",$B30="穴埋め選択形式",AND($B30="穴埋め記入形式", (LEN($C28)+LEN($C28)-LEN(SUBSTITUTE($C28,"_",""))-LEN(SUBSTITUTE($C28,"＿","")))&gt;13))</formula>
    </cfRule>
  </conditionalFormatting>
  <conditionalFormatting sqref="S29">
    <cfRule type="expression" dxfId="5359" priority="309">
      <formula>OR($B30="複数選択形式",$B30="並べかえ形式",$B30="穴埋め選択形式",AND($B30="穴埋め記入形式", (LEN($C28)+LEN($C28)-LEN(SUBSTITUTE($C28,"_",""))-LEN(SUBSTITUTE($C28,"＿","")))&gt;14))</formula>
    </cfRule>
  </conditionalFormatting>
  <conditionalFormatting sqref="T29">
    <cfRule type="expression" dxfId="5358" priority="310">
      <formula>OR($B30="複数選択形式",$B30="並べかえ形式",$B30="穴埋め選択形式",AND($B30="穴埋め記入形式", (LEN($C28)+LEN($C28)-LEN(SUBSTITUTE($C28,"_",""))-LEN(SUBSTITUTE($C28,"＿","")))&gt;15))</formula>
    </cfRule>
  </conditionalFormatting>
  <conditionalFormatting sqref="U29">
    <cfRule type="expression" dxfId="5357" priority="311">
      <formula>OR($B30="複数選択形式",$B30="並べかえ形式",$B30="穴埋め選択形式",AND($B30="穴埋め記入形式", (LEN($C28)+LEN($C28)-LEN(SUBSTITUTE($C28,"_",""))-LEN(SUBSTITUTE($C28,"＿","")))&gt;16))</formula>
    </cfRule>
  </conditionalFormatting>
  <conditionalFormatting sqref="V29">
    <cfRule type="expression" dxfId="5356" priority="312">
      <formula>OR($B30="複数選択形式",$B30="並べかえ形式",$B30="穴埋め選択形式",AND($B30="穴埋め記入形式", (LEN($C28)+LEN($C28)-LEN(SUBSTITUTE($C28,"_",""))-LEN(SUBSTITUTE($C28,"＿","")))&gt;17))</formula>
    </cfRule>
  </conditionalFormatting>
  <conditionalFormatting sqref="W29">
    <cfRule type="expression" dxfId="5355" priority="313">
      <formula>OR($B30="複数選択形式",$B30="並べかえ形式",$B30="穴埋め選択形式",AND($B30="穴埋め記入形式", (LEN($C28)+LEN($C28)-LEN(SUBSTITUTE($C28,"_",""))-LEN(SUBSTITUTE($C28,"＿","")))&gt;18))</formula>
    </cfRule>
  </conditionalFormatting>
  <conditionalFormatting sqref="X29">
    <cfRule type="expression" dxfId="5354" priority="314">
      <formula>OR($B30="複数選択形式",$B30="並べかえ形式",$B30="穴埋め選択形式",AND($B30="穴埋め記入形式", (LEN($C28)+LEN($C28)-LEN(SUBSTITUTE($C28,"_",""))-LEN(SUBSTITUTE($C28,"＿","")))&gt;19))</formula>
    </cfRule>
  </conditionalFormatting>
  <conditionalFormatting sqref="N30">
    <cfRule type="expression" dxfId="5353" priority="315">
      <formula>AND($M30="", AND($B30="穴埋め記入形式", (LEN($C28)+LEN($C28)-LEN(SUBSTITUTE($C28,"_",""))-LEN(SUBSTITUTE($C28,"＿","")))&gt;9))</formula>
    </cfRule>
  </conditionalFormatting>
  <conditionalFormatting sqref="N30">
    <cfRule type="expression" dxfId="5352" priority="316">
      <formula>OR($B30="複数選択形式",$B30="並べかえ形式",$B30="穴埋め選択形式",AND($B30="穴埋め記入形式", (LEN($C28)+LEN($C28)-LEN(SUBSTITUTE($C28,"_",""))-LEN(SUBSTITUTE($C28,"＿","")))&gt;9))</formula>
    </cfRule>
  </conditionalFormatting>
  <conditionalFormatting sqref="O30">
    <cfRule type="expression" dxfId="5351" priority="317">
      <formula>AND($M30="", AND($B30="穴埋め記入形式", (LEN($C28)+LEN($C28)-LEN(SUBSTITUTE($C28,"_",""))-LEN(SUBSTITUTE($C28,"＿","")))&gt;10))</formula>
    </cfRule>
  </conditionalFormatting>
  <conditionalFormatting sqref="O30">
    <cfRule type="expression" dxfId="5350" priority="318">
      <formula>OR($B30="複数選択形式",$B30="並べかえ形式",$B30="穴埋め選択形式",AND($B30="穴埋め記入形式", (LEN($C28)+LEN($C28)-LEN(SUBSTITUTE($C28,"_",""))-LEN(SUBSTITUTE($C28,"＿","")))&gt;10))</formula>
    </cfRule>
  </conditionalFormatting>
  <conditionalFormatting sqref="P30">
    <cfRule type="expression" dxfId="5349" priority="319">
      <formula>AND($M30="", AND($B30="穴埋め記入形式", (LEN($C28)+LEN($C28)-LEN(SUBSTITUTE($C28,"_",""))-LEN(SUBSTITUTE($C28,"＿","")))&gt;11))</formula>
    </cfRule>
  </conditionalFormatting>
  <conditionalFormatting sqref="P30">
    <cfRule type="expression" dxfId="5348" priority="320">
      <formula>OR($B30="複数選択形式",$B30="並べかえ形式",$B30="穴埋め選択形式",AND($B30="穴埋め記入形式", (LEN($C28)+LEN($C28)-LEN(SUBSTITUTE($C28,"_",""))-LEN(SUBSTITUTE($C28,"＿","")))&gt;11))</formula>
    </cfRule>
  </conditionalFormatting>
  <conditionalFormatting sqref="Q30">
    <cfRule type="expression" dxfId="5347" priority="321">
      <formula>AND($M30="", AND($B30="穴埋め記入形式", (LEN($C28)+LEN($C28)-LEN(SUBSTITUTE($C28,"_",""))-LEN(SUBSTITUTE($C28,"＿","")))&gt;12))</formula>
    </cfRule>
  </conditionalFormatting>
  <conditionalFormatting sqref="Q30">
    <cfRule type="expression" dxfId="5346" priority="322">
      <formula>OR($B30="複数選択形式",$B30="並べかえ形式",$B30="穴埋め選択形式",AND($B30="穴埋め記入形式", (LEN($C28)+LEN($C28)-LEN(SUBSTITUTE($C28,"_",""))-LEN(SUBSTITUTE($C28,"＿","")))&gt;12))</formula>
    </cfRule>
  </conditionalFormatting>
  <conditionalFormatting sqref="R30">
    <cfRule type="expression" dxfId="5345" priority="323">
      <formula>AND($M30="", AND($B30="穴埋め記入形式", (LEN($C28)+LEN($C28)-LEN(SUBSTITUTE($C28,"_",""))-LEN(SUBSTITUTE($C28,"＿","")))&gt;13))</formula>
    </cfRule>
  </conditionalFormatting>
  <conditionalFormatting sqref="R30">
    <cfRule type="expression" dxfId="5344" priority="324">
      <formula>OR($B30="複数選択形式",$B30="並べかえ形式",$B30="穴埋め選択形式",AND($B30="穴埋め記入形式", (LEN($C28)+LEN($C28)-LEN(SUBSTITUTE($C28,"_",""))-LEN(SUBSTITUTE($C28,"＿","")))&gt;13))</formula>
    </cfRule>
  </conditionalFormatting>
  <conditionalFormatting sqref="S30">
    <cfRule type="expression" dxfId="5343" priority="325">
      <formula>AND($M30="", AND($B30="穴埋め記入形式", (LEN($C28)+LEN($C28)-LEN(SUBSTITUTE($C28,"_",""))-LEN(SUBSTITUTE($C28,"＿","")))&gt;14))</formula>
    </cfRule>
  </conditionalFormatting>
  <conditionalFormatting sqref="S30">
    <cfRule type="expression" dxfId="5342" priority="326">
      <formula>OR($B30="複数選択形式",$B30="並べかえ形式",$B30="穴埋め選択形式",AND($B30="穴埋め記入形式", (LEN($C28)+LEN($C28)-LEN(SUBSTITUTE($C28,"_",""))-LEN(SUBSTITUTE($C28,"＿","")))&gt;14))</formula>
    </cfRule>
  </conditionalFormatting>
  <conditionalFormatting sqref="T30">
    <cfRule type="expression" dxfId="5341" priority="327">
      <formula>AND($M30="", AND($B30="穴埋め記入形式", (LEN($C28)+LEN($C28)-LEN(SUBSTITUTE($C28,"_",""))-LEN(SUBSTITUTE($C28,"＿","")))&gt;15))</formula>
    </cfRule>
  </conditionalFormatting>
  <conditionalFormatting sqref="T30">
    <cfRule type="expression" dxfId="5340" priority="328">
      <formula>OR($B30="複数選択形式",$B30="並べかえ形式",$B30="穴埋め選択形式",AND($B30="穴埋め記入形式", (LEN($C28)+LEN($C28)-LEN(SUBSTITUTE($C28,"_",""))-LEN(SUBSTITUTE($C28,"＿","")))&gt;15))</formula>
    </cfRule>
  </conditionalFormatting>
  <conditionalFormatting sqref="U30">
    <cfRule type="expression" dxfId="5339" priority="329">
      <formula>AND($M30="", AND($B30="穴埋め記入形式", (LEN($C28)+LEN($C28)-LEN(SUBSTITUTE($C28,"_",""))-LEN(SUBSTITUTE($C28,"＿","")))&gt;16))</formula>
    </cfRule>
  </conditionalFormatting>
  <conditionalFormatting sqref="U30">
    <cfRule type="expression" dxfId="5338" priority="330">
      <formula>OR($B30="複数選択形式",$B30="並べかえ形式",$B30="穴埋め選択形式",AND($B30="穴埋め記入形式", (LEN($C28)+LEN($C28)-LEN(SUBSTITUTE($C28,"_",""))-LEN(SUBSTITUTE($C28,"＿","")))&gt;16))</formula>
    </cfRule>
  </conditionalFormatting>
  <conditionalFormatting sqref="V30">
    <cfRule type="expression" dxfId="5337" priority="331">
      <formula>AND($M30="", AND($B30="穴埋め記入形式", (LEN($C28)+LEN($C28)-LEN(SUBSTITUTE($C28,"_",""))-LEN(SUBSTITUTE($C28,"＿","")))&gt;17))</formula>
    </cfRule>
  </conditionalFormatting>
  <conditionalFormatting sqref="V30">
    <cfRule type="expression" dxfId="5336" priority="332">
      <formula>OR($B30="複数選択形式",$B30="並べかえ形式",$B30="穴埋め選択形式",AND($B30="穴埋め記入形式", (LEN($C28)+LEN($C28)-LEN(SUBSTITUTE($C28,"_",""))-LEN(SUBSTITUTE($C28,"＿","")))&gt;17))</formula>
    </cfRule>
  </conditionalFormatting>
  <conditionalFormatting sqref="W30">
    <cfRule type="expression" dxfId="5335" priority="333">
      <formula>AND($M30="", AND($B30="穴埋め記入形式", (LEN($C28)+LEN($C28)-LEN(SUBSTITUTE($C28,"_",""))-LEN(SUBSTITUTE($C28,"＿","")))&gt;18))</formula>
    </cfRule>
  </conditionalFormatting>
  <conditionalFormatting sqref="W30">
    <cfRule type="expression" dxfId="5334" priority="334">
      <formula>OR($B30="複数選択形式",$B30="並べかえ形式",$B30="穴埋め選択形式",AND($B30="穴埋め記入形式", (LEN($C28)+LEN($C28)-LEN(SUBSTITUTE($C28,"_",""))-LEN(SUBSTITUTE($C28,"＿","")))&gt;18))</formula>
    </cfRule>
  </conditionalFormatting>
  <conditionalFormatting sqref="X30">
    <cfRule type="expression" dxfId="5333" priority="335">
      <formula>AND($M30="", AND($B30="穴埋め記入形式", (LEN($C28)+LEN($C28)-LEN(SUBSTITUTE($C28,"_",""))-LEN(SUBSTITUTE($C28,"＿","")))&gt;19))</formula>
    </cfRule>
  </conditionalFormatting>
  <conditionalFormatting sqref="X30">
    <cfRule type="expression" dxfId="5332" priority="336">
      <formula>OR($B30="複数選択形式",$B30="並べかえ形式",$B30="穴埋め選択形式",AND($B30="穴埋め記入形式", (LEN($C28)+LEN($C28)-LEN(SUBSTITUTE($C28,"_",""))-LEN(SUBSTITUTE($C28,"＿","")))&gt;19))</formula>
    </cfRule>
  </conditionalFormatting>
  <conditionalFormatting sqref="F32">
    <cfRule type="expression" dxfId="5331" priority="337">
      <formula>AND($B30="穴埋め選択形式", (LEN($C28)+LEN($C28)-LEN(SUBSTITUTE($C28,"_",""))-LEN(SUBSTITUTE($C28,"＿","")))&gt;1)</formula>
    </cfRule>
  </conditionalFormatting>
  <conditionalFormatting sqref="G32">
    <cfRule type="expression" dxfId="5330" priority="338">
      <formula>AND($B30="穴埋め選択形式", (LEN($C28)+LEN($C28)-LEN(SUBSTITUTE($C28,"_",""))-LEN(SUBSTITUTE($C28,"＿","")))&gt;2)</formula>
    </cfRule>
  </conditionalFormatting>
  <conditionalFormatting sqref="H32">
    <cfRule type="expression" dxfId="5329" priority="339">
      <formula>AND($B30="穴埋め選択形式", (LEN($C28)+LEN($C28)-LEN(SUBSTITUTE($C28,"_",""))-LEN(SUBSTITUTE($C28,"＿","")))&gt;3)</formula>
    </cfRule>
  </conditionalFormatting>
  <conditionalFormatting sqref="I32">
    <cfRule type="expression" dxfId="5328" priority="340">
      <formula>AND($B30="穴埋め選択形式", (LEN($C28)+LEN($C28)-LEN(SUBSTITUTE($C28,"_",""))-LEN(SUBSTITUTE($C28,"＿","")))&gt;4)</formula>
    </cfRule>
  </conditionalFormatting>
  <conditionalFormatting sqref="J32">
    <cfRule type="expression" dxfId="5327" priority="341">
      <formula>AND($B30="穴埋め選択形式", (LEN($C28)+LEN($C28)-LEN(SUBSTITUTE($C28,"_",""))-LEN(SUBSTITUTE($C28,"＿","")))&gt;5)</formula>
    </cfRule>
  </conditionalFormatting>
  <conditionalFormatting sqref="K32">
    <cfRule type="expression" dxfId="5326" priority="342">
      <formula>AND($B30="穴埋め選択形式", (LEN($C28)+LEN($C28)-LEN(SUBSTITUTE($C28,"_",""))-LEN(SUBSTITUTE($C28,"＿","")))&gt;6)</formula>
    </cfRule>
  </conditionalFormatting>
  <conditionalFormatting sqref="L32">
    <cfRule type="expression" dxfId="5325" priority="343">
      <formula>AND($B30="穴埋め選択形式", (LEN($C28)+LEN($C28)-LEN(SUBSTITUTE($C28,"_",""))-LEN(SUBSTITUTE($C28,"＿","")))&gt;7)</formula>
    </cfRule>
  </conditionalFormatting>
  <conditionalFormatting sqref="M32">
    <cfRule type="expression" dxfId="5324" priority="344">
      <formula>AND($B30="穴埋め選択形式", (LEN($C28)+LEN($C28)-LEN(SUBSTITUTE($C28,"_",""))-LEN(SUBSTITUTE($C28,"＿","")))&gt;8)</formula>
    </cfRule>
  </conditionalFormatting>
  <conditionalFormatting sqref="N32">
    <cfRule type="expression" dxfId="5323" priority="345">
      <formula>AND($B30="穴埋め選択形式", (LEN($C28)+LEN($C28)-LEN(SUBSTITUTE($C28,"_",""))-LEN(SUBSTITUTE($C28,"＿","")))&gt;9)</formula>
    </cfRule>
  </conditionalFormatting>
  <conditionalFormatting sqref="O32">
    <cfRule type="expression" dxfId="5322" priority="346">
      <formula>AND($B30="穴埋め選択形式", (LEN($C28)+LEN($C28)-LEN(SUBSTITUTE($C28,"_",""))-LEN(SUBSTITUTE($C28,"＿","")))&gt;10)</formula>
    </cfRule>
  </conditionalFormatting>
  <conditionalFormatting sqref="P32">
    <cfRule type="expression" dxfId="5321" priority="347">
      <formula>AND($B30="穴埋め選択形式", (LEN($C28)+LEN($C28)-LEN(SUBSTITUTE($C28,"_",""))-LEN(SUBSTITUTE($C28,"＿","")))&gt;11)</formula>
    </cfRule>
  </conditionalFormatting>
  <conditionalFormatting sqref="Q32">
    <cfRule type="expression" dxfId="5320" priority="348">
      <formula>AND($B30="穴埋め選択形式", (LEN($C28)+LEN($C28)-LEN(SUBSTITUTE($C28,"_",""))-LEN(SUBSTITUTE($C28,"＿","")))&gt;12)</formula>
    </cfRule>
  </conditionalFormatting>
  <conditionalFormatting sqref="R32">
    <cfRule type="expression" dxfId="5319" priority="349">
      <formula>AND($B30="穴埋め選択形式", (LEN($C28)+LEN($C28)-LEN(SUBSTITUTE($C28,"_",""))-LEN(SUBSTITUTE($C28,"＿","")))&gt;13)</formula>
    </cfRule>
  </conditionalFormatting>
  <conditionalFormatting sqref="S32">
    <cfRule type="expression" dxfId="5318" priority="350">
      <formula>AND($B30="穴埋め選択形式", (LEN($C28)+LEN($C28)-LEN(SUBSTITUTE($C28,"_",""))-LEN(SUBSTITUTE($C28,"＿","")))&gt;14)</formula>
    </cfRule>
  </conditionalFormatting>
  <conditionalFormatting sqref="T32">
    <cfRule type="expression" dxfId="5317" priority="351">
      <formula>AND($B30="穴埋め選択形式", (LEN($C28)+LEN($C28)-LEN(SUBSTITUTE($C28,"_",""))-LEN(SUBSTITUTE($C28,"＿","")))&gt;15)</formula>
    </cfRule>
  </conditionalFormatting>
  <conditionalFormatting sqref="U32">
    <cfRule type="expression" dxfId="5316" priority="352">
      <formula>AND($B30="穴埋め選択形式", (LEN($C28)+LEN($C28)-LEN(SUBSTITUTE($C28,"_",""))-LEN(SUBSTITUTE($C28,"＿","")))&gt;16)</formula>
    </cfRule>
  </conditionalFormatting>
  <conditionalFormatting sqref="V32">
    <cfRule type="expression" dxfId="5315" priority="353">
      <formula>AND($B30="穴埋め選択形式", (LEN($C28)+LEN($C28)-LEN(SUBSTITUTE($C28,"_",""))-LEN(SUBSTITUTE($C28,"＿","")))&gt;17)</formula>
    </cfRule>
  </conditionalFormatting>
  <conditionalFormatting sqref="X32">
    <cfRule type="expression" dxfId="5314" priority="354">
      <formula>AND($B30="穴埋め選択形式", (LEN($C28)+LEN($C28)-LEN(SUBSTITUTE($C28,"_",""))-LEN(SUBSTITUTE($C28,"＿","")))&gt;19)</formula>
    </cfRule>
  </conditionalFormatting>
  <conditionalFormatting sqref="F33">
    <cfRule type="expression" dxfId="5313" priority="355">
      <formula>AND($B30="穴埋め選択形式", (LEN($C28)+LEN($C28)-LEN(SUBSTITUTE($C28,"_",""))-LEN(SUBSTITUTE($C28,"＿","")))&gt;1)</formula>
    </cfRule>
  </conditionalFormatting>
  <conditionalFormatting sqref="G33">
    <cfRule type="expression" dxfId="5312" priority="356">
      <formula>AND($B30="穴埋め選択形式", (LEN($C28)+LEN($C28)-LEN(SUBSTITUTE($C28,"_",""))-LEN(SUBSTITUTE($C28,"＿","")))&gt;2)</formula>
    </cfRule>
  </conditionalFormatting>
  <conditionalFormatting sqref="H33">
    <cfRule type="expression" dxfId="5311" priority="357">
      <formula>AND($B30="穴埋め選択形式", (LEN($C28)+LEN($C28)-LEN(SUBSTITUTE($C28,"_",""))-LEN(SUBSTITUTE($C28,"＿","")))&gt;3)</formula>
    </cfRule>
  </conditionalFormatting>
  <conditionalFormatting sqref="I33">
    <cfRule type="expression" dxfId="5310" priority="358">
      <formula>AND($B30="穴埋め選択形式", (LEN($C28)+LEN($C28)-LEN(SUBSTITUTE($C28,"_",""))-LEN(SUBSTITUTE($C28,"＿","")))&gt;4)</formula>
    </cfRule>
  </conditionalFormatting>
  <conditionalFormatting sqref="J33">
    <cfRule type="expression" dxfId="5309" priority="359">
      <formula>AND($B30="穴埋め選択形式", (LEN($C28)+LEN($C28)-LEN(SUBSTITUTE($C28,"_",""))-LEN(SUBSTITUTE($C28,"＿","")))&gt;5)</formula>
    </cfRule>
  </conditionalFormatting>
  <conditionalFormatting sqref="K33">
    <cfRule type="expression" dxfId="5308" priority="360">
      <formula>AND($B30="穴埋め選択形式", (LEN($C28)+LEN($C28)-LEN(SUBSTITUTE($C28,"_",""))-LEN(SUBSTITUTE($C28,"＿","")))&gt;6)</formula>
    </cfRule>
  </conditionalFormatting>
  <conditionalFormatting sqref="L33">
    <cfRule type="expression" dxfId="5307" priority="361">
      <formula>AND($B30="穴埋め選択形式", (LEN($C28)+LEN($C28)-LEN(SUBSTITUTE($C28,"_",""))-LEN(SUBSTITUTE($C28,"＿","")))&gt;7)</formula>
    </cfRule>
  </conditionalFormatting>
  <conditionalFormatting sqref="M33">
    <cfRule type="expression" dxfId="5306" priority="362">
      <formula>AND($B30="穴埋め選択形式", (LEN($C28)+LEN($C28)-LEN(SUBSTITUTE($C28,"_",""))-LEN(SUBSTITUTE($C28,"＿","")))&gt;8)</formula>
    </cfRule>
  </conditionalFormatting>
  <conditionalFormatting sqref="N33">
    <cfRule type="expression" dxfId="5305" priority="363">
      <formula>AND($B30="穴埋め選択形式", (LEN($C28)+LEN($C28)-LEN(SUBSTITUTE($C28,"_",""))-LEN(SUBSTITUTE($C28,"＿","")))&gt;9)</formula>
    </cfRule>
  </conditionalFormatting>
  <conditionalFormatting sqref="O33">
    <cfRule type="expression" dxfId="5304" priority="364">
      <formula>AND($B30="穴埋め選択形式", (LEN($C28)+LEN($C28)-LEN(SUBSTITUTE($C28,"_",""))-LEN(SUBSTITUTE($C28,"＿","")))&gt;10)</formula>
    </cfRule>
  </conditionalFormatting>
  <conditionalFormatting sqref="P33">
    <cfRule type="expression" dxfId="5303" priority="365">
      <formula>AND($B30="穴埋め選択形式", (LEN($C28)+LEN($C28)-LEN(SUBSTITUTE($C28,"_",""))-LEN(SUBSTITUTE($C28,"＿","")))&gt;11)</formula>
    </cfRule>
  </conditionalFormatting>
  <conditionalFormatting sqref="Q33">
    <cfRule type="expression" dxfId="5302" priority="366">
      <formula>AND($B30="穴埋め選択形式", (LEN($C28)+LEN($C28)-LEN(SUBSTITUTE($C28,"_",""))-LEN(SUBSTITUTE($C28,"＿","")))&gt;12)</formula>
    </cfRule>
  </conditionalFormatting>
  <conditionalFormatting sqref="R33">
    <cfRule type="expression" dxfId="5301" priority="367">
      <formula>AND($B30="穴埋め選択形式", (LEN($C28)+LEN($C28)-LEN(SUBSTITUTE($C28,"_",""))-LEN(SUBSTITUTE($C28,"＿","")))&gt;13)</formula>
    </cfRule>
  </conditionalFormatting>
  <conditionalFormatting sqref="S33">
    <cfRule type="expression" dxfId="5300" priority="368">
      <formula>AND($B30="穴埋め選択形式", (LEN($C28)+LEN($C28)-LEN(SUBSTITUTE($C28,"_",""))-LEN(SUBSTITUTE($C28,"＿","")))&gt;14)</formula>
    </cfRule>
  </conditionalFormatting>
  <conditionalFormatting sqref="T33">
    <cfRule type="expression" dxfId="5299" priority="369">
      <formula>AND($B30="穴埋め選択形式", (LEN($C28)+LEN($C28)-LEN(SUBSTITUTE($C28,"_",""))-LEN(SUBSTITUTE($C28,"＿","")))&gt;15)</formula>
    </cfRule>
  </conditionalFormatting>
  <conditionalFormatting sqref="U33">
    <cfRule type="expression" dxfId="5298" priority="370">
      <formula>AND($B30="穴埋め選択形式", (LEN($C28)+LEN($C28)-LEN(SUBSTITUTE($C28,"_",""))-LEN(SUBSTITUTE($C28,"＿","")))&gt;16)</formula>
    </cfRule>
  </conditionalFormatting>
  <conditionalFormatting sqref="V33">
    <cfRule type="expression" dxfId="5297" priority="371">
      <formula>AND($B30="穴埋め選択形式", (LEN($C28)+LEN($C28)-LEN(SUBSTITUTE($C28,"_",""))-LEN(SUBSTITUTE($C28,"＿","")))&gt;17)</formula>
    </cfRule>
  </conditionalFormatting>
  <conditionalFormatting sqref="W33">
    <cfRule type="expression" dxfId="5296" priority="372">
      <formula>AND($B30="穴埋め選択形式", (LEN($C28)+LEN($C28)-LEN(SUBSTITUTE($C28,"_",""))-LEN(SUBSTITUTE($C28,"＿","")))&gt;18)</formula>
    </cfRule>
  </conditionalFormatting>
  <conditionalFormatting sqref="X33">
    <cfRule type="expression" dxfId="5295" priority="373">
      <formula>AND($B30="穴埋め選択形式", (LEN($C28)+LEN($C28)-LEN(SUBSTITUTE($C28,"_",""))-LEN(SUBSTITUTE($C28,"＿","")))&gt;19)</formula>
    </cfRule>
  </conditionalFormatting>
  <conditionalFormatting sqref="W32">
    <cfRule type="expression" dxfId="5294" priority="374">
      <formula>AND($B30="穴埋め選択形式", (LEN($C28)+LEN($C28)-LEN(SUBSTITUTE($C28,"_",""))-LEN(SUBSTITUTE($C28,"＿","")))&gt;18)</formula>
    </cfRule>
  </conditionalFormatting>
  <conditionalFormatting sqref="B39">
    <cfRule type="expression" dxfId="5293" priority="375">
      <formula>$B39=""</formula>
    </cfRule>
  </conditionalFormatting>
  <conditionalFormatting sqref="B39">
    <cfRule type="expression" dxfId="5292" priority="376">
      <formula>$B39&lt;&gt;""</formula>
    </cfRule>
  </conditionalFormatting>
  <conditionalFormatting sqref="C39">
    <cfRule type="expression" dxfId="5291" priority="377">
      <formula>$B39=""</formula>
    </cfRule>
  </conditionalFormatting>
  <conditionalFormatting sqref="C39">
    <cfRule type="expression" dxfId="5290" priority="378">
      <formula>$B39&lt;&gt;""</formula>
    </cfRule>
  </conditionalFormatting>
  <conditionalFormatting sqref="E40">
    <cfRule type="expression" dxfId="5289" priority="379">
      <formula>OR($B39="複数選択形式",$B39="並べかえ形式")</formula>
    </cfRule>
  </conditionalFormatting>
  <conditionalFormatting sqref="F40">
    <cfRule type="expression" dxfId="5288" priority="380">
      <formula>OR($B39="複数選択形式",$B39="並べかえ形式")</formula>
    </cfRule>
  </conditionalFormatting>
  <conditionalFormatting sqref="G40">
    <cfRule type="expression" dxfId="5287" priority="381">
      <formula>OR($B39="複数選択形式",$B39="並べかえ形式")</formula>
    </cfRule>
  </conditionalFormatting>
  <conditionalFormatting sqref="H40">
    <cfRule type="expression" dxfId="5286" priority="382">
      <formula>OR($B39="複数選択形式",$B39="並べかえ形式")</formula>
    </cfRule>
  </conditionalFormatting>
  <conditionalFormatting sqref="I40">
    <cfRule type="expression" dxfId="5285" priority="383">
      <formula>OR($B39="複数選択形式",$B39="並べかえ形式")</formula>
    </cfRule>
  </conditionalFormatting>
  <conditionalFormatting sqref="J40">
    <cfRule type="expression" dxfId="5284" priority="384">
      <formula>OR($B39="複数選択形式",$B39="並べかえ形式")</formula>
    </cfRule>
  </conditionalFormatting>
  <conditionalFormatting sqref="K40">
    <cfRule type="expression" dxfId="5283" priority="385">
      <formula>OR($B39="複数選択形式",$B39="並べかえ形式")</formula>
    </cfRule>
  </conditionalFormatting>
  <conditionalFormatting sqref="L40">
    <cfRule type="expression" dxfId="5282" priority="386">
      <formula>OR($B39="複数選択形式",$B39="並べかえ形式")</formula>
    </cfRule>
  </conditionalFormatting>
  <conditionalFormatting sqref="M40">
    <cfRule type="expression" dxfId="5281" priority="387">
      <formula>OR($B39="複数選択形式",$B39="並べかえ形式")</formula>
    </cfRule>
  </conditionalFormatting>
  <conditionalFormatting sqref="N40">
    <cfRule type="expression" dxfId="5280" priority="388">
      <formula>OR($B39="複数選択形式",$B39="並べかえ形式")</formula>
    </cfRule>
  </conditionalFormatting>
  <conditionalFormatting sqref="O40">
    <cfRule type="expression" dxfId="5279" priority="389">
      <formula>OR($B39="複数選択形式",$B39="並べかえ形式")</formula>
    </cfRule>
  </conditionalFormatting>
  <conditionalFormatting sqref="P40">
    <cfRule type="expression" dxfId="5278" priority="390">
      <formula>OR($B39="複数選択形式",$B39="並べかえ形式")</formula>
    </cfRule>
  </conditionalFormatting>
  <conditionalFormatting sqref="Q40">
    <cfRule type="expression" dxfId="5277" priority="391">
      <formula>OR($B39="複数選択形式",$B39="並べかえ形式")</formula>
    </cfRule>
  </conditionalFormatting>
  <conditionalFormatting sqref="R40">
    <cfRule type="expression" dxfId="5276" priority="392">
      <formula>OR($B39="複数選択形式",$B39="並べかえ形式")</formula>
    </cfRule>
  </conditionalFormatting>
  <conditionalFormatting sqref="S40">
    <cfRule type="expression" dxfId="5275" priority="393">
      <formula>OR($B39="複数選択形式",$B39="並べかえ形式")</formula>
    </cfRule>
  </conditionalFormatting>
  <conditionalFormatting sqref="T40">
    <cfRule type="expression" dxfId="5274" priority="394">
      <formula>OR($B39="複数選択形式",$B39="並べかえ形式")</formula>
    </cfRule>
  </conditionalFormatting>
  <conditionalFormatting sqref="U40">
    <cfRule type="expression" dxfId="5273" priority="395">
      <formula>OR($B39="複数選択形式",$B39="並べかえ形式")</formula>
    </cfRule>
  </conditionalFormatting>
  <conditionalFormatting sqref="V40">
    <cfRule type="expression" dxfId="5272" priority="396">
      <formula>OR($B39="複数選択形式",$B39="並べかえ形式")</formula>
    </cfRule>
  </conditionalFormatting>
  <conditionalFormatting sqref="W40">
    <cfRule type="expression" dxfId="5271" priority="397">
      <formula>OR($B39="複数選択形式",$B39="並べかえ形式")</formula>
    </cfRule>
  </conditionalFormatting>
  <conditionalFormatting sqref="X40">
    <cfRule type="expression" dxfId="5270" priority="398">
      <formula>OR($B39="複数選択形式",$B39="並べかえ形式")</formula>
    </cfRule>
  </conditionalFormatting>
  <conditionalFormatting sqref="B40">
    <cfRule type="expression" dxfId="5269" priority="399">
      <formula>AND($B39&lt;&gt;"", $B39="正誤形式")</formula>
    </cfRule>
  </conditionalFormatting>
  <conditionalFormatting sqref="B41">
    <cfRule type="expression" dxfId="5268" priority="400">
      <formula>AND($B39&lt;&gt;"", $B39="正誤形式")</formula>
    </cfRule>
  </conditionalFormatting>
  <conditionalFormatting sqref="C40">
    <cfRule type="expression" dxfId="5267" priority="401">
      <formula>AND($B39&lt;&gt;"",$C40&lt;&gt;"", $B39="正誤形式")</formula>
    </cfRule>
  </conditionalFormatting>
  <conditionalFormatting sqref="C40">
    <cfRule type="expression" dxfId="5266" priority="402">
      <formula>AND($B39&lt;&gt;"",$C40="", $B39="正誤形式")</formula>
    </cfRule>
  </conditionalFormatting>
  <conditionalFormatting sqref="C41">
    <cfRule type="expression" dxfId="5265" priority="403">
      <formula>AND($B39&lt;&gt;"",$C40&lt;&gt;"", $B39="正誤形式")</formula>
    </cfRule>
  </conditionalFormatting>
  <conditionalFormatting sqref="C41">
    <cfRule type="expression" dxfId="5264" priority="404">
      <formula>AND($B39&lt;&gt;"",$C40="", $B39="正誤形式")</formula>
    </cfRule>
  </conditionalFormatting>
  <conditionalFormatting sqref="E38">
    <cfRule type="expression" dxfId="5263" priority="405">
      <formula>OR($B39="複数選択形式",$B39="並べかえ形式",$B39="穴埋め選択形式",AND($B39="穴埋め記入形式", (LEN($C37)+LEN($C37)-LEN(SUBSTITUTE($C37,"_",""))-LEN(SUBSTITUTE($C37,"＿","")))&gt;0))</formula>
    </cfRule>
  </conditionalFormatting>
  <conditionalFormatting sqref="L38">
    <cfRule type="expression" dxfId="5262" priority="406">
      <formula>OR($B39="複数選択形式",$B39="並べかえ形式",$B39="穴埋め選択形式",AND($B39="穴埋め記入形式", (LEN($C37)+LEN($C37)-LEN(SUBSTITUTE($C37,"_",""))-LEN(SUBSTITUTE($C37,"＿","")))&gt;7))</formula>
    </cfRule>
  </conditionalFormatting>
  <conditionalFormatting sqref="K38">
    <cfRule type="expression" dxfId="5261" priority="407">
      <formula>OR($B39="複数選択形式",$B39="並べかえ形式",$B39="穴埋め選択形式",AND($B39="穴埋め記入形式", (LEN($C37)+LEN($C37)-LEN(SUBSTITUTE($C37,"_",""))-LEN(SUBSTITUTE($C37,"＿","")))&gt;6))</formula>
    </cfRule>
  </conditionalFormatting>
  <conditionalFormatting sqref="J38">
    <cfRule type="expression" dxfId="5260" priority="408">
      <formula>OR($B39="複数選択形式",$B39="並べかえ形式",$B39="穴埋め選択形式",AND($B39="穴埋め記入形式", (LEN($C37)+LEN($C37)-LEN(SUBSTITUTE($C37,"_",""))-LEN(SUBSTITUTE($C37,"＿","")))&gt;5))</formula>
    </cfRule>
  </conditionalFormatting>
  <conditionalFormatting sqref="I38">
    <cfRule type="expression" dxfId="5259" priority="409">
      <formula>OR($B39="複数選択形式",$B39="並べかえ形式",$B39="穴埋め選択形式",AND($B39="穴埋め記入形式", (LEN($C37)+LEN($C37)-LEN(SUBSTITUTE($C37,"_",""))-LEN(SUBSTITUTE($C37,"＿","")))&gt;4))</formula>
    </cfRule>
  </conditionalFormatting>
  <conditionalFormatting sqref="H38">
    <cfRule type="expression" dxfId="5258" priority="410">
      <formula>OR($B39="複数選択形式",$B39="並べかえ形式",$B39="穴埋め選択形式",AND($B39="穴埋め記入形式", (LEN($C37)+LEN($C37)-LEN(SUBSTITUTE($C37,"_",""))-LEN(SUBSTITUTE($C37,"＿","")))&gt;3))</formula>
    </cfRule>
  </conditionalFormatting>
  <conditionalFormatting sqref="G38">
    <cfRule type="expression" dxfId="5257" priority="411">
      <formula>OR($B39="複数選択形式",$B39="並べかえ形式",$B39="穴埋め選択形式",AND($B39="穴埋め記入形式", (LEN($C37)+LEN($C37)-LEN(SUBSTITUTE($C37,"_",""))-LEN(SUBSTITUTE($C37,"＿","")))&gt;2))</formula>
    </cfRule>
  </conditionalFormatting>
  <conditionalFormatting sqref="F38">
    <cfRule type="expression" dxfId="5256" priority="412">
      <formula>OR($B39="複数選択形式",$B39="並べかえ形式",$B39="穴埋め選択形式",AND($B39="穴埋め記入形式", (LEN($C37)+LEN($C37)-LEN(SUBSTITUTE($C37,"_",""))-LEN(SUBSTITUTE($C37,"＿","")))&gt;1))</formula>
    </cfRule>
  </conditionalFormatting>
  <conditionalFormatting sqref="J39">
    <cfRule type="expression" dxfId="5255" priority="413">
      <formula>AND($J39="", AND($B39="穴埋め記入形式", (LEN($C37)+LEN($C37)-LEN(SUBSTITUTE($C37,"_",""))-LEN(SUBSTITUTE($C37,"＿","")))&gt;5))</formula>
    </cfRule>
  </conditionalFormatting>
  <conditionalFormatting sqref="J39">
    <cfRule type="expression" dxfId="5254" priority="414">
      <formula>OR($B39="複数選択形式",$B39="並べかえ形式",$B39="穴埋め選択形式",AND($B39="穴埋め記入形式", (LEN($C37)+LEN($C37)-LEN(SUBSTITUTE($C37,"_",""))-LEN(SUBSTITUTE($C37,"＿","")))&gt;5))</formula>
    </cfRule>
  </conditionalFormatting>
  <conditionalFormatting sqref="K39">
    <cfRule type="expression" dxfId="5253" priority="415">
      <formula>AND($K39="", AND($B39="穴埋め記入形式", (LEN($C37)+LEN($C37)-LEN(SUBSTITUTE($C37,"_",""))-LEN(SUBSTITUTE($C37,"＿","")))&gt;6))</formula>
    </cfRule>
  </conditionalFormatting>
  <conditionalFormatting sqref="K39">
    <cfRule type="expression" dxfId="5252" priority="416">
      <formula>OR($B39="複数選択形式",$B39="並べかえ形式",$B39="穴埋め選択形式",AND($B39="穴埋め記入形式", (LEN($C37)+LEN($C37)-LEN(SUBSTITUTE($C37,"_",""))-LEN(SUBSTITUTE($C37,"＿","")))&gt;6))</formula>
    </cfRule>
  </conditionalFormatting>
  <conditionalFormatting sqref="L39">
    <cfRule type="expression" dxfId="5251" priority="417">
      <formula>AND($L39="", AND($B39="穴埋め記入形式", (LEN($C37)+LEN($C37)-LEN(SUBSTITUTE($C37,"_",""))-LEN(SUBSTITUTE($C37,"＿","")))&gt;7))</formula>
    </cfRule>
  </conditionalFormatting>
  <conditionalFormatting sqref="L39">
    <cfRule type="expression" dxfId="5250" priority="418">
      <formula>OR($B39="複数選択形式",$B39="並べかえ形式",$B39="穴埋め選択形式",AND($B39="穴埋め記入形式", (LEN($C37)+LEN($C37)-LEN(SUBSTITUTE($C37,"_",""))-LEN(SUBSTITUTE($C37,"＿","")))&gt;7))</formula>
    </cfRule>
  </conditionalFormatting>
  <conditionalFormatting sqref="M39">
    <cfRule type="expression" dxfId="5249" priority="419">
      <formula>AND($M39="", AND($B39="穴埋め記入形式", (LEN($C37)+LEN($C37)-LEN(SUBSTITUTE($C37,"_",""))-LEN(SUBSTITUTE($C37,"＿","")))&gt;8))</formula>
    </cfRule>
  </conditionalFormatting>
  <conditionalFormatting sqref="M39">
    <cfRule type="expression" dxfId="5248" priority="420">
      <formula>OR($B39="複数選択形式",$B39="並べかえ形式",$B39="穴埋め選択形式",AND($B39="穴埋め記入形式", (LEN($C37)+LEN($C37)-LEN(SUBSTITUTE($C37,"_",""))-LEN(SUBSTITUTE($C37,"＿","")))&gt;8))</formula>
    </cfRule>
  </conditionalFormatting>
  <conditionalFormatting sqref="C35">
    <cfRule type="expression" dxfId="5247" priority="421">
      <formula>$B39&lt;&gt;""</formula>
    </cfRule>
  </conditionalFormatting>
  <conditionalFormatting sqref="D35">
    <cfRule type="expression" dxfId="5246" priority="422">
      <formula>$B39&lt;&gt;""</formula>
    </cfRule>
  </conditionalFormatting>
  <conditionalFormatting sqref="E35">
    <cfRule type="expression" dxfId="5245" priority="423">
      <formula>$B39&lt;&gt;""</formula>
    </cfRule>
  </conditionalFormatting>
  <conditionalFormatting sqref="F35">
    <cfRule type="expression" dxfId="5244" priority="424">
      <formula>$B39&lt;&gt;""</formula>
    </cfRule>
  </conditionalFormatting>
  <conditionalFormatting sqref="G35">
    <cfRule type="expression" dxfId="5243" priority="425">
      <formula>$B39&lt;&gt;""</formula>
    </cfRule>
  </conditionalFormatting>
  <conditionalFormatting sqref="H35">
    <cfRule type="expression" dxfId="5242" priority="426">
      <formula>$B39&lt;&gt;""</formula>
    </cfRule>
  </conditionalFormatting>
  <conditionalFormatting sqref="I35">
    <cfRule type="expression" dxfId="5241" priority="427">
      <formula>$B39&lt;&gt;""</formula>
    </cfRule>
  </conditionalFormatting>
  <conditionalFormatting sqref="J35">
    <cfRule type="expression" dxfId="5240" priority="428">
      <formula>$B39&lt;&gt;""</formula>
    </cfRule>
  </conditionalFormatting>
  <conditionalFormatting sqref="K35">
    <cfRule type="expression" dxfId="5239" priority="429">
      <formula>$B39&lt;&gt;""</formula>
    </cfRule>
  </conditionalFormatting>
  <conditionalFormatting sqref="L35">
    <cfRule type="expression" dxfId="5238" priority="430">
      <formula>$B39&lt;&gt;""</formula>
    </cfRule>
  </conditionalFormatting>
  <conditionalFormatting sqref="M35">
    <cfRule type="expression" dxfId="5237" priority="431">
      <formula>$B39&lt;&gt;""</formula>
    </cfRule>
  </conditionalFormatting>
  <conditionalFormatting sqref="N35">
    <cfRule type="expression" dxfId="5236" priority="432">
      <formula>$B39&lt;&gt;""</formula>
    </cfRule>
  </conditionalFormatting>
  <conditionalFormatting sqref="B35">
    <cfRule type="expression" dxfId="5235" priority="433">
      <formula>$B39&lt;&gt;""</formula>
    </cfRule>
  </conditionalFormatting>
  <conditionalFormatting sqref="E41">
    <cfRule type="expression" dxfId="5234" priority="434">
      <formula>AND($B39="穴埋め選択形式", (LEN($C37)+LEN($C37)-LEN(SUBSTITUTE($C37,"_",""))-LEN(SUBSTITUTE($C37,"＿","")))&gt;0)</formula>
    </cfRule>
  </conditionalFormatting>
  <conditionalFormatting sqref="M38">
    <cfRule type="expression" dxfId="5233" priority="435">
      <formula>OR($B39="複数選択形式",$B39="並べかえ形式",$B39="穴埋め選択形式",AND($B39="穴埋め記入形式", (LEN($C37)+LEN($C37)-LEN(SUBSTITUTE($C37,"_",""))-LEN(SUBSTITUTE($C37,"＿","")))&gt;8))</formula>
    </cfRule>
  </conditionalFormatting>
  <conditionalFormatting sqref="N38">
    <cfRule type="expression" dxfId="5232" priority="436">
      <formula>OR($B39="複数選択形式",$B39="並べかえ形式",$B39="穴埋め選択形式",AND($B39="穴埋め記入形式", (LEN($C37)+LEN($C37)-LEN(SUBSTITUTE($C37,"_",""))-LEN(SUBSTITUTE($C37,"＿","")))&gt;9))</formula>
    </cfRule>
  </conditionalFormatting>
  <conditionalFormatting sqref="O38">
    <cfRule type="expression" dxfId="5231" priority="437">
      <formula>OR($B39="複数選択形式",$B39="並べかえ形式",$B39="穴埋め選択形式",AND($B39="穴埋め記入形式", (LEN($C37)+LEN($C37)-LEN(SUBSTITUTE($C37,"_",""))-LEN(SUBSTITUTE($C37,"＿","")))&gt;10))</formula>
    </cfRule>
  </conditionalFormatting>
  <conditionalFormatting sqref="P38">
    <cfRule type="expression" dxfId="5230" priority="438">
      <formula>OR($B39="複数選択形式",$B39="並べかえ形式",$B39="穴埋め選択形式",AND($B39="穴埋め記入形式", (LEN($C37)+LEN($C37)-LEN(SUBSTITUTE($C37,"_",""))-LEN(SUBSTITUTE($C37,"＿","")))&gt;11))</formula>
    </cfRule>
  </conditionalFormatting>
  <conditionalFormatting sqref="Q38">
    <cfRule type="expression" dxfId="5229" priority="439">
      <formula>OR($B39="複数選択形式",$B39="並べかえ形式",$B39="穴埋め選択形式",AND($B39="穴埋め記入形式", (LEN($C37)+LEN($C37)-LEN(SUBSTITUTE($C37,"_",""))-LEN(SUBSTITUTE($C37,"＿","")))&gt;12))</formula>
    </cfRule>
  </conditionalFormatting>
  <conditionalFormatting sqref="R38">
    <cfRule type="expression" dxfId="5228" priority="440">
      <formula>OR($B39="複数選択形式",$B39="並べかえ形式",$B39="穴埋め選択形式",AND($B39="穴埋め記入形式", (LEN($C37)+LEN($C37)-LEN(SUBSTITUTE($C37,"_",""))-LEN(SUBSTITUTE($C37,"＿","")))&gt;13))</formula>
    </cfRule>
  </conditionalFormatting>
  <conditionalFormatting sqref="S38">
    <cfRule type="expression" dxfId="5227" priority="441">
      <formula>OR($B39="複数選択形式",$B39="並べかえ形式",$B39="穴埋め選択形式",AND($B39="穴埋め記入形式", (LEN($C37)+LEN($C37)-LEN(SUBSTITUTE($C37,"_",""))-LEN(SUBSTITUTE($C37,"＿","")))&gt;14))</formula>
    </cfRule>
  </conditionalFormatting>
  <conditionalFormatting sqref="T38">
    <cfRule type="expression" dxfId="5226" priority="442">
      <formula>OR($B39="複数選択形式",$B39="並べかえ形式",$B39="穴埋め選択形式",AND($B39="穴埋め記入形式", (LEN($C37)+LEN($C37)-LEN(SUBSTITUTE($C37,"_",""))-LEN(SUBSTITUTE($C37,"＿","")))&gt;15))</formula>
    </cfRule>
  </conditionalFormatting>
  <conditionalFormatting sqref="U38">
    <cfRule type="expression" dxfId="5225" priority="443">
      <formula>OR($B39="複数選択形式",$B39="並べかえ形式",$B39="穴埋め選択形式",AND($B39="穴埋め記入形式", (LEN($C37)+LEN($C37)-LEN(SUBSTITUTE($C37,"_",""))-LEN(SUBSTITUTE($C37,"＿","")))&gt;16))</formula>
    </cfRule>
  </conditionalFormatting>
  <conditionalFormatting sqref="V38">
    <cfRule type="expression" dxfId="5224" priority="444">
      <formula>OR($B39="複数選択形式",$B39="並べかえ形式",$B39="穴埋め選択形式",AND($B39="穴埋め記入形式", (LEN($C37)+LEN($C37)-LEN(SUBSTITUTE($C37,"_",""))-LEN(SUBSTITUTE($C37,"＿","")))&gt;17))</formula>
    </cfRule>
  </conditionalFormatting>
  <conditionalFormatting sqref="W38">
    <cfRule type="expression" dxfId="5223" priority="445">
      <formula>OR($B39="複数選択形式",$B39="並べかえ形式",$B39="穴埋め選択形式",AND($B39="穴埋め記入形式", (LEN($C37)+LEN($C37)-LEN(SUBSTITUTE($C37,"_",""))-LEN(SUBSTITUTE($C37,"＿","")))&gt;18))</formula>
    </cfRule>
  </conditionalFormatting>
  <conditionalFormatting sqref="X38">
    <cfRule type="expression" dxfId="5222" priority="446">
      <formula>OR($B39="複数選択形式",$B39="並べかえ形式",$B39="穴埋め選択形式",AND($B39="穴埋め記入形式", (LEN($C37)+LEN($C37)-LEN(SUBSTITUTE($C37,"_",""))-LEN(SUBSTITUTE($C37,"＿","")))&gt;19))</formula>
    </cfRule>
  </conditionalFormatting>
  <conditionalFormatting sqref="N39">
    <cfRule type="expression" dxfId="5221" priority="447">
      <formula>AND($M39="", AND($B39="穴埋め記入形式", (LEN($C37)+LEN($C37)-LEN(SUBSTITUTE($C37,"_",""))-LEN(SUBSTITUTE($C37,"＿","")))&gt;9))</formula>
    </cfRule>
  </conditionalFormatting>
  <conditionalFormatting sqref="N39">
    <cfRule type="expression" dxfId="5220" priority="448">
      <formula>OR($B39="複数選択形式",$B39="並べかえ形式",$B39="穴埋め選択形式",AND($B39="穴埋め記入形式", (LEN($C37)+LEN($C37)-LEN(SUBSTITUTE($C37,"_",""))-LEN(SUBSTITUTE($C37,"＿","")))&gt;9))</formula>
    </cfRule>
  </conditionalFormatting>
  <conditionalFormatting sqref="O39">
    <cfRule type="expression" dxfId="5219" priority="449">
      <formula>AND($M39="", AND($B39="穴埋め記入形式", (LEN($C37)+LEN($C37)-LEN(SUBSTITUTE($C37,"_",""))-LEN(SUBSTITUTE($C37,"＿","")))&gt;10))</formula>
    </cfRule>
  </conditionalFormatting>
  <conditionalFormatting sqref="O39">
    <cfRule type="expression" dxfId="5218" priority="450">
      <formula>OR($B39="複数選択形式",$B39="並べかえ形式",$B39="穴埋め選択形式",AND($B39="穴埋め記入形式", (LEN($C37)+LEN($C37)-LEN(SUBSTITUTE($C37,"_",""))-LEN(SUBSTITUTE($C37,"＿","")))&gt;10))</formula>
    </cfRule>
  </conditionalFormatting>
  <conditionalFormatting sqref="P39">
    <cfRule type="expression" dxfId="5217" priority="451">
      <formula>AND($M39="", AND($B39="穴埋め記入形式", (LEN($C37)+LEN($C37)-LEN(SUBSTITUTE($C37,"_",""))-LEN(SUBSTITUTE($C37,"＿","")))&gt;11))</formula>
    </cfRule>
  </conditionalFormatting>
  <conditionalFormatting sqref="P39">
    <cfRule type="expression" dxfId="5216" priority="452">
      <formula>OR($B39="複数選択形式",$B39="並べかえ形式",$B39="穴埋め選択形式",AND($B39="穴埋め記入形式", (LEN($C37)+LEN($C37)-LEN(SUBSTITUTE($C37,"_",""))-LEN(SUBSTITUTE($C37,"＿","")))&gt;11))</formula>
    </cfRule>
  </conditionalFormatting>
  <conditionalFormatting sqref="Q39">
    <cfRule type="expression" dxfId="5215" priority="453">
      <formula>AND($M39="", AND($B39="穴埋め記入形式", (LEN($C37)+LEN($C37)-LEN(SUBSTITUTE($C37,"_",""))-LEN(SUBSTITUTE($C37,"＿","")))&gt;12))</formula>
    </cfRule>
  </conditionalFormatting>
  <conditionalFormatting sqref="Q39">
    <cfRule type="expression" dxfId="5214" priority="454">
      <formula>OR($B39="複数選択形式",$B39="並べかえ形式",$B39="穴埋め選択形式",AND($B39="穴埋め記入形式", (LEN($C37)+LEN($C37)-LEN(SUBSTITUTE($C37,"_",""))-LEN(SUBSTITUTE($C37,"＿","")))&gt;12))</formula>
    </cfRule>
  </conditionalFormatting>
  <conditionalFormatting sqref="R39">
    <cfRule type="expression" dxfId="5213" priority="455">
      <formula>AND($M39="", AND($B39="穴埋め記入形式", (LEN($C37)+LEN($C37)-LEN(SUBSTITUTE($C37,"_",""))-LEN(SUBSTITUTE($C37,"＿","")))&gt;13))</formula>
    </cfRule>
  </conditionalFormatting>
  <conditionalFormatting sqref="R39">
    <cfRule type="expression" dxfId="5212" priority="456">
      <formula>OR($B39="複数選択形式",$B39="並べかえ形式",$B39="穴埋め選択形式",AND($B39="穴埋め記入形式", (LEN($C37)+LEN($C37)-LEN(SUBSTITUTE($C37,"_",""))-LEN(SUBSTITUTE($C37,"＿","")))&gt;13))</formula>
    </cfRule>
  </conditionalFormatting>
  <conditionalFormatting sqref="S39">
    <cfRule type="expression" dxfId="5211" priority="457">
      <formula>AND($M39="", AND($B39="穴埋め記入形式", (LEN($C37)+LEN($C37)-LEN(SUBSTITUTE($C37,"_",""))-LEN(SUBSTITUTE($C37,"＿","")))&gt;14))</formula>
    </cfRule>
  </conditionalFormatting>
  <conditionalFormatting sqref="S39">
    <cfRule type="expression" dxfId="5210" priority="458">
      <formula>OR($B39="複数選択形式",$B39="並べかえ形式",$B39="穴埋め選択形式",AND($B39="穴埋め記入形式", (LEN($C37)+LEN($C37)-LEN(SUBSTITUTE($C37,"_",""))-LEN(SUBSTITUTE($C37,"＿","")))&gt;14))</formula>
    </cfRule>
  </conditionalFormatting>
  <conditionalFormatting sqref="T39">
    <cfRule type="expression" dxfId="5209" priority="459">
      <formula>AND($M39="", AND($B39="穴埋め記入形式", (LEN($C37)+LEN($C37)-LEN(SUBSTITUTE($C37,"_",""))-LEN(SUBSTITUTE($C37,"＿","")))&gt;15))</formula>
    </cfRule>
  </conditionalFormatting>
  <conditionalFormatting sqref="T39">
    <cfRule type="expression" dxfId="5208" priority="460">
      <formula>OR($B39="複数選択形式",$B39="並べかえ形式",$B39="穴埋め選択形式",AND($B39="穴埋め記入形式", (LEN($C37)+LEN($C37)-LEN(SUBSTITUTE($C37,"_",""))-LEN(SUBSTITUTE($C37,"＿","")))&gt;15))</formula>
    </cfRule>
  </conditionalFormatting>
  <conditionalFormatting sqref="U39">
    <cfRule type="expression" dxfId="5207" priority="461">
      <formula>AND($M39="", AND($B39="穴埋め記入形式", (LEN($C37)+LEN($C37)-LEN(SUBSTITUTE($C37,"_",""))-LEN(SUBSTITUTE($C37,"＿","")))&gt;16))</formula>
    </cfRule>
  </conditionalFormatting>
  <conditionalFormatting sqref="U39">
    <cfRule type="expression" dxfId="5206" priority="462">
      <formula>OR($B39="複数選択形式",$B39="並べかえ形式",$B39="穴埋め選択形式",AND($B39="穴埋め記入形式", (LEN($C37)+LEN($C37)-LEN(SUBSTITUTE($C37,"_",""))-LEN(SUBSTITUTE($C37,"＿","")))&gt;16))</formula>
    </cfRule>
  </conditionalFormatting>
  <conditionalFormatting sqref="V39">
    <cfRule type="expression" dxfId="5205" priority="463">
      <formula>AND($M39="", AND($B39="穴埋め記入形式", (LEN($C37)+LEN($C37)-LEN(SUBSTITUTE($C37,"_",""))-LEN(SUBSTITUTE($C37,"＿","")))&gt;17))</formula>
    </cfRule>
  </conditionalFormatting>
  <conditionalFormatting sqref="V39">
    <cfRule type="expression" dxfId="5204" priority="464">
      <formula>OR($B39="複数選択形式",$B39="並べかえ形式",$B39="穴埋め選択形式",AND($B39="穴埋め記入形式", (LEN($C37)+LEN($C37)-LEN(SUBSTITUTE($C37,"_",""))-LEN(SUBSTITUTE($C37,"＿","")))&gt;17))</formula>
    </cfRule>
  </conditionalFormatting>
  <conditionalFormatting sqref="W39">
    <cfRule type="expression" dxfId="5203" priority="465">
      <formula>AND($M39="", AND($B39="穴埋め記入形式", (LEN($C37)+LEN($C37)-LEN(SUBSTITUTE($C37,"_",""))-LEN(SUBSTITUTE($C37,"＿","")))&gt;18))</formula>
    </cfRule>
  </conditionalFormatting>
  <conditionalFormatting sqref="W39">
    <cfRule type="expression" dxfId="5202" priority="466">
      <formula>OR($B39="複数選択形式",$B39="並べかえ形式",$B39="穴埋め選択形式",AND($B39="穴埋め記入形式", (LEN($C37)+LEN($C37)-LEN(SUBSTITUTE($C37,"_",""))-LEN(SUBSTITUTE($C37,"＿","")))&gt;18))</formula>
    </cfRule>
  </conditionalFormatting>
  <conditionalFormatting sqref="X39">
    <cfRule type="expression" dxfId="5201" priority="467">
      <formula>AND($M39="", AND($B39="穴埋め記入形式", (LEN($C37)+LEN($C37)-LEN(SUBSTITUTE($C37,"_",""))-LEN(SUBSTITUTE($C37,"＿","")))&gt;19))</formula>
    </cfRule>
  </conditionalFormatting>
  <conditionalFormatting sqref="X39">
    <cfRule type="expression" dxfId="5200" priority="468">
      <formula>OR($B39="複数選択形式",$B39="並べかえ形式",$B39="穴埋め選択形式",AND($B39="穴埋め記入形式", (LEN($C37)+LEN($C37)-LEN(SUBSTITUTE($C37,"_",""))-LEN(SUBSTITUTE($C37,"＿","")))&gt;19))</formula>
    </cfRule>
  </conditionalFormatting>
  <conditionalFormatting sqref="F41">
    <cfRule type="expression" dxfId="5199" priority="469">
      <formula>AND($B39="穴埋め選択形式", (LEN($C37)+LEN($C37)-LEN(SUBSTITUTE($C37,"_",""))-LEN(SUBSTITUTE($C37,"＿","")))&gt;1)</formula>
    </cfRule>
  </conditionalFormatting>
  <conditionalFormatting sqref="G41">
    <cfRule type="expression" dxfId="5198" priority="470">
      <formula>AND($B39="穴埋め選択形式", (LEN($C37)+LEN($C37)-LEN(SUBSTITUTE($C37,"_",""))-LEN(SUBSTITUTE($C37,"＿","")))&gt;2)</formula>
    </cfRule>
  </conditionalFormatting>
  <conditionalFormatting sqref="H41">
    <cfRule type="expression" dxfId="5197" priority="471">
      <formula>AND($B39="穴埋め選択形式", (LEN($C37)+LEN($C37)-LEN(SUBSTITUTE($C37,"_",""))-LEN(SUBSTITUTE($C37,"＿","")))&gt;3)</formula>
    </cfRule>
  </conditionalFormatting>
  <conditionalFormatting sqref="I41">
    <cfRule type="expression" dxfId="5196" priority="472">
      <formula>AND($B39="穴埋め選択形式", (LEN($C37)+LEN($C37)-LEN(SUBSTITUTE($C37,"_",""))-LEN(SUBSTITUTE($C37,"＿","")))&gt;4)</formula>
    </cfRule>
  </conditionalFormatting>
  <conditionalFormatting sqref="J41">
    <cfRule type="expression" dxfId="5195" priority="473">
      <formula>AND($B39="穴埋め選択形式", (LEN($C37)+LEN($C37)-LEN(SUBSTITUTE($C37,"_",""))-LEN(SUBSTITUTE($C37,"＿","")))&gt;5)</formula>
    </cfRule>
  </conditionalFormatting>
  <conditionalFormatting sqref="K41">
    <cfRule type="expression" dxfId="5194" priority="474">
      <formula>AND($B39="穴埋め選択形式", (LEN($C37)+LEN($C37)-LEN(SUBSTITUTE($C37,"_",""))-LEN(SUBSTITUTE($C37,"＿","")))&gt;6)</formula>
    </cfRule>
  </conditionalFormatting>
  <conditionalFormatting sqref="L41">
    <cfRule type="expression" dxfId="5193" priority="475">
      <formula>AND($B39="穴埋め選択形式", (LEN($C37)+LEN($C37)-LEN(SUBSTITUTE($C37,"_",""))-LEN(SUBSTITUTE($C37,"＿","")))&gt;7)</formula>
    </cfRule>
  </conditionalFormatting>
  <conditionalFormatting sqref="M41">
    <cfRule type="expression" dxfId="5192" priority="476">
      <formula>AND($B39="穴埋め選択形式", (LEN($C37)+LEN($C37)-LEN(SUBSTITUTE($C37,"_",""))-LEN(SUBSTITUTE($C37,"＿","")))&gt;8)</formula>
    </cfRule>
  </conditionalFormatting>
  <conditionalFormatting sqref="N41">
    <cfRule type="expression" dxfId="5191" priority="477">
      <formula>AND($B39="穴埋め選択形式", (LEN($C37)+LEN($C37)-LEN(SUBSTITUTE($C37,"_",""))-LEN(SUBSTITUTE($C37,"＿","")))&gt;9)</formula>
    </cfRule>
  </conditionalFormatting>
  <conditionalFormatting sqref="O41">
    <cfRule type="expression" dxfId="5190" priority="478">
      <formula>AND($B39="穴埋め選択形式", (LEN($C37)+LEN($C37)-LEN(SUBSTITUTE($C37,"_",""))-LEN(SUBSTITUTE($C37,"＿","")))&gt;10)</formula>
    </cfRule>
  </conditionalFormatting>
  <conditionalFormatting sqref="P41">
    <cfRule type="expression" dxfId="5189" priority="479">
      <formula>AND($B39="穴埋め選択形式", (LEN($C37)+LEN($C37)-LEN(SUBSTITUTE($C37,"_",""))-LEN(SUBSTITUTE($C37,"＿","")))&gt;11)</formula>
    </cfRule>
  </conditionalFormatting>
  <conditionalFormatting sqref="Q41">
    <cfRule type="expression" dxfId="5188" priority="480">
      <formula>AND($B39="穴埋め選択形式", (LEN($C37)+LEN($C37)-LEN(SUBSTITUTE($C37,"_",""))-LEN(SUBSTITUTE($C37,"＿","")))&gt;12)</formula>
    </cfRule>
  </conditionalFormatting>
  <conditionalFormatting sqref="R41">
    <cfRule type="expression" dxfId="5187" priority="481">
      <formula>AND($B39="穴埋め選択形式", (LEN($C37)+LEN($C37)-LEN(SUBSTITUTE($C37,"_",""))-LEN(SUBSTITUTE($C37,"＿","")))&gt;13)</formula>
    </cfRule>
  </conditionalFormatting>
  <conditionalFormatting sqref="S41">
    <cfRule type="expression" dxfId="5186" priority="482">
      <formula>AND($B39="穴埋め選択形式", (LEN($C37)+LEN($C37)-LEN(SUBSTITUTE($C37,"_",""))-LEN(SUBSTITUTE($C37,"＿","")))&gt;14)</formula>
    </cfRule>
  </conditionalFormatting>
  <conditionalFormatting sqref="T41">
    <cfRule type="expression" dxfId="5185" priority="483">
      <formula>AND($B39="穴埋め選択形式", (LEN($C37)+LEN($C37)-LEN(SUBSTITUTE($C37,"_",""))-LEN(SUBSTITUTE($C37,"＿","")))&gt;15)</formula>
    </cfRule>
  </conditionalFormatting>
  <conditionalFormatting sqref="U41">
    <cfRule type="expression" dxfId="5184" priority="484">
      <formula>AND($B39="穴埋め選択形式", (LEN($C37)+LEN($C37)-LEN(SUBSTITUTE($C37,"_",""))-LEN(SUBSTITUTE($C37,"＿","")))&gt;16)</formula>
    </cfRule>
  </conditionalFormatting>
  <conditionalFormatting sqref="V41">
    <cfRule type="expression" dxfId="5183" priority="485">
      <formula>AND($B39="穴埋め選択形式", (LEN($C37)+LEN($C37)-LEN(SUBSTITUTE($C37,"_",""))-LEN(SUBSTITUTE($C37,"＿","")))&gt;17)</formula>
    </cfRule>
  </conditionalFormatting>
  <conditionalFormatting sqref="X41">
    <cfRule type="expression" dxfId="5182" priority="486">
      <formula>AND($B39="穴埋め選択形式", (LEN($C37)+LEN($C37)-LEN(SUBSTITUTE($C37,"_",""))-LEN(SUBSTITUTE($C37,"＿","")))&gt;19)</formula>
    </cfRule>
  </conditionalFormatting>
  <conditionalFormatting sqref="H42">
    <cfRule type="expression" dxfId="5181" priority="487">
      <formula>AND($B39="穴埋め選択形式", (LEN($C37)+LEN($C37)-LEN(SUBSTITUTE($C37,"_",""))-LEN(SUBSTITUTE($C37,"＿","")))&gt;3)</formula>
    </cfRule>
  </conditionalFormatting>
  <conditionalFormatting sqref="I42">
    <cfRule type="expression" dxfId="5180" priority="488">
      <formula>AND($B39="穴埋め選択形式", (LEN($C37)+LEN($C37)-LEN(SUBSTITUTE($C37,"_",""))-LEN(SUBSTITUTE($C37,"＿","")))&gt;4)</formula>
    </cfRule>
  </conditionalFormatting>
  <conditionalFormatting sqref="J42">
    <cfRule type="expression" dxfId="5179" priority="489">
      <formula>AND($B39="穴埋め選択形式", (LEN($C37)+LEN($C37)-LEN(SUBSTITUTE($C37,"_",""))-LEN(SUBSTITUTE($C37,"＿","")))&gt;5)</formula>
    </cfRule>
  </conditionalFormatting>
  <conditionalFormatting sqref="K42">
    <cfRule type="expression" dxfId="5178" priority="490">
      <formula>AND($B39="穴埋め選択形式", (LEN($C37)+LEN($C37)-LEN(SUBSTITUTE($C37,"_",""))-LEN(SUBSTITUTE($C37,"＿","")))&gt;6)</formula>
    </cfRule>
  </conditionalFormatting>
  <conditionalFormatting sqref="L42">
    <cfRule type="expression" dxfId="5177" priority="491">
      <formula>AND($B39="穴埋め選択形式", (LEN($C37)+LEN($C37)-LEN(SUBSTITUTE($C37,"_",""))-LEN(SUBSTITUTE($C37,"＿","")))&gt;7)</formula>
    </cfRule>
  </conditionalFormatting>
  <conditionalFormatting sqref="M42">
    <cfRule type="expression" dxfId="5176" priority="492">
      <formula>AND($B39="穴埋め選択形式", (LEN($C37)+LEN($C37)-LEN(SUBSTITUTE($C37,"_",""))-LEN(SUBSTITUTE($C37,"＿","")))&gt;8)</formula>
    </cfRule>
  </conditionalFormatting>
  <conditionalFormatting sqref="N42">
    <cfRule type="expression" dxfId="5175" priority="493">
      <formula>AND($B39="穴埋め選択形式", (LEN($C37)+LEN($C37)-LEN(SUBSTITUTE($C37,"_",""))-LEN(SUBSTITUTE($C37,"＿","")))&gt;9)</formula>
    </cfRule>
  </conditionalFormatting>
  <conditionalFormatting sqref="O42">
    <cfRule type="expression" dxfId="5174" priority="494">
      <formula>AND($B39="穴埋め選択形式", (LEN($C37)+LEN($C37)-LEN(SUBSTITUTE($C37,"_",""))-LEN(SUBSTITUTE($C37,"＿","")))&gt;10)</formula>
    </cfRule>
  </conditionalFormatting>
  <conditionalFormatting sqref="P42">
    <cfRule type="expression" dxfId="5173" priority="495">
      <formula>AND($B39="穴埋め選択形式", (LEN($C37)+LEN($C37)-LEN(SUBSTITUTE($C37,"_",""))-LEN(SUBSTITUTE($C37,"＿","")))&gt;11)</formula>
    </cfRule>
  </conditionalFormatting>
  <conditionalFormatting sqref="Q42">
    <cfRule type="expression" dxfId="5172" priority="496">
      <formula>AND($B39="穴埋め選択形式", (LEN($C37)+LEN($C37)-LEN(SUBSTITUTE($C37,"_",""))-LEN(SUBSTITUTE($C37,"＿","")))&gt;12)</formula>
    </cfRule>
  </conditionalFormatting>
  <conditionalFormatting sqref="R42">
    <cfRule type="expression" dxfId="5171" priority="497">
      <formula>AND($B39="穴埋め選択形式", (LEN($C37)+LEN($C37)-LEN(SUBSTITUTE($C37,"_",""))-LEN(SUBSTITUTE($C37,"＿","")))&gt;13)</formula>
    </cfRule>
  </conditionalFormatting>
  <conditionalFormatting sqref="S42">
    <cfRule type="expression" dxfId="5170" priority="498">
      <formula>AND($B39="穴埋め選択形式", (LEN($C37)+LEN($C37)-LEN(SUBSTITUTE($C37,"_",""))-LEN(SUBSTITUTE($C37,"＿","")))&gt;14)</formula>
    </cfRule>
  </conditionalFormatting>
  <conditionalFormatting sqref="T42">
    <cfRule type="expression" dxfId="5169" priority="499">
      <formula>AND($B39="穴埋め選択形式", (LEN($C37)+LEN($C37)-LEN(SUBSTITUTE($C37,"_",""))-LEN(SUBSTITUTE($C37,"＿","")))&gt;15)</formula>
    </cfRule>
  </conditionalFormatting>
  <conditionalFormatting sqref="U42">
    <cfRule type="expression" dxfId="5168" priority="500">
      <formula>AND($B39="穴埋め選択形式", (LEN($C37)+LEN($C37)-LEN(SUBSTITUTE($C37,"_",""))-LEN(SUBSTITUTE($C37,"＿","")))&gt;16)</formula>
    </cfRule>
  </conditionalFormatting>
  <conditionalFormatting sqref="V42">
    <cfRule type="expression" dxfId="5167" priority="501">
      <formula>AND($B39="穴埋め選択形式", (LEN($C37)+LEN($C37)-LEN(SUBSTITUTE($C37,"_",""))-LEN(SUBSTITUTE($C37,"＿","")))&gt;17)</formula>
    </cfRule>
  </conditionalFormatting>
  <conditionalFormatting sqref="W42">
    <cfRule type="expression" dxfId="5166" priority="502">
      <formula>AND($B39="穴埋め選択形式", (LEN($C37)+LEN($C37)-LEN(SUBSTITUTE($C37,"_",""))-LEN(SUBSTITUTE($C37,"＿","")))&gt;18)</formula>
    </cfRule>
  </conditionalFormatting>
  <conditionalFormatting sqref="X42">
    <cfRule type="expression" dxfId="5165" priority="503">
      <formula>AND($B39="穴埋め選択形式", (LEN($C37)+LEN($C37)-LEN(SUBSTITUTE($C37,"_",""))-LEN(SUBSTITUTE($C37,"＿","")))&gt;19)</formula>
    </cfRule>
  </conditionalFormatting>
  <conditionalFormatting sqref="W41">
    <cfRule type="expression" dxfId="5164" priority="504">
      <formula>AND($B39="穴埋め選択形式", (LEN($C37)+LEN($C37)-LEN(SUBSTITUTE($C37,"_",""))-LEN(SUBSTITUTE($C37,"＿","")))&gt;18)</formula>
    </cfRule>
  </conditionalFormatting>
  <conditionalFormatting sqref="B48">
    <cfRule type="expression" dxfId="5163" priority="505">
      <formula>$B48=""</formula>
    </cfRule>
  </conditionalFormatting>
  <conditionalFormatting sqref="B48">
    <cfRule type="expression" dxfId="5162" priority="506">
      <formula>$B48&lt;&gt;""</formula>
    </cfRule>
  </conditionalFormatting>
  <conditionalFormatting sqref="C48">
    <cfRule type="expression" dxfId="5161" priority="507">
      <formula>$B48=""</formula>
    </cfRule>
  </conditionalFormatting>
  <conditionalFormatting sqref="C48">
    <cfRule type="expression" dxfId="5160" priority="508">
      <formula>$B48&lt;&gt;""</formula>
    </cfRule>
  </conditionalFormatting>
  <conditionalFormatting sqref="J49">
    <cfRule type="expression" dxfId="5159" priority="509">
      <formula>OR($B48="複数選択形式",$B48="並べかえ形式")</formula>
    </cfRule>
  </conditionalFormatting>
  <conditionalFormatting sqref="K49">
    <cfRule type="expression" dxfId="5158" priority="510">
      <formula>OR($B48="複数選択形式",$B48="並べかえ形式")</formula>
    </cfRule>
  </conditionalFormatting>
  <conditionalFormatting sqref="L49">
    <cfRule type="expression" dxfId="5157" priority="511">
      <formula>OR($B48="複数選択形式",$B48="並べかえ形式")</formula>
    </cfRule>
  </conditionalFormatting>
  <conditionalFormatting sqref="M49">
    <cfRule type="expression" dxfId="5156" priority="512">
      <formula>OR($B48="複数選択形式",$B48="並べかえ形式")</formula>
    </cfRule>
  </conditionalFormatting>
  <conditionalFormatting sqref="N49">
    <cfRule type="expression" dxfId="5155" priority="513">
      <formula>OR($B48="複数選択形式",$B48="並べかえ形式")</formula>
    </cfRule>
  </conditionalFormatting>
  <conditionalFormatting sqref="O49">
    <cfRule type="expression" dxfId="5154" priority="514">
      <formula>OR($B48="複数選択形式",$B48="並べかえ形式")</formula>
    </cfRule>
  </conditionalFormatting>
  <conditionalFormatting sqref="P49">
    <cfRule type="expression" dxfId="5153" priority="515">
      <formula>OR($B48="複数選択形式",$B48="並べかえ形式")</formula>
    </cfRule>
  </conditionalFormatting>
  <conditionalFormatting sqref="Q49">
    <cfRule type="expression" dxfId="5152" priority="516">
      <formula>OR($B48="複数選択形式",$B48="並べかえ形式")</formula>
    </cfRule>
  </conditionalFormatting>
  <conditionalFormatting sqref="R49">
    <cfRule type="expression" dxfId="5151" priority="517">
      <formula>OR($B48="複数選択形式",$B48="並べかえ形式")</formula>
    </cfRule>
  </conditionalFormatting>
  <conditionalFormatting sqref="S49">
    <cfRule type="expression" dxfId="5150" priority="518">
      <formula>OR($B48="複数選択形式",$B48="並べかえ形式")</formula>
    </cfRule>
  </conditionalFormatting>
  <conditionalFormatting sqref="T49">
    <cfRule type="expression" dxfId="5149" priority="519">
      <formula>OR($B48="複数選択形式",$B48="並べかえ形式")</formula>
    </cfRule>
  </conditionalFormatting>
  <conditionalFormatting sqref="U49">
    <cfRule type="expression" dxfId="5148" priority="520">
      <formula>OR($B48="複数選択形式",$B48="並べかえ形式")</formula>
    </cfRule>
  </conditionalFormatting>
  <conditionalFormatting sqref="V49">
    <cfRule type="expression" dxfId="5147" priority="521">
      <formula>OR($B48="複数選択形式",$B48="並べかえ形式")</formula>
    </cfRule>
  </conditionalFormatting>
  <conditionalFormatting sqref="W49">
    <cfRule type="expression" dxfId="5146" priority="522">
      <formula>OR($B48="複数選択形式",$B48="並べかえ形式")</formula>
    </cfRule>
  </conditionalFormatting>
  <conditionalFormatting sqref="X49">
    <cfRule type="expression" dxfId="5145" priority="523">
      <formula>OR($B48="複数選択形式",$B48="並べかえ形式")</formula>
    </cfRule>
  </conditionalFormatting>
  <conditionalFormatting sqref="B49">
    <cfRule type="expression" dxfId="5144" priority="524">
      <formula>AND($B48&lt;&gt;"", $B48="正誤形式")</formula>
    </cfRule>
  </conditionalFormatting>
  <conditionalFormatting sqref="B50">
    <cfRule type="expression" dxfId="5143" priority="525">
      <formula>AND($B48&lt;&gt;"", $B48="正誤形式")</formula>
    </cfRule>
  </conditionalFormatting>
  <conditionalFormatting sqref="C49">
    <cfRule type="expression" dxfId="5142" priority="526">
      <formula>AND($B48&lt;&gt;"",$C49&lt;&gt;"", $B48="正誤形式")</formula>
    </cfRule>
  </conditionalFormatting>
  <conditionalFormatting sqref="C49">
    <cfRule type="expression" dxfId="5141" priority="527">
      <formula>AND($B48&lt;&gt;"",$C49="", $B48="正誤形式")</formula>
    </cfRule>
  </conditionalFormatting>
  <conditionalFormatting sqref="C50">
    <cfRule type="expression" dxfId="5140" priority="528">
      <formula>AND($B48&lt;&gt;"",$C49&lt;&gt;"", $B48="正誤形式")</formula>
    </cfRule>
  </conditionalFormatting>
  <conditionalFormatting sqref="C50">
    <cfRule type="expression" dxfId="5139" priority="529">
      <formula>AND($B48&lt;&gt;"",$C49="", $B48="正誤形式")</formula>
    </cfRule>
  </conditionalFormatting>
  <conditionalFormatting sqref="E47">
    <cfRule type="expression" dxfId="5138" priority="530">
      <formula>OR($B48="複数選択形式",$B48="並べかえ形式",$B48="穴埋め選択形式",AND($B48="穴埋め記入形式", (LEN($C46)+LEN($C46)-LEN(SUBSTITUTE($C46,"_",""))-LEN(SUBSTITUTE($C46,"＿","")))&gt;0))</formula>
    </cfRule>
  </conditionalFormatting>
  <conditionalFormatting sqref="L47">
    <cfRule type="expression" dxfId="5137" priority="531">
      <formula>OR($B48="複数選択形式",$B48="並べかえ形式",$B48="穴埋め選択形式",AND($B48="穴埋め記入形式", (LEN($C46)+LEN($C46)-LEN(SUBSTITUTE($C46,"_",""))-LEN(SUBSTITUTE($C46,"＿","")))&gt;7))</formula>
    </cfRule>
  </conditionalFormatting>
  <conditionalFormatting sqref="K47">
    <cfRule type="expression" dxfId="5136" priority="532">
      <formula>OR($B48="複数選択形式",$B48="並べかえ形式",$B48="穴埋め選択形式",AND($B48="穴埋め記入形式", (LEN($C46)+LEN($C46)-LEN(SUBSTITUTE($C46,"_",""))-LEN(SUBSTITUTE($C46,"＿","")))&gt;6))</formula>
    </cfRule>
  </conditionalFormatting>
  <conditionalFormatting sqref="J47">
    <cfRule type="expression" dxfId="5135" priority="533">
      <formula>OR($B48="複数選択形式",$B48="並べかえ形式",$B48="穴埋め選択形式",AND($B48="穴埋め記入形式", (LEN($C46)+LEN($C46)-LEN(SUBSTITUTE($C46,"_",""))-LEN(SUBSTITUTE($C46,"＿","")))&gt;5))</formula>
    </cfRule>
  </conditionalFormatting>
  <conditionalFormatting sqref="I47">
    <cfRule type="expression" dxfId="5134" priority="534">
      <formula>OR($B48="複数選択形式",$B48="並べかえ形式",$B48="穴埋め選択形式",AND($B48="穴埋め記入形式", (LEN($C46)+LEN($C46)-LEN(SUBSTITUTE($C46,"_",""))-LEN(SUBSTITUTE($C46,"＿","")))&gt;4))</formula>
    </cfRule>
  </conditionalFormatting>
  <conditionalFormatting sqref="H47">
    <cfRule type="expression" dxfId="5133" priority="535">
      <formula>OR($B48="複数選択形式",$B48="並べかえ形式",$B48="穴埋め選択形式",AND($B48="穴埋め記入形式", (LEN($C46)+LEN($C46)-LEN(SUBSTITUTE($C46,"_",""))-LEN(SUBSTITUTE($C46,"＿","")))&gt;3))</formula>
    </cfRule>
  </conditionalFormatting>
  <conditionalFormatting sqref="G47">
    <cfRule type="expression" dxfId="5132" priority="536">
      <formula>OR($B48="複数選択形式",$B48="並べかえ形式",$B48="穴埋め選択形式",AND($B48="穴埋め記入形式", (LEN($C46)+LEN($C46)-LEN(SUBSTITUTE($C46,"_",""))-LEN(SUBSTITUTE($C46,"＿","")))&gt;2))</formula>
    </cfRule>
  </conditionalFormatting>
  <conditionalFormatting sqref="F47">
    <cfRule type="expression" dxfId="5131" priority="537">
      <formula>OR($B48="複数選択形式",$B48="並べかえ形式",$B48="穴埋め選択形式",AND($B48="穴埋め記入形式", (LEN($C46)+LEN($C46)-LEN(SUBSTITUTE($C46,"_",""))-LEN(SUBSTITUTE($C46,"＿","")))&gt;1))</formula>
    </cfRule>
  </conditionalFormatting>
  <conditionalFormatting sqref="J48">
    <cfRule type="expression" dxfId="5130" priority="538">
      <formula>AND($J48="", AND($B48="穴埋め記入形式", (LEN($C46)+LEN($C46)-LEN(SUBSTITUTE($C46,"_",""))-LEN(SUBSTITUTE($C46,"＿","")))&gt;5))</formula>
    </cfRule>
  </conditionalFormatting>
  <conditionalFormatting sqref="J48">
    <cfRule type="expression" dxfId="5129" priority="539">
      <formula>OR($B48="複数選択形式",$B48="並べかえ形式",$B48="穴埋め選択形式",AND($B48="穴埋め記入形式", (LEN($C46)+LEN($C46)-LEN(SUBSTITUTE($C46,"_",""))-LEN(SUBSTITUTE($C46,"＿","")))&gt;5))</formula>
    </cfRule>
  </conditionalFormatting>
  <conditionalFormatting sqref="K48">
    <cfRule type="expression" dxfId="5128" priority="540">
      <formula>AND($K48="", AND($B48="穴埋め記入形式", (LEN($C46)+LEN($C46)-LEN(SUBSTITUTE($C46,"_",""))-LEN(SUBSTITUTE($C46,"＿","")))&gt;6))</formula>
    </cfRule>
  </conditionalFormatting>
  <conditionalFormatting sqref="K48">
    <cfRule type="expression" dxfId="5127" priority="541">
      <formula>OR($B48="複数選択形式",$B48="並べかえ形式",$B48="穴埋め選択形式",AND($B48="穴埋め記入形式", (LEN($C46)+LEN($C46)-LEN(SUBSTITUTE($C46,"_",""))-LEN(SUBSTITUTE($C46,"＿","")))&gt;6))</formula>
    </cfRule>
  </conditionalFormatting>
  <conditionalFormatting sqref="L48">
    <cfRule type="expression" dxfId="5126" priority="542">
      <formula>AND($L48="", AND($B48="穴埋め記入形式", (LEN($C46)+LEN($C46)-LEN(SUBSTITUTE($C46,"_",""))-LEN(SUBSTITUTE($C46,"＿","")))&gt;7))</formula>
    </cfRule>
  </conditionalFormatting>
  <conditionalFormatting sqref="L48">
    <cfRule type="expression" dxfId="5125" priority="543">
      <formula>OR($B48="複数選択形式",$B48="並べかえ形式",$B48="穴埋め選択形式",AND($B48="穴埋め記入形式", (LEN($C46)+LEN($C46)-LEN(SUBSTITUTE($C46,"_",""))-LEN(SUBSTITUTE($C46,"＿","")))&gt;7))</formula>
    </cfRule>
  </conditionalFormatting>
  <conditionalFormatting sqref="M48">
    <cfRule type="expression" dxfId="5124" priority="544">
      <formula>AND($M48="", AND($B48="穴埋め記入形式", (LEN($C46)+LEN($C46)-LEN(SUBSTITUTE($C46,"_",""))-LEN(SUBSTITUTE($C46,"＿","")))&gt;8))</formula>
    </cfRule>
  </conditionalFormatting>
  <conditionalFormatting sqref="M48">
    <cfRule type="expression" dxfId="5123" priority="545">
      <formula>OR($B48="複数選択形式",$B48="並べかえ形式",$B48="穴埋め選択形式",AND($B48="穴埋め記入形式", (LEN($C46)+LEN($C46)-LEN(SUBSTITUTE($C46,"_",""))-LEN(SUBSTITUTE($C46,"＿","")))&gt;8))</formula>
    </cfRule>
  </conditionalFormatting>
  <conditionalFormatting sqref="C44">
    <cfRule type="expression" dxfId="5122" priority="546">
      <formula>$B48&lt;&gt;""</formula>
    </cfRule>
  </conditionalFormatting>
  <conditionalFormatting sqref="D44">
    <cfRule type="expression" dxfId="5121" priority="547">
      <formula>$B48&lt;&gt;""</formula>
    </cfRule>
  </conditionalFormatting>
  <conditionalFormatting sqref="E44">
    <cfRule type="expression" dxfId="5120" priority="548">
      <formula>$B48&lt;&gt;""</formula>
    </cfRule>
  </conditionalFormatting>
  <conditionalFormatting sqref="F44">
    <cfRule type="expression" dxfId="5119" priority="549">
      <formula>$B48&lt;&gt;""</formula>
    </cfRule>
  </conditionalFormatting>
  <conditionalFormatting sqref="G44">
    <cfRule type="expression" dxfId="5118" priority="550">
      <formula>$B48&lt;&gt;""</formula>
    </cfRule>
  </conditionalFormatting>
  <conditionalFormatting sqref="H44">
    <cfRule type="expression" dxfId="5117" priority="551">
      <formula>$B48&lt;&gt;""</formula>
    </cfRule>
  </conditionalFormatting>
  <conditionalFormatting sqref="I44">
    <cfRule type="expression" dxfId="5116" priority="552">
      <formula>$B48&lt;&gt;""</formula>
    </cfRule>
  </conditionalFormatting>
  <conditionalFormatting sqref="J44">
    <cfRule type="expression" dxfId="5115" priority="553">
      <formula>$B48&lt;&gt;""</formula>
    </cfRule>
  </conditionalFormatting>
  <conditionalFormatting sqref="K44">
    <cfRule type="expression" dxfId="5114" priority="554">
      <formula>$B48&lt;&gt;""</formula>
    </cfRule>
  </conditionalFormatting>
  <conditionalFormatting sqref="L44">
    <cfRule type="expression" dxfId="5113" priority="555">
      <formula>$B48&lt;&gt;""</formula>
    </cfRule>
  </conditionalFormatting>
  <conditionalFormatting sqref="M44">
    <cfRule type="expression" dxfId="5112" priority="556">
      <formula>$B48&lt;&gt;""</formula>
    </cfRule>
  </conditionalFormatting>
  <conditionalFormatting sqref="N44">
    <cfRule type="expression" dxfId="5111" priority="557">
      <formula>$B48&lt;&gt;""</formula>
    </cfRule>
  </conditionalFormatting>
  <conditionalFormatting sqref="B44">
    <cfRule type="expression" dxfId="5110" priority="558">
      <formula>$B48&lt;&gt;""</formula>
    </cfRule>
  </conditionalFormatting>
  <conditionalFormatting sqref="E50">
    <cfRule type="expression" dxfId="5109" priority="559">
      <formula>AND($B48="穴埋め選択形式", (LEN($C46)+LEN($C46)-LEN(SUBSTITUTE($C46,"_",""))-LEN(SUBSTITUTE($C46,"＿","")))&gt;0)</formula>
    </cfRule>
  </conditionalFormatting>
  <conditionalFormatting sqref="E51">
    <cfRule type="expression" dxfId="5108" priority="560">
      <formula>AND($B48="穴埋め選択形式", (LEN($C46)+LEN($C46)-LEN(SUBSTITUTE($C46,"_",""))-LEN(SUBSTITUTE($C46,"＿","")))&gt;0)</formula>
    </cfRule>
  </conditionalFormatting>
  <conditionalFormatting sqref="M47">
    <cfRule type="expression" dxfId="5107" priority="561">
      <formula>OR($B48="複数選択形式",$B48="並べかえ形式",$B48="穴埋め選択形式",AND($B48="穴埋め記入形式", (LEN($C46)+LEN($C46)-LEN(SUBSTITUTE($C46,"_",""))-LEN(SUBSTITUTE($C46,"＿","")))&gt;8))</formula>
    </cfRule>
  </conditionalFormatting>
  <conditionalFormatting sqref="N47">
    <cfRule type="expression" dxfId="5106" priority="562">
      <formula>OR($B48="複数選択形式",$B48="並べかえ形式",$B48="穴埋め選択形式",AND($B48="穴埋め記入形式", (LEN($C46)+LEN($C46)-LEN(SUBSTITUTE($C46,"_",""))-LEN(SUBSTITUTE($C46,"＿","")))&gt;9))</formula>
    </cfRule>
  </conditionalFormatting>
  <conditionalFormatting sqref="O47">
    <cfRule type="expression" dxfId="5105" priority="563">
      <formula>OR($B48="複数選択形式",$B48="並べかえ形式",$B48="穴埋め選択形式",AND($B48="穴埋め記入形式", (LEN($C46)+LEN($C46)-LEN(SUBSTITUTE($C46,"_",""))-LEN(SUBSTITUTE($C46,"＿","")))&gt;10))</formula>
    </cfRule>
  </conditionalFormatting>
  <conditionalFormatting sqref="P47">
    <cfRule type="expression" dxfId="5104" priority="564">
      <formula>OR($B48="複数選択形式",$B48="並べかえ形式",$B48="穴埋め選択形式",AND($B48="穴埋め記入形式", (LEN($C46)+LEN($C46)-LEN(SUBSTITUTE($C46,"_",""))-LEN(SUBSTITUTE($C46,"＿","")))&gt;11))</formula>
    </cfRule>
  </conditionalFormatting>
  <conditionalFormatting sqref="Q47">
    <cfRule type="expression" dxfId="5103" priority="565">
      <formula>OR($B48="複数選択形式",$B48="並べかえ形式",$B48="穴埋め選択形式",AND($B48="穴埋め記入形式", (LEN($C46)+LEN($C46)-LEN(SUBSTITUTE($C46,"_",""))-LEN(SUBSTITUTE($C46,"＿","")))&gt;12))</formula>
    </cfRule>
  </conditionalFormatting>
  <conditionalFormatting sqref="R47">
    <cfRule type="expression" dxfId="5102" priority="566">
      <formula>OR($B48="複数選択形式",$B48="並べかえ形式",$B48="穴埋め選択形式",AND($B48="穴埋め記入形式", (LEN($C46)+LEN($C46)-LEN(SUBSTITUTE($C46,"_",""))-LEN(SUBSTITUTE($C46,"＿","")))&gt;13))</formula>
    </cfRule>
  </conditionalFormatting>
  <conditionalFormatting sqref="S47">
    <cfRule type="expression" dxfId="5101" priority="567">
      <formula>OR($B48="複数選択形式",$B48="並べかえ形式",$B48="穴埋め選択形式",AND($B48="穴埋め記入形式", (LEN($C46)+LEN($C46)-LEN(SUBSTITUTE($C46,"_",""))-LEN(SUBSTITUTE($C46,"＿","")))&gt;14))</formula>
    </cfRule>
  </conditionalFormatting>
  <conditionalFormatting sqref="T47">
    <cfRule type="expression" dxfId="5100" priority="568">
      <formula>OR($B48="複数選択形式",$B48="並べかえ形式",$B48="穴埋め選択形式",AND($B48="穴埋め記入形式", (LEN($C46)+LEN($C46)-LEN(SUBSTITUTE($C46,"_",""))-LEN(SUBSTITUTE($C46,"＿","")))&gt;15))</formula>
    </cfRule>
  </conditionalFormatting>
  <conditionalFormatting sqref="U47">
    <cfRule type="expression" dxfId="5099" priority="569">
      <formula>OR($B48="複数選択形式",$B48="並べかえ形式",$B48="穴埋め選択形式",AND($B48="穴埋め記入形式", (LEN($C46)+LEN($C46)-LEN(SUBSTITUTE($C46,"_",""))-LEN(SUBSTITUTE($C46,"＿","")))&gt;16))</formula>
    </cfRule>
  </conditionalFormatting>
  <conditionalFormatting sqref="V47">
    <cfRule type="expression" dxfId="5098" priority="570">
      <formula>OR($B48="複数選択形式",$B48="並べかえ形式",$B48="穴埋め選択形式",AND($B48="穴埋め記入形式", (LEN($C46)+LEN($C46)-LEN(SUBSTITUTE($C46,"_",""))-LEN(SUBSTITUTE($C46,"＿","")))&gt;17))</formula>
    </cfRule>
  </conditionalFormatting>
  <conditionalFormatting sqref="W47">
    <cfRule type="expression" dxfId="5097" priority="571">
      <formula>OR($B48="複数選択形式",$B48="並べかえ形式",$B48="穴埋め選択形式",AND($B48="穴埋め記入形式", (LEN($C46)+LEN($C46)-LEN(SUBSTITUTE($C46,"_",""))-LEN(SUBSTITUTE($C46,"＿","")))&gt;18))</formula>
    </cfRule>
  </conditionalFormatting>
  <conditionalFormatting sqref="X47">
    <cfRule type="expression" dxfId="5096" priority="572">
      <formula>OR($B48="複数選択形式",$B48="並べかえ形式",$B48="穴埋め選択形式",AND($B48="穴埋め記入形式", (LEN($C46)+LEN($C46)-LEN(SUBSTITUTE($C46,"_",""))-LEN(SUBSTITUTE($C46,"＿","")))&gt;19))</formula>
    </cfRule>
  </conditionalFormatting>
  <conditionalFormatting sqref="N48">
    <cfRule type="expression" dxfId="5095" priority="573">
      <formula>AND($M48="", AND($B48="穴埋め記入形式", (LEN($C46)+LEN($C46)-LEN(SUBSTITUTE($C46,"_",""))-LEN(SUBSTITUTE($C46,"＿","")))&gt;9))</formula>
    </cfRule>
  </conditionalFormatting>
  <conditionalFormatting sqref="N48">
    <cfRule type="expression" dxfId="5094" priority="574">
      <formula>OR($B48="複数選択形式",$B48="並べかえ形式",$B48="穴埋め選択形式",AND($B48="穴埋め記入形式", (LEN($C46)+LEN($C46)-LEN(SUBSTITUTE($C46,"_",""))-LEN(SUBSTITUTE($C46,"＿","")))&gt;9))</formula>
    </cfRule>
  </conditionalFormatting>
  <conditionalFormatting sqref="O48">
    <cfRule type="expression" dxfId="5093" priority="575">
      <formula>AND($M48="", AND($B48="穴埋め記入形式", (LEN($C46)+LEN($C46)-LEN(SUBSTITUTE($C46,"_",""))-LEN(SUBSTITUTE($C46,"＿","")))&gt;10))</formula>
    </cfRule>
  </conditionalFormatting>
  <conditionalFormatting sqref="O48">
    <cfRule type="expression" dxfId="5092" priority="576">
      <formula>OR($B48="複数選択形式",$B48="並べかえ形式",$B48="穴埋め選択形式",AND($B48="穴埋め記入形式", (LEN($C46)+LEN($C46)-LEN(SUBSTITUTE($C46,"_",""))-LEN(SUBSTITUTE($C46,"＿","")))&gt;10))</formula>
    </cfRule>
  </conditionalFormatting>
  <conditionalFormatting sqref="P48">
    <cfRule type="expression" dxfId="5091" priority="577">
      <formula>AND($M48="", AND($B48="穴埋め記入形式", (LEN($C46)+LEN($C46)-LEN(SUBSTITUTE($C46,"_",""))-LEN(SUBSTITUTE($C46,"＿","")))&gt;11))</formula>
    </cfRule>
  </conditionalFormatting>
  <conditionalFormatting sqref="P48">
    <cfRule type="expression" dxfId="5090" priority="578">
      <formula>OR($B48="複数選択形式",$B48="並べかえ形式",$B48="穴埋め選択形式",AND($B48="穴埋め記入形式", (LEN($C46)+LEN($C46)-LEN(SUBSTITUTE($C46,"_",""))-LEN(SUBSTITUTE($C46,"＿","")))&gt;11))</formula>
    </cfRule>
  </conditionalFormatting>
  <conditionalFormatting sqref="Q48">
    <cfRule type="expression" dxfId="5089" priority="579">
      <formula>AND($M48="", AND($B48="穴埋め記入形式", (LEN($C46)+LEN($C46)-LEN(SUBSTITUTE($C46,"_",""))-LEN(SUBSTITUTE($C46,"＿","")))&gt;12))</formula>
    </cfRule>
  </conditionalFormatting>
  <conditionalFormatting sqref="Q48">
    <cfRule type="expression" dxfId="5088" priority="580">
      <formula>OR($B48="複数選択形式",$B48="並べかえ形式",$B48="穴埋め選択形式",AND($B48="穴埋め記入形式", (LEN($C46)+LEN($C46)-LEN(SUBSTITUTE($C46,"_",""))-LEN(SUBSTITUTE($C46,"＿","")))&gt;12))</formula>
    </cfRule>
  </conditionalFormatting>
  <conditionalFormatting sqref="R48">
    <cfRule type="expression" dxfId="5087" priority="581">
      <formula>AND($M48="", AND($B48="穴埋め記入形式", (LEN($C46)+LEN($C46)-LEN(SUBSTITUTE($C46,"_",""))-LEN(SUBSTITUTE($C46,"＿","")))&gt;13))</formula>
    </cfRule>
  </conditionalFormatting>
  <conditionalFormatting sqref="R48">
    <cfRule type="expression" dxfId="5086" priority="582">
      <formula>OR($B48="複数選択形式",$B48="並べかえ形式",$B48="穴埋め選択形式",AND($B48="穴埋め記入形式", (LEN($C46)+LEN($C46)-LEN(SUBSTITUTE($C46,"_",""))-LEN(SUBSTITUTE($C46,"＿","")))&gt;13))</formula>
    </cfRule>
  </conditionalFormatting>
  <conditionalFormatting sqref="S48">
    <cfRule type="expression" dxfId="5085" priority="583">
      <formula>AND($M48="", AND($B48="穴埋め記入形式", (LEN($C46)+LEN($C46)-LEN(SUBSTITUTE($C46,"_",""))-LEN(SUBSTITUTE($C46,"＿","")))&gt;14))</formula>
    </cfRule>
  </conditionalFormatting>
  <conditionalFormatting sqref="S48">
    <cfRule type="expression" dxfId="5084" priority="584">
      <formula>OR($B48="複数選択形式",$B48="並べかえ形式",$B48="穴埋め選択形式",AND($B48="穴埋め記入形式", (LEN($C46)+LEN($C46)-LEN(SUBSTITUTE($C46,"_",""))-LEN(SUBSTITUTE($C46,"＿","")))&gt;14))</formula>
    </cfRule>
  </conditionalFormatting>
  <conditionalFormatting sqref="T48">
    <cfRule type="expression" dxfId="5083" priority="585">
      <formula>AND($M48="", AND($B48="穴埋め記入形式", (LEN($C46)+LEN($C46)-LEN(SUBSTITUTE($C46,"_",""))-LEN(SUBSTITUTE($C46,"＿","")))&gt;15))</formula>
    </cfRule>
  </conditionalFormatting>
  <conditionalFormatting sqref="T48">
    <cfRule type="expression" dxfId="5082" priority="586">
      <formula>OR($B48="複数選択形式",$B48="並べかえ形式",$B48="穴埋め選択形式",AND($B48="穴埋め記入形式", (LEN($C46)+LEN($C46)-LEN(SUBSTITUTE($C46,"_",""))-LEN(SUBSTITUTE($C46,"＿","")))&gt;15))</formula>
    </cfRule>
  </conditionalFormatting>
  <conditionalFormatting sqref="U48">
    <cfRule type="expression" dxfId="5081" priority="587">
      <formula>AND($M48="", AND($B48="穴埋め記入形式", (LEN($C46)+LEN($C46)-LEN(SUBSTITUTE($C46,"_",""))-LEN(SUBSTITUTE($C46,"＿","")))&gt;16))</formula>
    </cfRule>
  </conditionalFormatting>
  <conditionalFormatting sqref="U48">
    <cfRule type="expression" dxfId="5080" priority="588">
      <formula>OR($B48="複数選択形式",$B48="並べかえ形式",$B48="穴埋め選択形式",AND($B48="穴埋め記入形式", (LEN($C46)+LEN($C46)-LEN(SUBSTITUTE($C46,"_",""))-LEN(SUBSTITUTE($C46,"＿","")))&gt;16))</formula>
    </cfRule>
  </conditionalFormatting>
  <conditionalFormatting sqref="V48">
    <cfRule type="expression" dxfId="5079" priority="589">
      <formula>AND($M48="", AND($B48="穴埋め記入形式", (LEN($C46)+LEN($C46)-LEN(SUBSTITUTE($C46,"_",""))-LEN(SUBSTITUTE($C46,"＿","")))&gt;17))</formula>
    </cfRule>
  </conditionalFormatting>
  <conditionalFormatting sqref="V48">
    <cfRule type="expression" dxfId="5078" priority="590">
      <formula>OR($B48="複数選択形式",$B48="並べかえ形式",$B48="穴埋め選択形式",AND($B48="穴埋め記入形式", (LEN($C46)+LEN($C46)-LEN(SUBSTITUTE($C46,"_",""))-LEN(SUBSTITUTE($C46,"＿","")))&gt;17))</formula>
    </cfRule>
  </conditionalFormatting>
  <conditionalFormatting sqref="W48">
    <cfRule type="expression" dxfId="5077" priority="591">
      <formula>AND($M48="", AND($B48="穴埋め記入形式", (LEN($C46)+LEN($C46)-LEN(SUBSTITUTE($C46,"_",""))-LEN(SUBSTITUTE($C46,"＿","")))&gt;18))</formula>
    </cfRule>
  </conditionalFormatting>
  <conditionalFormatting sqref="W48">
    <cfRule type="expression" dxfId="5076" priority="592">
      <formula>OR($B48="複数選択形式",$B48="並べかえ形式",$B48="穴埋め選択形式",AND($B48="穴埋め記入形式", (LEN($C46)+LEN($C46)-LEN(SUBSTITUTE($C46,"_",""))-LEN(SUBSTITUTE($C46,"＿","")))&gt;18))</formula>
    </cfRule>
  </conditionalFormatting>
  <conditionalFormatting sqref="X48">
    <cfRule type="expression" dxfId="5075" priority="593">
      <formula>AND($M48="", AND($B48="穴埋め記入形式", (LEN($C46)+LEN($C46)-LEN(SUBSTITUTE($C46,"_",""))-LEN(SUBSTITUTE($C46,"＿","")))&gt;19))</formula>
    </cfRule>
  </conditionalFormatting>
  <conditionalFormatting sqref="X48">
    <cfRule type="expression" dxfId="5074" priority="594">
      <formula>OR($B48="複数選択形式",$B48="並べかえ形式",$B48="穴埋め選択形式",AND($B48="穴埋め記入形式", (LEN($C46)+LEN($C46)-LEN(SUBSTITUTE($C46,"_",""))-LEN(SUBSTITUTE($C46,"＿","")))&gt;19))</formula>
    </cfRule>
  </conditionalFormatting>
  <conditionalFormatting sqref="F50">
    <cfRule type="expression" dxfId="5073" priority="595">
      <formula>AND($B48="穴埋め選択形式", (LEN($C46)+LEN($C46)-LEN(SUBSTITUTE($C46,"_",""))-LEN(SUBSTITUTE($C46,"＿","")))&gt;1)</formula>
    </cfRule>
  </conditionalFormatting>
  <conditionalFormatting sqref="G50">
    <cfRule type="expression" dxfId="5072" priority="596">
      <formula>AND($B48="穴埋め選択形式", (LEN($C46)+LEN($C46)-LEN(SUBSTITUTE($C46,"_",""))-LEN(SUBSTITUTE($C46,"＿","")))&gt;2)</formula>
    </cfRule>
  </conditionalFormatting>
  <conditionalFormatting sqref="H50">
    <cfRule type="expression" dxfId="5071" priority="597">
      <formula>AND($B48="穴埋め選択形式", (LEN($C46)+LEN($C46)-LEN(SUBSTITUTE($C46,"_",""))-LEN(SUBSTITUTE($C46,"＿","")))&gt;3)</formula>
    </cfRule>
  </conditionalFormatting>
  <conditionalFormatting sqref="I50">
    <cfRule type="expression" dxfId="5070" priority="598">
      <formula>AND($B48="穴埋め選択形式", (LEN($C46)+LEN($C46)-LEN(SUBSTITUTE($C46,"_",""))-LEN(SUBSTITUTE($C46,"＿","")))&gt;4)</formula>
    </cfRule>
  </conditionalFormatting>
  <conditionalFormatting sqref="J50">
    <cfRule type="expression" dxfId="5069" priority="599">
      <formula>AND($B48="穴埋め選択形式", (LEN($C46)+LEN($C46)-LEN(SUBSTITUTE($C46,"_",""))-LEN(SUBSTITUTE($C46,"＿","")))&gt;5)</formula>
    </cfRule>
  </conditionalFormatting>
  <conditionalFormatting sqref="K50">
    <cfRule type="expression" dxfId="5068" priority="600">
      <formula>AND($B48="穴埋め選択形式", (LEN($C46)+LEN($C46)-LEN(SUBSTITUTE($C46,"_",""))-LEN(SUBSTITUTE($C46,"＿","")))&gt;6)</formula>
    </cfRule>
  </conditionalFormatting>
  <conditionalFormatting sqref="L50">
    <cfRule type="expression" dxfId="5067" priority="601">
      <formula>AND($B48="穴埋め選択形式", (LEN($C46)+LEN($C46)-LEN(SUBSTITUTE($C46,"_",""))-LEN(SUBSTITUTE($C46,"＿","")))&gt;7)</formula>
    </cfRule>
  </conditionalFormatting>
  <conditionalFormatting sqref="M50">
    <cfRule type="expression" dxfId="5066" priority="602">
      <formula>AND($B48="穴埋め選択形式", (LEN($C46)+LEN($C46)-LEN(SUBSTITUTE($C46,"_",""))-LEN(SUBSTITUTE($C46,"＿","")))&gt;8)</formula>
    </cfRule>
  </conditionalFormatting>
  <conditionalFormatting sqref="N50">
    <cfRule type="expression" dxfId="5065" priority="603">
      <formula>AND($B48="穴埋め選択形式", (LEN($C46)+LEN($C46)-LEN(SUBSTITUTE($C46,"_",""))-LEN(SUBSTITUTE($C46,"＿","")))&gt;9)</formula>
    </cfRule>
  </conditionalFormatting>
  <conditionalFormatting sqref="O50">
    <cfRule type="expression" dxfId="5064" priority="604">
      <formula>AND($B48="穴埋め選択形式", (LEN($C46)+LEN($C46)-LEN(SUBSTITUTE($C46,"_",""))-LEN(SUBSTITUTE($C46,"＿","")))&gt;10)</formula>
    </cfRule>
  </conditionalFormatting>
  <conditionalFormatting sqref="P50">
    <cfRule type="expression" dxfId="5063" priority="605">
      <formula>AND($B48="穴埋め選択形式", (LEN($C46)+LEN($C46)-LEN(SUBSTITUTE($C46,"_",""))-LEN(SUBSTITUTE($C46,"＿","")))&gt;11)</formula>
    </cfRule>
  </conditionalFormatting>
  <conditionalFormatting sqref="Q50">
    <cfRule type="expression" dxfId="5062" priority="606">
      <formula>AND($B48="穴埋め選択形式", (LEN($C46)+LEN($C46)-LEN(SUBSTITUTE($C46,"_",""))-LEN(SUBSTITUTE($C46,"＿","")))&gt;12)</formula>
    </cfRule>
  </conditionalFormatting>
  <conditionalFormatting sqref="R50">
    <cfRule type="expression" dxfId="5061" priority="607">
      <formula>AND($B48="穴埋め選択形式", (LEN($C46)+LEN($C46)-LEN(SUBSTITUTE($C46,"_",""))-LEN(SUBSTITUTE($C46,"＿","")))&gt;13)</formula>
    </cfRule>
  </conditionalFormatting>
  <conditionalFormatting sqref="S50">
    <cfRule type="expression" dxfId="5060" priority="608">
      <formula>AND($B48="穴埋め選択形式", (LEN($C46)+LEN($C46)-LEN(SUBSTITUTE($C46,"_",""))-LEN(SUBSTITUTE($C46,"＿","")))&gt;14)</formula>
    </cfRule>
  </conditionalFormatting>
  <conditionalFormatting sqref="T50">
    <cfRule type="expression" dxfId="5059" priority="609">
      <formula>AND($B48="穴埋め選択形式", (LEN($C46)+LEN($C46)-LEN(SUBSTITUTE($C46,"_",""))-LEN(SUBSTITUTE($C46,"＿","")))&gt;15)</formula>
    </cfRule>
  </conditionalFormatting>
  <conditionalFormatting sqref="U50">
    <cfRule type="expression" dxfId="5058" priority="610">
      <formula>AND($B48="穴埋め選択形式", (LEN($C46)+LEN($C46)-LEN(SUBSTITUTE($C46,"_",""))-LEN(SUBSTITUTE($C46,"＿","")))&gt;16)</formula>
    </cfRule>
  </conditionalFormatting>
  <conditionalFormatting sqref="V50">
    <cfRule type="expression" dxfId="5057" priority="611">
      <formula>AND($B48="穴埋め選択形式", (LEN($C46)+LEN($C46)-LEN(SUBSTITUTE($C46,"_",""))-LEN(SUBSTITUTE($C46,"＿","")))&gt;17)</formula>
    </cfRule>
  </conditionalFormatting>
  <conditionalFormatting sqref="X50">
    <cfRule type="expression" dxfId="5056" priority="612">
      <formula>AND($B48="穴埋め選択形式", (LEN($C46)+LEN($C46)-LEN(SUBSTITUTE($C46,"_",""))-LEN(SUBSTITUTE($C46,"＿","")))&gt;19)</formula>
    </cfRule>
  </conditionalFormatting>
  <conditionalFormatting sqref="F51">
    <cfRule type="expression" dxfId="5055" priority="613">
      <formula>AND($B48="穴埋め選択形式", (LEN($C46)+LEN($C46)-LEN(SUBSTITUTE($C46,"_",""))-LEN(SUBSTITUTE($C46,"＿","")))&gt;1)</formula>
    </cfRule>
  </conditionalFormatting>
  <conditionalFormatting sqref="G51">
    <cfRule type="expression" dxfId="5054" priority="614">
      <formula>AND($B48="穴埋め選択形式", (LEN($C46)+LEN($C46)-LEN(SUBSTITUTE($C46,"_",""))-LEN(SUBSTITUTE($C46,"＿","")))&gt;2)</formula>
    </cfRule>
  </conditionalFormatting>
  <conditionalFormatting sqref="H51">
    <cfRule type="expression" dxfId="5053" priority="615">
      <formula>AND($B48="穴埋め選択形式", (LEN($C46)+LEN($C46)-LEN(SUBSTITUTE($C46,"_",""))-LEN(SUBSTITUTE($C46,"＿","")))&gt;3)</formula>
    </cfRule>
  </conditionalFormatting>
  <conditionalFormatting sqref="I51">
    <cfRule type="expression" dxfId="5052" priority="616">
      <formula>AND($B48="穴埋め選択形式", (LEN($C46)+LEN($C46)-LEN(SUBSTITUTE($C46,"_",""))-LEN(SUBSTITUTE($C46,"＿","")))&gt;4)</formula>
    </cfRule>
  </conditionalFormatting>
  <conditionalFormatting sqref="J51">
    <cfRule type="expression" dxfId="5051" priority="617">
      <formula>AND($B48="穴埋め選択形式", (LEN($C46)+LEN($C46)-LEN(SUBSTITUTE($C46,"_",""))-LEN(SUBSTITUTE($C46,"＿","")))&gt;5)</formula>
    </cfRule>
  </conditionalFormatting>
  <conditionalFormatting sqref="K51">
    <cfRule type="expression" dxfId="5050" priority="618">
      <formula>AND($B48="穴埋め選択形式", (LEN($C46)+LEN($C46)-LEN(SUBSTITUTE($C46,"_",""))-LEN(SUBSTITUTE($C46,"＿","")))&gt;6)</formula>
    </cfRule>
  </conditionalFormatting>
  <conditionalFormatting sqref="L51">
    <cfRule type="expression" dxfId="5049" priority="619">
      <formula>AND($B48="穴埋め選択形式", (LEN($C46)+LEN($C46)-LEN(SUBSTITUTE($C46,"_",""))-LEN(SUBSTITUTE($C46,"＿","")))&gt;7)</formula>
    </cfRule>
  </conditionalFormatting>
  <conditionalFormatting sqref="M51">
    <cfRule type="expression" dxfId="5048" priority="620">
      <formula>AND($B48="穴埋め選択形式", (LEN($C46)+LEN($C46)-LEN(SUBSTITUTE($C46,"_",""))-LEN(SUBSTITUTE($C46,"＿","")))&gt;8)</formula>
    </cfRule>
  </conditionalFormatting>
  <conditionalFormatting sqref="N51">
    <cfRule type="expression" dxfId="5047" priority="621">
      <formula>AND($B48="穴埋め選択形式", (LEN($C46)+LEN($C46)-LEN(SUBSTITUTE($C46,"_",""))-LEN(SUBSTITUTE($C46,"＿","")))&gt;9)</formula>
    </cfRule>
  </conditionalFormatting>
  <conditionalFormatting sqref="O51">
    <cfRule type="expression" dxfId="5046" priority="622">
      <formula>AND($B48="穴埋め選択形式", (LEN($C46)+LEN($C46)-LEN(SUBSTITUTE($C46,"_",""))-LEN(SUBSTITUTE($C46,"＿","")))&gt;10)</formula>
    </cfRule>
  </conditionalFormatting>
  <conditionalFormatting sqref="P51">
    <cfRule type="expression" dxfId="5045" priority="623">
      <formula>AND($B48="穴埋め選択形式", (LEN($C46)+LEN($C46)-LEN(SUBSTITUTE($C46,"_",""))-LEN(SUBSTITUTE($C46,"＿","")))&gt;11)</formula>
    </cfRule>
  </conditionalFormatting>
  <conditionalFormatting sqref="Q51">
    <cfRule type="expression" dxfId="5044" priority="624">
      <formula>AND($B48="穴埋め選択形式", (LEN($C46)+LEN($C46)-LEN(SUBSTITUTE($C46,"_",""))-LEN(SUBSTITUTE($C46,"＿","")))&gt;12)</formula>
    </cfRule>
  </conditionalFormatting>
  <conditionalFormatting sqref="R51">
    <cfRule type="expression" dxfId="5043" priority="625">
      <formula>AND($B48="穴埋め選択形式", (LEN($C46)+LEN($C46)-LEN(SUBSTITUTE($C46,"_",""))-LEN(SUBSTITUTE($C46,"＿","")))&gt;13)</formula>
    </cfRule>
  </conditionalFormatting>
  <conditionalFormatting sqref="S51">
    <cfRule type="expression" dxfId="5042" priority="626">
      <formula>AND($B48="穴埋め選択形式", (LEN($C46)+LEN($C46)-LEN(SUBSTITUTE($C46,"_",""))-LEN(SUBSTITUTE($C46,"＿","")))&gt;14)</formula>
    </cfRule>
  </conditionalFormatting>
  <conditionalFormatting sqref="T51">
    <cfRule type="expression" dxfId="5041" priority="627">
      <formula>AND($B48="穴埋め選択形式", (LEN($C46)+LEN($C46)-LEN(SUBSTITUTE($C46,"_",""))-LEN(SUBSTITUTE($C46,"＿","")))&gt;15)</formula>
    </cfRule>
  </conditionalFormatting>
  <conditionalFormatting sqref="U51">
    <cfRule type="expression" dxfId="5040" priority="628">
      <formula>AND($B48="穴埋め選択形式", (LEN($C46)+LEN($C46)-LEN(SUBSTITUTE($C46,"_",""))-LEN(SUBSTITUTE($C46,"＿","")))&gt;16)</formula>
    </cfRule>
  </conditionalFormatting>
  <conditionalFormatting sqref="V51">
    <cfRule type="expression" dxfId="5039" priority="629">
      <formula>AND($B48="穴埋め選択形式", (LEN($C46)+LEN($C46)-LEN(SUBSTITUTE($C46,"_",""))-LEN(SUBSTITUTE($C46,"＿","")))&gt;17)</formula>
    </cfRule>
  </conditionalFormatting>
  <conditionalFormatting sqref="W51">
    <cfRule type="expression" dxfId="5038" priority="630">
      <formula>AND($B48="穴埋め選択形式", (LEN($C46)+LEN($C46)-LEN(SUBSTITUTE($C46,"_",""))-LEN(SUBSTITUTE($C46,"＿","")))&gt;18)</formula>
    </cfRule>
  </conditionalFormatting>
  <conditionalFormatting sqref="X51">
    <cfRule type="expression" dxfId="5037" priority="631">
      <formula>AND($B48="穴埋め選択形式", (LEN($C46)+LEN($C46)-LEN(SUBSTITUTE($C46,"_",""))-LEN(SUBSTITUTE($C46,"＿","")))&gt;19)</formula>
    </cfRule>
  </conditionalFormatting>
  <conditionalFormatting sqref="W50">
    <cfRule type="expression" dxfId="5036" priority="632">
      <formula>AND($B48="穴埋め選択形式", (LEN($C46)+LEN($C46)-LEN(SUBSTITUTE($C46,"_",""))-LEN(SUBSTITUTE($C46,"＿","")))&gt;18)</formula>
    </cfRule>
  </conditionalFormatting>
  <conditionalFormatting sqref="B57">
    <cfRule type="expression" dxfId="5035" priority="633">
      <formula>$B57=""</formula>
    </cfRule>
  </conditionalFormatting>
  <conditionalFormatting sqref="B57">
    <cfRule type="expression" dxfId="5034" priority="634">
      <formula>$B57&lt;&gt;""</formula>
    </cfRule>
  </conditionalFormatting>
  <conditionalFormatting sqref="C57">
    <cfRule type="expression" dxfId="5033" priority="635">
      <formula>$B57=""</formula>
    </cfRule>
  </conditionalFormatting>
  <conditionalFormatting sqref="C57">
    <cfRule type="expression" dxfId="5032" priority="636">
      <formula>$B57&lt;&gt;""</formula>
    </cfRule>
  </conditionalFormatting>
  <conditionalFormatting sqref="E58">
    <cfRule type="expression" dxfId="5031" priority="637">
      <formula>OR($B57="複数選択形式",$B57="並べかえ形式")</formula>
    </cfRule>
  </conditionalFormatting>
  <conditionalFormatting sqref="F58">
    <cfRule type="expression" dxfId="5030" priority="638">
      <formula>OR($B57="複数選択形式",$B57="並べかえ形式")</formula>
    </cfRule>
  </conditionalFormatting>
  <conditionalFormatting sqref="G58">
    <cfRule type="expression" dxfId="5029" priority="639">
      <formula>OR($B57="複数選択形式",$B57="並べかえ形式")</formula>
    </cfRule>
  </conditionalFormatting>
  <conditionalFormatting sqref="H58">
    <cfRule type="expression" dxfId="5028" priority="640">
      <formula>OR($B57="複数選択形式",$B57="並べかえ形式")</formula>
    </cfRule>
  </conditionalFormatting>
  <conditionalFormatting sqref="I58">
    <cfRule type="expression" dxfId="5027" priority="641">
      <formula>OR($B57="複数選択形式",$B57="並べかえ形式")</formula>
    </cfRule>
  </conditionalFormatting>
  <conditionalFormatting sqref="J58">
    <cfRule type="expression" dxfId="5026" priority="642">
      <formula>OR($B57="複数選択形式",$B57="並べかえ形式")</formula>
    </cfRule>
  </conditionalFormatting>
  <conditionalFormatting sqref="K58">
    <cfRule type="expression" dxfId="5025" priority="643">
      <formula>OR($B57="複数選択形式",$B57="並べかえ形式")</formula>
    </cfRule>
  </conditionalFormatting>
  <conditionalFormatting sqref="L58">
    <cfRule type="expression" dxfId="5024" priority="644">
      <formula>OR($B57="複数選択形式",$B57="並べかえ形式")</formula>
    </cfRule>
  </conditionalFormatting>
  <conditionalFormatting sqref="M58">
    <cfRule type="expression" dxfId="5023" priority="645">
      <formula>OR($B57="複数選択形式",$B57="並べかえ形式")</formula>
    </cfRule>
  </conditionalFormatting>
  <conditionalFormatting sqref="N58">
    <cfRule type="expression" dxfId="5022" priority="646">
      <formula>OR($B57="複数選択形式",$B57="並べかえ形式")</formula>
    </cfRule>
  </conditionalFormatting>
  <conditionalFormatting sqref="O58">
    <cfRule type="expression" dxfId="5021" priority="647">
      <formula>OR($B57="複数選択形式",$B57="並べかえ形式")</formula>
    </cfRule>
  </conditionalFormatting>
  <conditionalFormatting sqref="P58">
    <cfRule type="expression" dxfId="5020" priority="648">
      <formula>OR($B57="複数選択形式",$B57="並べかえ形式")</formula>
    </cfRule>
  </conditionalFormatting>
  <conditionalFormatting sqref="Q58">
    <cfRule type="expression" dxfId="5019" priority="649">
      <formula>OR($B57="複数選択形式",$B57="並べかえ形式")</formula>
    </cfRule>
  </conditionalFormatting>
  <conditionalFormatting sqref="R58">
    <cfRule type="expression" dxfId="5018" priority="650">
      <formula>OR($B57="複数選択形式",$B57="並べかえ形式")</formula>
    </cfRule>
  </conditionalFormatting>
  <conditionalFormatting sqref="S58">
    <cfRule type="expression" dxfId="5017" priority="651">
      <formula>OR($B57="複数選択形式",$B57="並べかえ形式")</formula>
    </cfRule>
  </conditionalFormatting>
  <conditionalFormatting sqref="T58">
    <cfRule type="expression" dxfId="5016" priority="652">
      <formula>OR($B57="複数選択形式",$B57="並べかえ形式")</formula>
    </cfRule>
  </conditionalFormatting>
  <conditionalFormatting sqref="U58">
    <cfRule type="expression" dxfId="5015" priority="653">
      <formula>OR($B57="複数選択形式",$B57="並べかえ形式")</formula>
    </cfRule>
  </conditionalFormatting>
  <conditionalFormatting sqref="V58">
    <cfRule type="expression" dxfId="5014" priority="654">
      <formula>OR($B57="複数選択形式",$B57="並べかえ形式")</formula>
    </cfRule>
  </conditionalFormatting>
  <conditionalFormatting sqref="W58">
    <cfRule type="expression" dxfId="5013" priority="655">
      <formula>OR($B57="複数選択形式",$B57="並べかえ形式")</formula>
    </cfRule>
  </conditionalFormatting>
  <conditionalFormatting sqref="X58">
    <cfRule type="expression" dxfId="5012" priority="656">
      <formula>OR($B57="複数選択形式",$B57="並べかえ形式")</formula>
    </cfRule>
  </conditionalFormatting>
  <conditionalFormatting sqref="B58">
    <cfRule type="expression" dxfId="5011" priority="657">
      <formula>AND($B57&lt;&gt;"", $B57="正誤形式")</formula>
    </cfRule>
  </conditionalFormatting>
  <conditionalFormatting sqref="B59">
    <cfRule type="expression" dxfId="5010" priority="658">
      <formula>AND($B57&lt;&gt;"", $B57="正誤形式")</formula>
    </cfRule>
  </conditionalFormatting>
  <conditionalFormatting sqref="C58">
    <cfRule type="expression" dxfId="5009" priority="659">
      <formula>AND($B57&lt;&gt;"",$C58&lt;&gt;"", $B57="正誤形式")</formula>
    </cfRule>
  </conditionalFormatting>
  <conditionalFormatting sqref="C58">
    <cfRule type="expression" dxfId="5008" priority="660">
      <formula>AND($B57&lt;&gt;"",$C58="", $B57="正誤形式")</formula>
    </cfRule>
  </conditionalFormatting>
  <conditionalFormatting sqref="C59">
    <cfRule type="expression" dxfId="5007" priority="661">
      <formula>AND($B57&lt;&gt;"",$C58&lt;&gt;"", $B57="正誤形式")</formula>
    </cfRule>
  </conditionalFormatting>
  <conditionalFormatting sqref="C59">
    <cfRule type="expression" dxfId="5006" priority="662">
      <formula>AND($B57&lt;&gt;"",$C58="", $B57="正誤形式")</formula>
    </cfRule>
  </conditionalFormatting>
  <conditionalFormatting sqref="E57">
    <cfRule type="expression" dxfId="5005" priority="663">
      <formula>AND($E57="", OR($B57="複数選択形式",$B57="並べかえ形式",$B57="穴埋め選択形式",AND($B57="穴埋め記入形式", (LEN($C55)+LEN($C55)-LEN(SUBSTITUTE($C55,"_",""))-LEN(SUBSTITUTE($C55,"＿","")))&gt;0)))</formula>
    </cfRule>
  </conditionalFormatting>
  <conditionalFormatting sqref="E57">
    <cfRule type="expression" dxfId="5004" priority="664">
      <formula>AND(OR($B57="複数選択形式",$B57="並べかえ形式",$B57="穴埋め選択形式",AND($B57="穴埋め記入形式", (LEN($C55)+LEN($C55)-LEN(SUBSTITUTE($C55,"_",""))-LEN(SUBSTITUTE($C55,"＿","")))&gt;0)))</formula>
    </cfRule>
  </conditionalFormatting>
  <conditionalFormatting sqref="F57">
    <cfRule type="expression" dxfId="5003" priority="665">
      <formula>AND($F57="", OR($B57="複数選択形式",$B57="並べかえ形式",$B57="穴埋め選択形式",AND($B57="穴埋め記入形式", (LEN($C55)+LEN($C55)-LEN(SUBSTITUTE($C55,"_",""))-LEN(SUBSTITUTE($C55,"＿","")))&gt;1)))</formula>
    </cfRule>
  </conditionalFormatting>
  <conditionalFormatting sqref="F57">
    <cfRule type="expression" dxfId="5002" priority="666">
      <formula>OR($B57="複数選択形式",$B57="並べかえ形式",$B57="穴埋め選択形式",AND($B57="穴埋め記入形式", (LEN($C55)+LEN($C55)-LEN(SUBSTITUTE($C55,"_",""))-LEN(SUBSTITUTE($C55,"＿","")))&gt;1))</formula>
    </cfRule>
  </conditionalFormatting>
  <conditionalFormatting sqref="E56">
    <cfRule type="expression" dxfId="5001" priority="667">
      <formula>OR($B57="複数選択形式",$B57="並べかえ形式",$B57="穴埋め選択形式",AND($B57="穴埋め記入形式", (LEN($C55)+LEN($C55)-LEN(SUBSTITUTE($C55,"_",""))-LEN(SUBSTITUTE($C55,"＿","")))&gt;0))</formula>
    </cfRule>
  </conditionalFormatting>
  <conditionalFormatting sqref="L56">
    <cfRule type="expression" dxfId="5000" priority="668">
      <formula>OR($B57="複数選択形式",$B57="並べかえ形式",$B57="穴埋め選択形式",AND($B57="穴埋め記入形式", (LEN($C55)+LEN($C55)-LEN(SUBSTITUTE($C55,"_",""))-LEN(SUBSTITUTE($C55,"＿","")))&gt;7))</formula>
    </cfRule>
  </conditionalFormatting>
  <conditionalFormatting sqref="K56">
    <cfRule type="expression" dxfId="4999" priority="669">
      <formula>OR($B57="複数選択形式",$B57="並べかえ形式",$B57="穴埋め選択形式",AND($B57="穴埋め記入形式", (LEN($C55)+LEN($C55)-LEN(SUBSTITUTE($C55,"_",""))-LEN(SUBSTITUTE($C55,"＿","")))&gt;6))</formula>
    </cfRule>
  </conditionalFormatting>
  <conditionalFormatting sqref="J56">
    <cfRule type="expression" dxfId="4998" priority="670">
      <formula>OR($B57="複数選択形式",$B57="並べかえ形式",$B57="穴埋め選択形式",AND($B57="穴埋め記入形式", (LEN($C55)+LEN($C55)-LEN(SUBSTITUTE($C55,"_",""))-LEN(SUBSTITUTE($C55,"＿","")))&gt;5))</formula>
    </cfRule>
  </conditionalFormatting>
  <conditionalFormatting sqref="I56">
    <cfRule type="expression" dxfId="4997" priority="671">
      <formula>OR($B57="複数選択形式",$B57="並べかえ形式",$B57="穴埋め選択形式",AND($B57="穴埋め記入形式", (LEN($C55)+LEN($C55)-LEN(SUBSTITUTE($C55,"_",""))-LEN(SUBSTITUTE($C55,"＿","")))&gt;4))</formula>
    </cfRule>
  </conditionalFormatting>
  <conditionalFormatting sqref="H56">
    <cfRule type="expression" dxfId="4996" priority="672">
      <formula>OR($B57="複数選択形式",$B57="並べかえ形式",$B57="穴埋め選択形式",AND($B57="穴埋め記入形式", (LEN($C55)+LEN($C55)-LEN(SUBSTITUTE($C55,"_",""))-LEN(SUBSTITUTE($C55,"＿","")))&gt;3))</formula>
    </cfRule>
  </conditionalFormatting>
  <conditionalFormatting sqref="G56">
    <cfRule type="expression" dxfId="4995" priority="673">
      <formula>OR($B57="複数選択形式",$B57="並べかえ形式",$B57="穴埋め選択形式",AND($B57="穴埋め記入形式", (LEN($C55)+LEN($C55)-LEN(SUBSTITUTE($C55,"_",""))-LEN(SUBSTITUTE($C55,"＿","")))&gt;2))</formula>
    </cfRule>
  </conditionalFormatting>
  <conditionalFormatting sqref="F56">
    <cfRule type="expression" dxfId="4994" priority="674">
      <formula>OR($B57="複数選択形式",$B57="並べかえ形式",$B57="穴埋め選択形式",AND($B57="穴埋め記入形式", (LEN($C55)+LEN($C55)-LEN(SUBSTITUTE($C55,"_",""))-LEN(SUBSTITUTE($C55,"＿","")))&gt;1))</formula>
    </cfRule>
  </conditionalFormatting>
  <conditionalFormatting sqref="G57">
    <cfRule type="expression" dxfId="4993" priority="675">
      <formula>AND($G57="", AND($B57="穴埋め記入形式", (LEN($C55)+LEN($C55)-LEN(SUBSTITUTE($C55,"_",""))-LEN(SUBSTITUTE($C55,"＿","")))&gt;2))</formula>
    </cfRule>
  </conditionalFormatting>
  <conditionalFormatting sqref="G57">
    <cfRule type="expression" dxfId="4992" priority="676">
      <formula>OR($B57="複数選択形式",$B57="並べかえ形式",$B57="穴埋め選択形式",AND($B57="穴埋め記入形式", (LEN($C55)+LEN($C55)-LEN(SUBSTITUTE($C55,"_",""))-LEN(SUBSTITUTE($C55,"＿","")))&gt;2))</formula>
    </cfRule>
  </conditionalFormatting>
  <conditionalFormatting sqref="H57">
    <cfRule type="expression" dxfId="4991" priority="677">
      <formula>AND($H57="", AND($B57="穴埋め記入形式", (LEN($C55)+LEN($C55)-LEN(SUBSTITUTE($C55,"_",""))-LEN(SUBSTITUTE($C55,"＿","")))&gt;3))</formula>
    </cfRule>
  </conditionalFormatting>
  <conditionalFormatting sqref="H57">
    <cfRule type="expression" dxfId="4990" priority="678">
      <formula>OR($B57="複数選択形式",$B57="並べかえ形式",$B57="穴埋め選択形式",AND($B57="穴埋め記入形式", (LEN($C55)+LEN($C55)-LEN(SUBSTITUTE($C55,"_",""))-LEN(SUBSTITUTE($C55,"＿","")))&gt;3))</formula>
    </cfRule>
  </conditionalFormatting>
  <conditionalFormatting sqref="I57">
    <cfRule type="expression" dxfId="4989" priority="679">
      <formula>AND($I57="", AND($B57="穴埋め記入形式", (LEN($C55)+LEN($C55)-LEN(SUBSTITUTE($C55,"_",""))-LEN(SUBSTITUTE($C55,"＿","")))&gt;4))</formula>
    </cfRule>
  </conditionalFormatting>
  <conditionalFormatting sqref="I57">
    <cfRule type="expression" dxfId="4988" priority="680">
      <formula>OR($B57="複数選択形式",$B57="並べかえ形式",$B57="穴埋め選択形式",AND($B57="穴埋め記入形式", (LEN($C55)+LEN($C55)-LEN(SUBSTITUTE($C55,"_",""))-LEN(SUBSTITUTE($C55,"＿","")))&gt;4))</formula>
    </cfRule>
  </conditionalFormatting>
  <conditionalFormatting sqref="J57">
    <cfRule type="expression" dxfId="4987" priority="681">
      <formula>AND($J57="", AND($B57="穴埋め記入形式", (LEN($C55)+LEN($C55)-LEN(SUBSTITUTE($C55,"_",""))-LEN(SUBSTITUTE($C55,"＿","")))&gt;5))</formula>
    </cfRule>
  </conditionalFormatting>
  <conditionalFormatting sqref="J57">
    <cfRule type="expression" dxfId="4986" priority="682">
      <formula>OR($B57="複数選択形式",$B57="並べかえ形式",$B57="穴埋め選択形式",AND($B57="穴埋め記入形式", (LEN($C55)+LEN($C55)-LEN(SUBSTITUTE($C55,"_",""))-LEN(SUBSTITUTE($C55,"＿","")))&gt;5))</formula>
    </cfRule>
  </conditionalFormatting>
  <conditionalFormatting sqref="K57">
    <cfRule type="expression" dxfId="4985" priority="683">
      <formula>AND($K57="", AND($B57="穴埋め記入形式", (LEN($C55)+LEN($C55)-LEN(SUBSTITUTE($C55,"_",""))-LEN(SUBSTITUTE($C55,"＿","")))&gt;6))</formula>
    </cfRule>
  </conditionalFormatting>
  <conditionalFormatting sqref="K57">
    <cfRule type="expression" dxfId="4984" priority="684">
      <formula>OR($B57="複数選択形式",$B57="並べかえ形式",$B57="穴埋め選択形式",AND($B57="穴埋め記入形式", (LEN($C55)+LEN($C55)-LEN(SUBSTITUTE($C55,"_",""))-LEN(SUBSTITUTE($C55,"＿","")))&gt;6))</formula>
    </cfRule>
  </conditionalFormatting>
  <conditionalFormatting sqref="L57">
    <cfRule type="expression" dxfId="4983" priority="685">
      <formula>AND($L57="", AND($B57="穴埋め記入形式", (LEN($C55)+LEN($C55)-LEN(SUBSTITUTE($C55,"_",""))-LEN(SUBSTITUTE($C55,"＿","")))&gt;7))</formula>
    </cfRule>
  </conditionalFormatting>
  <conditionalFormatting sqref="L57">
    <cfRule type="expression" dxfId="4982" priority="686">
      <formula>OR($B57="複数選択形式",$B57="並べかえ形式",$B57="穴埋め選択形式",AND($B57="穴埋め記入形式", (LEN($C55)+LEN($C55)-LEN(SUBSTITUTE($C55,"_",""))-LEN(SUBSTITUTE($C55,"＿","")))&gt;7))</formula>
    </cfRule>
  </conditionalFormatting>
  <conditionalFormatting sqref="M57">
    <cfRule type="expression" dxfId="4981" priority="687">
      <formula>AND($M57="", AND($B57="穴埋め記入形式", (LEN($C55)+LEN($C55)-LEN(SUBSTITUTE($C55,"_",""))-LEN(SUBSTITUTE($C55,"＿","")))&gt;8))</formula>
    </cfRule>
  </conditionalFormatting>
  <conditionalFormatting sqref="M57">
    <cfRule type="expression" dxfId="4980" priority="688">
      <formula>OR($B57="複数選択形式",$B57="並べかえ形式",$B57="穴埋め選択形式",AND($B57="穴埋め記入形式", (LEN($C55)+LEN($C55)-LEN(SUBSTITUTE($C55,"_",""))-LEN(SUBSTITUTE($C55,"＿","")))&gt;8))</formula>
    </cfRule>
  </conditionalFormatting>
  <conditionalFormatting sqref="C53">
    <cfRule type="expression" dxfId="4979" priority="689">
      <formula>$B57&lt;&gt;""</formula>
    </cfRule>
  </conditionalFormatting>
  <conditionalFormatting sqref="D53">
    <cfRule type="expression" dxfId="4978" priority="690">
      <formula>$B57&lt;&gt;""</formula>
    </cfRule>
  </conditionalFormatting>
  <conditionalFormatting sqref="E53">
    <cfRule type="expression" dxfId="4977" priority="691">
      <formula>$B57&lt;&gt;""</formula>
    </cfRule>
  </conditionalFormatting>
  <conditionalFormatting sqref="F53">
    <cfRule type="expression" dxfId="4976" priority="692">
      <formula>$B57&lt;&gt;""</formula>
    </cfRule>
  </conditionalFormatting>
  <conditionalFormatting sqref="G53">
    <cfRule type="expression" dxfId="4975" priority="693">
      <formula>$B57&lt;&gt;""</formula>
    </cfRule>
  </conditionalFormatting>
  <conditionalFormatting sqref="H53">
    <cfRule type="expression" dxfId="4974" priority="694">
      <formula>$B57&lt;&gt;""</formula>
    </cfRule>
  </conditionalFormatting>
  <conditionalFormatting sqref="I53">
    <cfRule type="expression" dxfId="4973" priority="695">
      <formula>$B57&lt;&gt;""</formula>
    </cfRule>
  </conditionalFormatting>
  <conditionalFormatting sqref="J53">
    <cfRule type="expression" dxfId="4972" priority="696">
      <formula>$B57&lt;&gt;""</formula>
    </cfRule>
  </conditionalFormatting>
  <conditionalFormatting sqref="K53">
    <cfRule type="expression" dxfId="4971" priority="697">
      <formula>$B57&lt;&gt;""</formula>
    </cfRule>
  </conditionalFormatting>
  <conditionalFormatting sqref="L53">
    <cfRule type="expression" dxfId="4970" priority="698">
      <formula>$B57&lt;&gt;""</formula>
    </cfRule>
  </conditionalFormatting>
  <conditionalFormatting sqref="M53">
    <cfRule type="expression" dxfId="4969" priority="699">
      <formula>$B57&lt;&gt;""</formula>
    </cfRule>
  </conditionalFormatting>
  <conditionalFormatting sqref="N53">
    <cfRule type="expression" dxfId="4968" priority="700">
      <formula>$B57&lt;&gt;""</formula>
    </cfRule>
  </conditionalFormatting>
  <conditionalFormatting sqref="B53">
    <cfRule type="expression" dxfId="4967" priority="701">
      <formula>$B57&lt;&gt;""</formula>
    </cfRule>
  </conditionalFormatting>
  <conditionalFormatting sqref="E59">
    <cfRule type="expression" dxfId="4966" priority="702">
      <formula>AND($B57="穴埋め選択形式", (LEN($C55)+LEN($C55)-LEN(SUBSTITUTE($C55,"_",""))-LEN(SUBSTITUTE($C55,"＿","")))&gt;0)</formula>
    </cfRule>
  </conditionalFormatting>
  <conditionalFormatting sqref="E60">
    <cfRule type="expression" dxfId="4965" priority="703">
      <formula>AND($B57="穴埋め選択形式", (LEN($C55)+LEN($C55)-LEN(SUBSTITUTE($C55,"_",""))-LEN(SUBSTITUTE($C55,"＿","")))&gt;0)</formula>
    </cfRule>
  </conditionalFormatting>
  <conditionalFormatting sqref="M56">
    <cfRule type="expression" dxfId="4964" priority="704">
      <formula>OR($B57="複数選択形式",$B57="並べかえ形式",$B57="穴埋め選択形式",AND($B57="穴埋め記入形式", (LEN($C55)+LEN($C55)-LEN(SUBSTITUTE($C55,"_",""))-LEN(SUBSTITUTE($C55,"＿","")))&gt;8))</formula>
    </cfRule>
  </conditionalFormatting>
  <conditionalFormatting sqref="N56">
    <cfRule type="expression" dxfId="4963" priority="705">
      <formula>OR($B57="複数選択形式",$B57="並べかえ形式",$B57="穴埋め選択形式",AND($B57="穴埋め記入形式", (LEN($C55)+LEN($C55)-LEN(SUBSTITUTE($C55,"_",""))-LEN(SUBSTITUTE($C55,"＿","")))&gt;9))</formula>
    </cfRule>
  </conditionalFormatting>
  <conditionalFormatting sqref="O56">
    <cfRule type="expression" dxfId="4962" priority="706">
      <formula>OR($B57="複数選択形式",$B57="並べかえ形式",$B57="穴埋め選択形式",AND($B57="穴埋め記入形式", (LEN($C55)+LEN($C55)-LEN(SUBSTITUTE($C55,"_",""))-LEN(SUBSTITUTE($C55,"＿","")))&gt;10))</formula>
    </cfRule>
  </conditionalFormatting>
  <conditionalFormatting sqref="P56">
    <cfRule type="expression" dxfId="4961" priority="707">
      <formula>OR($B57="複数選択形式",$B57="並べかえ形式",$B57="穴埋め選択形式",AND($B57="穴埋め記入形式", (LEN($C55)+LEN($C55)-LEN(SUBSTITUTE($C55,"_",""))-LEN(SUBSTITUTE($C55,"＿","")))&gt;11))</formula>
    </cfRule>
  </conditionalFormatting>
  <conditionalFormatting sqref="Q56">
    <cfRule type="expression" dxfId="4960" priority="708">
      <formula>OR($B57="複数選択形式",$B57="並べかえ形式",$B57="穴埋め選択形式",AND($B57="穴埋め記入形式", (LEN($C55)+LEN($C55)-LEN(SUBSTITUTE($C55,"_",""))-LEN(SUBSTITUTE($C55,"＿","")))&gt;12))</formula>
    </cfRule>
  </conditionalFormatting>
  <conditionalFormatting sqref="R56">
    <cfRule type="expression" dxfId="4959" priority="709">
      <formula>OR($B57="複数選択形式",$B57="並べかえ形式",$B57="穴埋め選択形式",AND($B57="穴埋め記入形式", (LEN($C55)+LEN($C55)-LEN(SUBSTITUTE($C55,"_",""))-LEN(SUBSTITUTE($C55,"＿","")))&gt;13))</formula>
    </cfRule>
  </conditionalFormatting>
  <conditionalFormatting sqref="S56">
    <cfRule type="expression" dxfId="4958" priority="710">
      <formula>OR($B57="複数選択形式",$B57="並べかえ形式",$B57="穴埋め選択形式",AND($B57="穴埋め記入形式", (LEN($C55)+LEN($C55)-LEN(SUBSTITUTE($C55,"_",""))-LEN(SUBSTITUTE($C55,"＿","")))&gt;14))</formula>
    </cfRule>
  </conditionalFormatting>
  <conditionalFormatting sqref="T56">
    <cfRule type="expression" dxfId="4957" priority="711">
      <formula>OR($B57="複数選択形式",$B57="並べかえ形式",$B57="穴埋め選択形式",AND($B57="穴埋め記入形式", (LEN($C55)+LEN($C55)-LEN(SUBSTITUTE($C55,"_",""))-LEN(SUBSTITUTE($C55,"＿","")))&gt;15))</formula>
    </cfRule>
  </conditionalFormatting>
  <conditionalFormatting sqref="U56">
    <cfRule type="expression" dxfId="4956" priority="712">
      <formula>OR($B57="複数選択形式",$B57="並べかえ形式",$B57="穴埋め選択形式",AND($B57="穴埋め記入形式", (LEN($C55)+LEN($C55)-LEN(SUBSTITUTE($C55,"_",""))-LEN(SUBSTITUTE($C55,"＿","")))&gt;16))</formula>
    </cfRule>
  </conditionalFormatting>
  <conditionalFormatting sqref="V56">
    <cfRule type="expression" dxfId="4955" priority="713">
      <formula>OR($B57="複数選択形式",$B57="並べかえ形式",$B57="穴埋め選択形式",AND($B57="穴埋め記入形式", (LEN($C55)+LEN($C55)-LEN(SUBSTITUTE($C55,"_",""))-LEN(SUBSTITUTE($C55,"＿","")))&gt;17))</formula>
    </cfRule>
  </conditionalFormatting>
  <conditionalFormatting sqref="W56">
    <cfRule type="expression" dxfId="4954" priority="714">
      <formula>OR($B57="複数選択形式",$B57="並べかえ形式",$B57="穴埋め選択形式",AND($B57="穴埋め記入形式", (LEN($C55)+LEN($C55)-LEN(SUBSTITUTE($C55,"_",""))-LEN(SUBSTITUTE($C55,"＿","")))&gt;18))</formula>
    </cfRule>
  </conditionalFormatting>
  <conditionalFormatting sqref="X56">
    <cfRule type="expression" dxfId="4953" priority="715">
      <formula>OR($B57="複数選択形式",$B57="並べかえ形式",$B57="穴埋め選択形式",AND($B57="穴埋め記入形式", (LEN($C55)+LEN($C55)-LEN(SUBSTITUTE($C55,"_",""))-LEN(SUBSTITUTE($C55,"＿","")))&gt;19))</formula>
    </cfRule>
  </conditionalFormatting>
  <conditionalFormatting sqref="N57">
    <cfRule type="expression" dxfId="4952" priority="716">
      <formula>AND($M57="", AND($B57="穴埋め記入形式", (LEN($C55)+LEN($C55)-LEN(SUBSTITUTE($C55,"_",""))-LEN(SUBSTITUTE($C55,"＿","")))&gt;9))</formula>
    </cfRule>
  </conditionalFormatting>
  <conditionalFormatting sqref="N57">
    <cfRule type="expression" dxfId="4951" priority="717">
      <formula>OR($B57="複数選択形式",$B57="並べかえ形式",$B57="穴埋め選択形式",AND($B57="穴埋め記入形式", (LEN($C55)+LEN($C55)-LEN(SUBSTITUTE($C55,"_",""))-LEN(SUBSTITUTE($C55,"＿","")))&gt;9))</formula>
    </cfRule>
  </conditionalFormatting>
  <conditionalFormatting sqref="O57">
    <cfRule type="expression" dxfId="4950" priority="718">
      <formula>AND($M57="", AND($B57="穴埋め記入形式", (LEN($C55)+LEN($C55)-LEN(SUBSTITUTE($C55,"_",""))-LEN(SUBSTITUTE($C55,"＿","")))&gt;10))</formula>
    </cfRule>
  </conditionalFormatting>
  <conditionalFormatting sqref="O57">
    <cfRule type="expression" dxfId="4949" priority="719">
      <formula>OR($B57="複数選択形式",$B57="並べかえ形式",$B57="穴埋め選択形式",AND($B57="穴埋め記入形式", (LEN($C55)+LEN($C55)-LEN(SUBSTITUTE($C55,"_",""))-LEN(SUBSTITUTE($C55,"＿","")))&gt;10))</formula>
    </cfRule>
  </conditionalFormatting>
  <conditionalFormatting sqref="P57">
    <cfRule type="expression" dxfId="4948" priority="720">
      <formula>AND($M57="", AND($B57="穴埋め記入形式", (LEN($C55)+LEN($C55)-LEN(SUBSTITUTE($C55,"_",""))-LEN(SUBSTITUTE($C55,"＿","")))&gt;11))</formula>
    </cfRule>
  </conditionalFormatting>
  <conditionalFormatting sqref="P57">
    <cfRule type="expression" dxfId="4947" priority="721">
      <formula>OR($B57="複数選択形式",$B57="並べかえ形式",$B57="穴埋め選択形式",AND($B57="穴埋め記入形式", (LEN($C55)+LEN($C55)-LEN(SUBSTITUTE($C55,"_",""))-LEN(SUBSTITUTE($C55,"＿","")))&gt;11))</formula>
    </cfRule>
  </conditionalFormatting>
  <conditionalFormatting sqref="Q57">
    <cfRule type="expression" dxfId="4946" priority="722">
      <formula>AND($M57="", AND($B57="穴埋め記入形式", (LEN($C55)+LEN($C55)-LEN(SUBSTITUTE($C55,"_",""))-LEN(SUBSTITUTE($C55,"＿","")))&gt;12))</formula>
    </cfRule>
  </conditionalFormatting>
  <conditionalFormatting sqref="Q57">
    <cfRule type="expression" dxfId="4945" priority="723">
      <formula>OR($B57="複数選択形式",$B57="並べかえ形式",$B57="穴埋め選択形式",AND($B57="穴埋め記入形式", (LEN($C55)+LEN($C55)-LEN(SUBSTITUTE($C55,"_",""))-LEN(SUBSTITUTE($C55,"＿","")))&gt;12))</formula>
    </cfRule>
  </conditionalFormatting>
  <conditionalFormatting sqref="R57">
    <cfRule type="expression" dxfId="4944" priority="724">
      <formula>AND($M57="", AND($B57="穴埋め記入形式", (LEN($C55)+LEN($C55)-LEN(SUBSTITUTE($C55,"_",""))-LEN(SUBSTITUTE($C55,"＿","")))&gt;13))</formula>
    </cfRule>
  </conditionalFormatting>
  <conditionalFormatting sqref="R57">
    <cfRule type="expression" dxfId="4943" priority="725">
      <formula>OR($B57="複数選択形式",$B57="並べかえ形式",$B57="穴埋め選択形式",AND($B57="穴埋め記入形式", (LEN($C55)+LEN($C55)-LEN(SUBSTITUTE($C55,"_",""))-LEN(SUBSTITUTE($C55,"＿","")))&gt;13))</formula>
    </cfRule>
  </conditionalFormatting>
  <conditionalFormatting sqref="S57">
    <cfRule type="expression" dxfId="4942" priority="726">
      <formula>AND($M57="", AND($B57="穴埋め記入形式", (LEN($C55)+LEN($C55)-LEN(SUBSTITUTE($C55,"_",""))-LEN(SUBSTITUTE($C55,"＿","")))&gt;14))</formula>
    </cfRule>
  </conditionalFormatting>
  <conditionalFormatting sqref="S57">
    <cfRule type="expression" dxfId="4941" priority="727">
      <formula>OR($B57="複数選択形式",$B57="並べかえ形式",$B57="穴埋め選択形式",AND($B57="穴埋め記入形式", (LEN($C55)+LEN($C55)-LEN(SUBSTITUTE($C55,"_",""))-LEN(SUBSTITUTE($C55,"＿","")))&gt;14))</formula>
    </cfRule>
  </conditionalFormatting>
  <conditionalFormatting sqref="T57">
    <cfRule type="expression" dxfId="4940" priority="728">
      <formula>AND($M57="", AND($B57="穴埋め記入形式", (LEN($C55)+LEN($C55)-LEN(SUBSTITUTE($C55,"_",""))-LEN(SUBSTITUTE($C55,"＿","")))&gt;15))</formula>
    </cfRule>
  </conditionalFormatting>
  <conditionalFormatting sqref="T57">
    <cfRule type="expression" dxfId="4939" priority="729">
      <formula>OR($B57="複数選択形式",$B57="並べかえ形式",$B57="穴埋め選択形式",AND($B57="穴埋め記入形式", (LEN($C55)+LEN($C55)-LEN(SUBSTITUTE($C55,"_",""))-LEN(SUBSTITUTE($C55,"＿","")))&gt;15))</formula>
    </cfRule>
  </conditionalFormatting>
  <conditionalFormatting sqref="U57">
    <cfRule type="expression" dxfId="4938" priority="730">
      <formula>AND($M57="", AND($B57="穴埋め記入形式", (LEN($C55)+LEN($C55)-LEN(SUBSTITUTE($C55,"_",""))-LEN(SUBSTITUTE($C55,"＿","")))&gt;16))</formula>
    </cfRule>
  </conditionalFormatting>
  <conditionalFormatting sqref="U57">
    <cfRule type="expression" dxfId="4937" priority="731">
      <formula>OR($B57="複数選択形式",$B57="並べかえ形式",$B57="穴埋め選択形式",AND($B57="穴埋め記入形式", (LEN($C55)+LEN($C55)-LEN(SUBSTITUTE($C55,"_",""))-LEN(SUBSTITUTE($C55,"＿","")))&gt;16))</formula>
    </cfRule>
  </conditionalFormatting>
  <conditionalFormatting sqref="V57">
    <cfRule type="expression" dxfId="4936" priority="732">
      <formula>AND($M57="", AND($B57="穴埋め記入形式", (LEN($C55)+LEN($C55)-LEN(SUBSTITUTE($C55,"_",""))-LEN(SUBSTITUTE($C55,"＿","")))&gt;17))</formula>
    </cfRule>
  </conditionalFormatting>
  <conditionalFormatting sqref="V57">
    <cfRule type="expression" dxfId="4935" priority="733">
      <formula>OR($B57="複数選択形式",$B57="並べかえ形式",$B57="穴埋め選択形式",AND($B57="穴埋め記入形式", (LEN($C55)+LEN($C55)-LEN(SUBSTITUTE($C55,"_",""))-LEN(SUBSTITUTE($C55,"＿","")))&gt;17))</formula>
    </cfRule>
  </conditionalFormatting>
  <conditionalFormatting sqref="W57">
    <cfRule type="expression" dxfId="4934" priority="734">
      <formula>AND($M57="", AND($B57="穴埋め記入形式", (LEN($C55)+LEN($C55)-LEN(SUBSTITUTE($C55,"_",""))-LEN(SUBSTITUTE($C55,"＿","")))&gt;18))</formula>
    </cfRule>
  </conditionalFormatting>
  <conditionalFormatting sqref="W57">
    <cfRule type="expression" dxfId="4933" priority="735">
      <formula>OR($B57="複数選択形式",$B57="並べかえ形式",$B57="穴埋め選択形式",AND($B57="穴埋め記入形式", (LEN($C55)+LEN($C55)-LEN(SUBSTITUTE($C55,"_",""))-LEN(SUBSTITUTE($C55,"＿","")))&gt;18))</formula>
    </cfRule>
  </conditionalFormatting>
  <conditionalFormatting sqref="X57">
    <cfRule type="expression" dxfId="4932" priority="736">
      <formula>AND($M57="", AND($B57="穴埋め記入形式", (LEN($C55)+LEN($C55)-LEN(SUBSTITUTE($C55,"_",""))-LEN(SUBSTITUTE($C55,"＿","")))&gt;19))</formula>
    </cfRule>
  </conditionalFormatting>
  <conditionalFormatting sqref="X57">
    <cfRule type="expression" dxfId="4931" priority="737">
      <formula>OR($B57="複数選択形式",$B57="並べかえ形式",$B57="穴埋め選択形式",AND($B57="穴埋め記入形式", (LEN($C55)+LEN($C55)-LEN(SUBSTITUTE($C55,"_",""))-LEN(SUBSTITUTE($C55,"＿","")))&gt;19))</formula>
    </cfRule>
  </conditionalFormatting>
  <conditionalFormatting sqref="F59">
    <cfRule type="expression" dxfId="4930" priority="738">
      <formula>AND($B57="穴埋め選択形式", (LEN($C55)+LEN($C55)-LEN(SUBSTITUTE($C55,"_",""))-LEN(SUBSTITUTE($C55,"＿","")))&gt;1)</formula>
    </cfRule>
  </conditionalFormatting>
  <conditionalFormatting sqref="G59">
    <cfRule type="expression" dxfId="4929" priority="739">
      <formula>AND($B57="穴埋め選択形式", (LEN($C55)+LEN($C55)-LEN(SUBSTITUTE($C55,"_",""))-LEN(SUBSTITUTE($C55,"＿","")))&gt;2)</formula>
    </cfRule>
  </conditionalFormatting>
  <conditionalFormatting sqref="H59">
    <cfRule type="expression" dxfId="4928" priority="740">
      <formula>AND($B57="穴埋め選択形式", (LEN($C55)+LEN($C55)-LEN(SUBSTITUTE($C55,"_",""))-LEN(SUBSTITUTE($C55,"＿","")))&gt;3)</formula>
    </cfRule>
  </conditionalFormatting>
  <conditionalFormatting sqref="I59">
    <cfRule type="expression" dxfId="4927" priority="741">
      <formula>AND($B57="穴埋め選択形式", (LEN($C55)+LEN($C55)-LEN(SUBSTITUTE($C55,"_",""))-LEN(SUBSTITUTE($C55,"＿","")))&gt;4)</formula>
    </cfRule>
  </conditionalFormatting>
  <conditionalFormatting sqref="J59">
    <cfRule type="expression" dxfId="4926" priority="742">
      <formula>AND($B57="穴埋め選択形式", (LEN($C55)+LEN($C55)-LEN(SUBSTITUTE($C55,"_",""))-LEN(SUBSTITUTE($C55,"＿","")))&gt;5)</formula>
    </cfRule>
  </conditionalFormatting>
  <conditionalFormatting sqref="K59">
    <cfRule type="expression" dxfId="4925" priority="743">
      <formula>AND($B57="穴埋め選択形式", (LEN($C55)+LEN($C55)-LEN(SUBSTITUTE($C55,"_",""))-LEN(SUBSTITUTE($C55,"＿","")))&gt;6)</formula>
    </cfRule>
  </conditionalFormatting>
  <conditionalFormatting sqref="L59">
    <cfRule type="expression" dxfId="4924" priority="744">
      <formula>AND($B57="穴埋め選択形式", (LEN($C55)+LEN($C55)-LEN(SUBSTITUTE($C55,"_",""))-LEN(SUBSTITUTE($C55,"＿","")))&gt;7)</formula>
    </cfRule>
  </conditionalFormatting>
  <conditionalFormatting sqref="M59">
    <cfRule type="expression" dxfId="4923" priority="745">
      <formula>AND($B57="穴埋め選択形式", (LEN($C55)+LEN($C55)-LEN(SUBSTITUTE($C55,"_",""))-LEN(SUBSTITUTE($C55,"＿","")))&gt;8)</formula>
    </cfRule>
  </conditionalFormatting>
  <conditionalFormatting sqref="N59">
    <cfRule type="expression" dxfId="4922" priority="746">
      <formula>AND($B57="穴埋め選択形式", (LEN($C55)+LEN($C55)-LEN(SUBSTITUTE($C55,"_",""))-LEN(SUBSTITUTE($C55,"＿","")))&gt;9)</formula>
    </cfRule>
  </conditionalFormatting>
  <conditionalFormatting sqref="O59">
    <cfRule type="expression" dxfId="4921" priority="747">
      <formula>AND($B57="穴埋め選択形式", (LEN($C55)+LEN($C55)-LEN(SUBSTITUTE($C55,"_",""))-LEN(SUBSTITUTE($C55,"＿","")))&gt;10)</formula>
    </cfRule>
  </conditionalFormatting>
  <conditionalFormatting sqref="P59">
    <cfRule type="expression" dxfId="4920" priority="748">
      <formula>AND($B57="穴埋め選択形式", (LEN($C55)+LEN($C55)-LEN(SUBSTITUTE($C55,"_",""))-LEN(SUBSTITUTE($C55,"＿","")))&gt;11)</formula>
    </cfRule>
  </conditionalFormatting>
  <conditionalFormatting sqref="Q59">
    <cfRule type="expression" dxfId="4919" priority="749">
      <formula>AND($B57="穴埋め選択形式", (LEN($C55)+LEN($C55)-LEN(SUBSTITUTE($C55,"_",""))-LEN(SUBSTITUTE($C55,"＿","")))&gt;12)</formula>
    </cfRule>
  </conditionalFormatting>
  <conditionalFormatting sqref="R59">
    <cfRule type="expression" dxfId="4918" priority="750">
      <formula>AND($B57="穴埋め選択形式", (LEN($C55)+LEN($C55)-LEN(SUBSTITUTE($C55,"_",""))-LEN(SUBSTITUTE($C55,"＿","")))&gt;13)</formula>
    </cfRule>
  </conditionalFormatting>
  <conditionalFormatting sqref="S59">
    <cfRule type="expression" dxfId="4917" priority="751">
      <formula>AND($B57="穴埋め選択形式", (LEN($C55)+LEN($C55)-LEN(SUBSTITUTE($C55,"_",""))-LEN(SUBSTITUTE($C55,"＿","")))&gt;14)</formula>
    </cfRule>
  </conditionalFormatting>
  <conditionalFormatting sqref="T59">
    <cfRule type="expression" dxfId="4916" priority="752">
      <formula>AND($B57="穴埋め選択形式", (LEN($C55)+LEN($C55)-LEN(SUBSTITUTE($C55,"_",""))-LEN(SUBSTITUTE($C55,"＿","")))&gt;15)</formula>
    </cfRule>
  </conditionalFormatting>
  <conditionalFormatting sqref="U59">
    <cfRule type="expression" dxfId="4915" priority="753">
      <formula>AND($B57="穴埋め選択形式", (LEN($C55)+LEN($C55)-LEN(SUBSTITUTE($C55,"_",""))-LEN(SUBSTITUTE($C55,"＿","")))&gt;16)</formula>
    </cfRule>
  </conditionalFormatting>
  <conditionalFormatting sqref="V59">
    <cfRule type="expression" dxfId="4914" priority="754">
      <formula>AND($B57="穴埋め選択形式", (LEN($C55)+LEN($C55)-LEN(SUBSTITUTE($C55,"_",""))-LEN(SUBSTITUTE($C55,"＿","")))&gt;17)</formula>
    </cfRule>
  </conditionalFormatting>
  <conditionalFormatting sqref="X59">
    <cfRule type="expression" dxfId="4913" priority="755">
      <formula>AND($B57="穴埋め選択形式", (LEN($C55)+LEN($C55)-LEN(SUBSTITUTE($C55,"_",""))-LEN(SUBSTITUTE($C55,"＿","")))&gt;19)</formula>
    </cfRule>
  </conditionalFormatting>
  <conditionalFormatting sqref="F60">
    <cfRule type="expression" dxfId="4912" priority="756">
      <formula>AND($B57="穴埋め選択形式", (LEN($C55)+LEN($C55)-LEN(SUBSTITUTE($C55,"_",""))-LEN(SUBSTITUTE($C55,"＿","")))&gt;1)</formula>
    </cfRule>
  </conditionalFormatting>
  <conditionalFormatting sqref="G60">
    <cfRule type="expression" dxfId="4911" priority="757">
      <formula>AND($B57="穴埋め選択形式", (LEN($C55)+LEN($C55)-LEN(SUBSTITUTE($C55,"_",""))-LEN(SUBSTITUTE($C55,"＿","")))&gt;2)</formula>
    </cfRule>
  </conditionalFormatting>
  <conditionalFormatting sqref="H60">
    <cfRule type="expression" dxfId="4910" priority="758">
      <formula>AND($B57="穴埋め選択形式", (LEN($C55)+LEN($C55)-LEN(SUBSTITUTE($C55,"_",""))-LEN(SUBSTITUTE($C55,"＿","")))&gt;3)</formula>
    </cfRule>
  </conditionalFormatting>
  <conditionalFormatting sqref="I60">
    <cfRule type="expression" dxfId="4909" priority="759">
      <formula>AND($B57="穴埋め選択形式", (LEN($C55)+LEN($C55)-LEN(SUBSTITUTE($C55,"_",""))-LEN(SUBSTITUTE($C55,"＿","")))&gt;4)</formula>
    </cfRule>
  </conditionalFormatting>
  <conditionalFormatting sqref="J60">
    <cfRule type="expression" dxfId="4908" priority="760">
      <formula>AND($B57="穴埋め選択形式", (LEN($C55)+LEN($C55)-LEN(SUBSTITUTE($C55,"_",""))-LEN(SUBSTITUTE($C55,"＿","")))&gt;5)</formula>
    </cfRule>
  </conditionalFormatting>
  <conditionalFormatting sqref="K60">
    <cfRule type="expression" dxfId="4907" priority="761">
      <formula>AND($B57="穴埋め選択形式", (LEN($C55)+LEN($C55)-LEN(SUBSTITUTE($C55,"_",""))-LEN(SUBSTITUTE($C55,"＿","")))&gt;6)</formula>
    </cfRule>
  </conditionalFormatting>
  <conditionalFormatting sqref="L60">
    <cfRule type="expression" dxfId="4906" priority="762">
      <formula>AND($B57="穴埋め選択形式", (LEN($C55)+LEN($C55)-LEN(SUBSTITUTE($C55,"_",""))-LEN(SUBSTITUTE($C55,"＿","")))&gt;7)</formula>
    </cfRule>
  </conditionalFormatting>
  <conditionalFormatting sqref="M60">
    <cfRule type="expression" dxfId="4905" priority="763">
      <formula>AND($B57="穴埋め選択形式", (LEN($C55)+LEN($C55)-LEN(SUBSTITUTE($C55,"_",""))-LEN(SUBSTITUTE($C55,"＿","")))&gt;8)</formula>
    </cfRule>
  </conditionalFormatting>
  <conditionalFormatting sqref="N60">
    <cfRule type="expression" dxfId="4904" priority="764">
      <formula>AND($B57="穴埋め選択形式", (LEN($C55)+LEN($C55)-LEN(SUBSTITUTE($C55,"_",""))-LEN(SUBSTITUTE($C55,"＿","")))&gt;9)</formula>
    </cfRule>
  </conditionalFormatting>
  <conditionalFormatting sqref="O60">
    <cfRule type="expression" dxfId="4903" priority="765">
      <formula>AND($B57="穴埋め選択形式", (LEN($C55)+LEN($C55)-LEN(SUBSTITUTE($C55,"_",""))-LEN(SUBSTITUTE($C55,"＿","")))&gt;10)</formula>
    </cfRule>
  </conditionalFormatting>
  <conditionalFormatting sqref="P60">
    <cfRule type="expression" dxfId="4902" priority="766">
      <formula>AND($B57="穴埋め選択形式", (LEN($C55)+LEN($C55)-LEN(SUBSTITUTE($C55,"_",""))-LEN(SUBSTITUTE($C55,"＿","")))&gt;11)</formula>
    </cfRule>
  </conditionalFormatting>
  <conditionalFormatting sqref="Q60">
    <cfRule type="expression" dxfId="4901" priority="767">
      <formula>AND($B57="穴埋め選択形式", (LEN($C55)+LEN($C55)-LEN(SUBSTITUTE($C55,"_",""))-LEN(SUBSTITUTE($C55,"＿","")))&gt;12)</formula>
    </cfRule>
  </conditionalFormatting>
  <conditionalFormatting sqref="R60">
    <cfRule type="expression" dxfId="4900" priority="768">
      <formula>AND($B57="穴埋め選択形式", (LEN($C55)+LEN($C55)-LEN(SUBSTITUTE($C55,"_",""))-LEN(SUBSTITUTE($C55,"＿","")))&gt;13)</formula>
    </cfRule>
  </conditionalFormatting>
  <conditionalFormatting sqref="S60">
    <cfRule type="expression" dxfId="4899" priority="769">
      <formula>AND($B57="穴埋め選択形式", (LEN($C55)+LEN($C55)-LEN(SUBSTITUTE($C55,"_",""))-LEN(SUBSTITUTE($C55,"＿","")))&gt;14)</formula>
    </cfRule>
  </conditionalFormatting>
  <conditionalFormatting sqref="T60">
    <cfRule type="expression" dxfId="4898" priority="770">
      <formula>AND($B57="穴埋め選択形式", (LEN($C55)+LEN($C55)-LEN(SUBSTITUTE($C55,"_",""))-LEN(SUBSTITUTE($C55,"＿","")))&gt;15)</formula>
    </cfRule>
  </conditionalFormatting>
  <conditionalFormatting sqref="U60">
    <cfRule type="expression" dxfId="4897" priority="771">
      <formula>AND($B57="穴埋め選択形式", (LEN($C55)+LEN($C55)-LEN(SUBSTITUTE($C55,"_",""))-LEN(SUBSTITUTE($C55,"＿","")))&gt;16)</formula>
    </cfRule>
  </conditionalFormatting>
  <conditionalFormatting sqref="V60">
    <cfRule type="expression" dxfId="4896" priority="772">
      <formula>AND($B57="穴埋め選択形式", (LEN($C55)+LEN($C55)-LEN(SUBSTITUTE($C55,"_",""))-LEN(SUBSTITUTE($C55,"＿","")))&gt;17)</formula>
    </cfRule>
  </conditionalFormatting>
  <conditionalFormatting sqref="W60">
    <cfRule type="expression" dxfId="4895" priority="773">
      <formula>AND($B57="穴埋め選択形式", (LEN($C55)+LEN($C55)-LEN(SUBSTITUTE($C55,"_",""))-LEN(SUBSTITUTE($C55,"＿","")))&gt;18)</formula>
    </cfRule>
  </conditionalFormatting>
  <conditionalFormatting sqref="X60">
    <cfRule type="expression" dxfId="4894" priority="774">
      <formula>AND($B57="穴埋め選択形式", (LEN($C55)+LEN($C55)-LEN(SUBSTITUTE($C55,"_",""))-LEN(SUBSTITUTE($C55,"＿","")))&gt;19)</formula>
    </cfRule>
  </conditionalFormatting>
  <conditionalFormatting sqref="W59">
    <cfRule type="expression" dxfId="4893" priority="775">
      <formula>AND($B57="穴埋め選択形式", (LEN($C55)+LEN($C55)-LEN(SUBSTITUTE($C55,"_",""))-LEN(SUBSTITUTE($C55,"＿","")))&gt;18)</formula>
    </cfRule>
  </conditionalFormatting>
  <conditionalFormatting sqref="B66">
    <cfRule type="expression" dxfId="4892" priority="776">
      <formula>$B66=""</formula>
    </cfRule>
  </conditionalFormatting>
  <conditionalFormatting sqref="B66">
    <cfRule type="expression" dxfId="4891" priority="777">
      <formula>$B66&lt;&gt;""</formula>
    </cfRule>
  </conditionalFormatting>
  <conditionalFormatting sqref="C66">
    <cfRule type="expression" dxfId="4890" priority="778">
      <formula>$B66=""</formula>
    </cfRule>
  </conditionalFormatting>
  <conditionalFormatting sqref="C66">
    <cfRule type="expression" dxfId="4889" priority="779">
      <formula>$B66&lt;&gt;""</formula>
    </cfRule>
  </conditionalFormatting>
  <conditionalFormatting sqref="E67">
    <cfRule type="expression" dxfId="4888" priority="780">
      <formula>OR($B66="複数選択形式",$B66="並べかえ形式")</formula>
    </cfRule>
  </conditionalFormatting>
  <conditionalFormatting sqref="F67">
    <cfRule type="expression" dxfId="4887" priority="781">
      <formula>OR($B66="複数選択形式",$B66="並べかえ形式")</formula>
    </cfRule>
  </conditionalFormatting>
  <conditionalFormatting sqref="G67">
    <cfRule type="expression" dxfId="4886" priority="782">
      <formula>OR($B66="複数選択形式",$B66="並べかえ形式")</formula>
    </cfRule>
  </conditionalFormatting>
  <conditionalFormatting sqref="H67">
    <cfRule type="expression" dxfId="4885" priority="783">
      <formula>OR($B66="複数選択形式",$B66="並べかえ形式")</formula>
    </cfRule>
  </conditionalFormatting>
  <conditionalFormatting sqref="I67">
    <cfRule type="expression" dxfId="4884" priority="784">
      <formula>OR($B66="複数選択形式",$B66="並べかえ形式")</formula>
    </cfRule>
  </conditionalFormatting>
  <conditionalFormatting sqref="J67">
    <cfRule type="expression" dxfId="4883" priority="785">
      <formula>OR($B66="複数選択形式",$B66="並べかえ形式")</formula>
    </cfRule>
  </conditionalFormatting>
  <conditionalFormatting sqref="K67">
    <cfRule type="expression" dxfId="4882" priority="786">
      <formula>OR($B66="複数選択形式",$B66="並べかえ形式")</formula>
    </cfRule>
  </conditionalFormatting>
  <conditionalFormatting sqref="L67">
    <cfRule type="expression" dxfId="4881" priority="787">
      <formula>OR($B66="複数選択形式",$B66="並べかえ形式")</formula>
    </cfRule>
  </conditionalFormatting>
  <conditionalFormatting sqref="M67">
    <cfRule type="expression" dxfId="4880" priority="788">
      <formula>OR($B66="複数選択形式",$B66="並べかえ形式")</formula>
    </cfRule>
  </conditionalFormatting>
  <conditionalFormatting sqref="N67">
    <cfRule type="expression" dxfId="4879" priority="789">
      <formula>OR($B66="複数選択形式",$B66="並べかえ形式")</formula>
    </cfRule>
  </conditionalFormatting>
  <conditionalFormatting sqref="O67">
    <cfRule type="expression" dxfId="4878" priority="790">
      <formula>OR($B66="複数選択形式",$B66="並べかえ形式")</formula>
    </cfRule>
  </conditionalFormatting>
  <conditionalFormatting sqref="P67">
    <cfRule type="expression" dxfId="4877" priority="791">
      <formula>OR($B66="複数選択形式",$B66="並べかえ形式")</formula>
    </cfRule>
  </conditionalFormatting>
  <conditionalFormatting sqref="Q67">
    <cfRule type="expression" dxfId="4876" priority="792">
      <formula>OR($B66="複数選択形式",$B66="並べかえ形式")</formula>
    </cfRule>
  </conditionalFormatting>
  <conditionalFormatting sqref="R67">
    <cfRule type="expression" dxfId="4875" priority="793">
      <formula>OR($B66="複数選択形式",$B66="並べかえ形式")</formula>
    </cfRule>
  </conditionalFormatting>
  <conditionalFormatting sqref="S67">
    <cfRule type="expression" dxfId="4874" priority="794">
      <formula>OR($B66="複数選択形式",$B66="並べかえ形式")</formula>
    </cfRule>
  </conditionalFormatting>
  <conditionalFormatting sqref="T67">
    <cfRule type="expression" dxfId="4873" priority="795">
      <formula>OR($B66="複数選択形式",$B66="並べかえ形式")</formula>
    </cfRule>
  </conditionalFormatting>
  <conditionalFormatting sqref="U67">
    <cfRule type="expression" dxfId="4872" priority="796">
      <formula>OR($B66="複数選択形式",$B66="並べかえ形式")</formula>
    </cfRule>
  </conditionalFormatting>
  <conditionalFormatting sqref="V67">
    <cfRule type="expression" dxfId="4871" priority="797">
      <formula>OR($B66="複数選択形式",$B66="並べかえ形式")</formula>
    </cfRule>
  </conditionalFormatting>
  <conditionalFormatting sqref="W67">
    <cfRule type="expression" dxfId="4870" priority="798">
      <formula>OR($B66="複数選択形式",$B66="並べかえ形式")</formula>
    </cfRule>
  </conditionalFormatting>
  <conditionalFormatting sqref="X67">
    <cfRule type="expression" dxfId="4869" priority="799">
      <formula>OR($B66="複数選択形式",$B66="並べかえ形式")</formula>
    </cfRule>
  </conditionalFormatting>
  <conditionalFormatting sqref="B67">
    <cfRule type="expression" dxfId="4868" priority="800">
      <formula>AND($B66&lt;&gt;"", $B66="正誤形式")</formula>
    </cfRule>
  </conditionalFormatting>
  <conditionalFormatting sqref="B68">
    <cfRule type="expression" dxfId="4867" priority="801">
      <formula>AND($B66&lt;&gt;"", $B66="正誤形式")</formula>
    </cfRule>
  </conditionalFormatting>
  <conditionalFormatting sqref="C67">
    <cfRule type="expression" dxfId="4866" priority="802">
      <formula>AND($B66&lt;&gt;"",$C67&lt;&gt;"", $B66="正誤形式")</formula>
    </cfRule>
  </conditionalFormatting>
  <conditionalFormatting sqref="C67">
    <cfRule type="expression" dxfId="4865" priority="803">
      <formula>AND($B66&lt;&gt;"",$C67="", $B66="正誤形式")</formula>
    </cfRule>
  </conditionalFormatting>
  <conditionalFormatting sqref="C68">
    <cfRule type="expression" dxfId="4864" priority="804">
      <formula>AND($B66&lt;&gt;"",$C67&lt;&gt;"", $B66="正誤形式")</formula>
    </cfRule>
  </conditionalFormatting>
  <conditionalFormatting sqref="C68">
    <cfRule type="expression" dxfId="4863" priority="805">
      <formula>AND($B66&lt;&gt;"",$C67="", $B66="正誤形式")</formula>
    </cfRule>
  </conditionalFormatting>
  <conditionalFormatting sqref="E66">
    <cfRule type="expression" dxfId="4862" priority="806">
      <formula>AND($E66="", OR($B66="複数選択形式",$B66="並べかえ形式",$B66="穴埋め選択形式",AND($B66="穴埋め記入形式", (LEN($C64)+LEN($C64)-LEN(SUBSTITUTE($C64,"_",""))-LEN(SUBSTITUTE($C64,"＿","")))&gt;0)))</formula>
    </cfRule>
  </conditionalFormatting>
  <conditionalFormatting sqref="E66">
    <cfRule type="expression" dxfId="4861" priority="807">
      <formula>AND(OR($B66="複数選択形式",$B66="並べかえ形式",$B66="穴埋め選択形式",AND($B66="穴埋め記入形式", (LEN($C64)+LEN($C64)-LEN(SUBSTITUTE($C64,"_",""))-LEN(SUBSTITUTE($C64,"＿","")))&gt;0)))</formula>
    </cfRule>
  </conditionalFormatting>
  <conditionalFormatting sqref="F66">
    <cfRule type="expression" dxfId="4860" priority="808">
      <formula>AND($F66="", OR($B66="複数選択形式",$B66="並べかえ形式",$B66="穴埋め選択形式",AND($B66="穴埋め記入形式", (LEN($C64)+LEN($C64)-LEN(SUBSTITUTE($C64,"_",""))-LEN(SUBSTITUTE($C64,"＿","")))&gt;1)))</formula>
    </cfRule>
  </conditionalFormatting>
  <conditionalFormatting sqref="F66">
    <cfRule type="expression" dxfId="4859" priority="809">
      <formula>OR($B66="複数選択形式",$B66="並べかえ形式",$B66="穴埋め選択形式",AND($B66="穴埋め記入形式", (LEN($C64)+LEN($C64)-LEN(SUBSTITUTE($C64,"_",""))-LEN(SUBSTITUTE($C64,"＿","")))&gt;1))</formula>
    </cfRule>
  </conditionalFormatting>
  <conditionalFormatting sqref="E65">
    <cfRule type="expression" dxfId="4858" priority="810">
      <formula>OR($B66="複数選択形式",$B66="並べかえ形式",$B66="穴埋め選択形式",AND($B66="穴埋め記入形式", (LEN($C64)+LEN($C64)-LEN(SUBSTITUTE($C64,"_",""))-LEN(SUBSTITUTE($C64,"＿","")))&gt;0))</formula>
    </cfRule>
  </conditionalFormatting>
  <conditionalFormatting sqref="L65">
    <cfRule type="expression" dxfId="4857" priority="811">
      <formula>OR($B66="複数選択形式",$B66="並べかえ形式",$B66="穴埋め選択形式",AND($B66="穴埋め記入形式", (LEN($C64)+LEN($C64)-LEN(SUBSTITUTE($C64,"_",""))-LEN(SUBSTITUTE($C64,"＿","")))&gt;7))</formula>
    </cfRule>
  </conditionalFormatting>
  <conditionalFormatting sqref="K65">
    <cfRule type="expression" dxfId="4856" priority="812">
      <formula>OR($B66="複数選択形式",$B66="並べかえ形式",$B66="穴埋め選択形式",AND($B66="穴埋め記入形式", (LEN($C64)+LEN($C64)-LEN(SUBSTITUTE($C64,"_",""))-LEN(SUBSTITUTE($C64,"＿","")))&gt;6))</formula>
    </cfRule>
  </conditionalFormatting>
  <conditionalFormatting sqref="J65">
    <cfRule type="expression" dxfId="4855" priority="813">
      <formula>OR($B66="複数選択形式",$B66="並べかえ形式",$B66="穴埋め選択形式",AND($B66="穴埋め記入形式", (LEN($C64)+LEN($C64)-LEN(SUBSTITUTE($C64,"_",""))-LEN(SUBSTITUTE($C64,"＿","")))&gt;5))</formula>
    </cfRule>
  </conditionalFormatting>
  <conditionalFormatting sqref="I65">
    <cfRule type="expression" dxfId="4854" priority="814">
      <formula>OR($B66="複数選択形式",$B66="並べかえ形式",$B66="穴埋め選択形式",AND($B66="穴埋め記入形式", (LEN($C64)+LEN($C64)-LEN(SUBSTITUTE($C64,"_",""))-LEN(SUBSTITUTE($C64,"＿","")))&gt;4))</formula>
    </cfRule>
  </conditionalFormatting>
  <conditionalFormatting sqref="H65">
    <cfRule type="expression" dxfId="4853" priority="815">
      <formula>OR($B66="複数選択形式",$B66="並べかえ形式",$B66="穴埋め選択形式",AND($B66="穴埋め記入形式", (LEN($C64)+LEN($C64)-LEN(SUBSTITUTE($C64,"_",""))-LEN(SUBSTITUTE($C64,"＿","")))&gt;3))</formula>
    </cfRule>
  </conditionalFormatting>
  <conditionalFormatting sqref="G65">
    <cfRule type="expression" dxfId="4852" priority="816">
      <formula>OR($B66="複数選択形式",$B66="並べかえ形式",$B66="穴埋め選択形式",AND($B66="穴埋め記入形式", (LEN($C64)+LEN($C64)-LEN(SUBSTITUTE($C64,"_",""))-LEN(SUBSTITUTE($C64,"＿","")))&gt;2))</formula>
    </cfRule>
  </conditionalFormatting>
  <conditionalFormatting sqref="F65">
    <cfRule type="expression" dxfId="4851" priority="817">
      <formula>OR($B66="複数選択形式",$B66="並べかえ形式",$B66="穴埋め選択形式",AND($B66="穴埋め記入形式", (LEN($C64)+LEN($C64)-LEN(SUBSTITUTE($C64,"_",""))-LEN(SUBSTITUTE($C64,"＿","")))&gt;1))</formula>
    </cfRule>
  </conditionalFormatting>
  <conditionalFormatting sqref="G66">
    <cfRule type="expression" dxfId="4850" priority="818">
      <formula>AND($G66="", AND($B66="穴埋め記入形式", (LEN($C64)+LEN($C64)-LEN(SUBSTITUTE($C64,"_",""))-LEN(SUBSTITUTE($C64,"＿","")))&gt;2))</formula>
    </cfRule>
  </conditionalFormatting>
  <conditionalFormatting sqref="G66">
    <cfRule type="expression" dxfId="4849" priority="819">
      <formula>OR($B66="複数選択形式",$B66="並べかえ形式",$B66="穴埋め選択形式",AND($B66="穴埋め記入形式", (LEN($C64)+LEN($C64)-LEN(SUBSTITUTE($C64,"_",""))-LEN(SUBSTITUTE($C64,"＿","")))&gt;2))</formula>
    </cfRule>
  </conditionalFormatting>
  <conditionalFormatting sqref="H66">
    <cfRule type="expression" dxfId="4848" priority="820">
      <formula>AND($H66="", AND($B66="穴埋め記入形式", (LEN($C64)+LEN($C64)-LEN(SUBSTITUTE($C64,"_",""))-LEN(SUBSTITUTE($C64,"＿","")))&gt;3))</formula>
    </cfRule>
  </conditionalFormatting>
  <conditionalFormatting sqref="H66">
    <cfRule type="expression" dxfId="4847" priority="821">
      <formula>OR($B66="複数選択形式",$B66="並べかえ形式",$B66="穴埋め選択形式",AND($B66="穴埋め記入形式", (LEN($C64)+LEN($C64)-LEN(SUBSTITUTE($C64,"_",""))-LEN(SUBSTITUTE($C64,"＿","")))&gt;3))</formula>
    </cfRule>
  </conditionalFormatting>
  <conditionalFormatting sqref="I66">
    <cfRule type="expression" dxfId="4846" priority="822">
      <formula>AND($I66="", AND($B66="穴埋め記入形式", (LEN($C64)+LEN($C64)-LEN(SUBSTITUTE($C64,"_",""))-LEN(SUBSTITUTE($C64,"＿","")))&gt;4))</formula>
    </cfRule>
  </conditionalFormatting>
  <conditionalFormatting sqref="I66">
    <cfRule type="expression" dxfId="4845" priority="823">
      <formula>OR($B66="複数選択形式",$B66="並べかえ形式",$B66="穴埋め選択形式",AND($B66="穴埋め記入形式", (LEN($C64)+LEN($C64)-LEN(SUBSTITUTE($C64,"_",""))-LEN(SUBSTITUTE($C64,"＿","")))&gt;4))</formula>
    </cfRule>
  </conditionalFormatting>
  <conditionalFormatting sqref="J66">
    <cfRule type="expression" dxfId="4844" priority="824">
      <formula>AND($J66="", AND($B66="穴埋め記入形式", (LEN($C64)+LEN($C64)-LEN(SUBSTITUTE($C64,"_",""))-LEN(SUBSTITUTE($C64,"＿","")))&gt;5))</formula>
    </cfRule>
  </conditionalFormatting>
  <conditionalFormatting sqref="J66">
    <cfRule type="expression" dxfId="4843" priority="825">
      <formula>OR($B66="複数選択形式",$B66="並べかえ形式",$B66="穴埋め選択形式",AND($B66="穴埋め記入形式", (LEN($C64)+LEN($C64)-LEN(SUBSTITUTE($C64,"_",""))-LEN(SUBSTITUTE($C64,"＿","")))&gt;5))</formula>
    </cfRule>
  </conditionalFormatting>
  <conditionalFormatting sqref="K66">
    <cfRule type="expression" dxfId="4842" priority="826">
      <formula>AND($K66="", AND($B66="穴埋め記入形式", (LEN($C64)+LEN($C64)-LEN(SUBSTITUTE($C64,"_",""))-LEN(SUBSTITUTE($C64,"＿","")))&gt;6))</formula>
    </cfRule>
  </conditionalFormatting>
  <conditionalFormatting sqref="K66">
    <cfRule type="expression" dxfId="4841" priority="827">
      <formula>OR($B66="複数選択形式",$B66="並べかえ形式",$B66="穴埋め選択形式",AND($B66="穴埋め記入形式", (LEN($C64)+LEN($C64)-LEN(SUBSTITUTE($C64,"_",""))-LEN(SUBSTITUTE($C64,"＿","")))&gt;6))</formula>
    </cfRule>
  </conditionalFormatting>
  <conditionalFormatting sqref="L66">
    <cfRule type="expression" dxfId="4840" priority="828">
      <formula>AND($L66="", AND($B66="穴埋め記入形式", (LEN($C64)+LEN($C64)-LEN(SUBSTITUTE($C64,"_",""))-LEN(SUBSTITUTE($C64,"＿","")))&gt;7))</formula>
    </cfRule>
  </conditionalFormatting>
  <conditionalFormatting sqref="L66">
    <cfRule type="expression" dxfId="4839" priority="829">
      <formula>OR($B66="複数選択形式",$B66="並べかえ形式",$B66="穴埋め選択形式",AND($B66="穴埋め記入形式", (LEN($C64)+LEN($C64)-LEN(SUBSTITUTE($C64,"_",""))-LEN(SUBSTITUTE($C64,"＿","")))&gt;7))</formula>
    </cfRule>
  </conditionalFormatting>
  <conditionalFormatting sqref="M66">
    <cfRule type="expression" dxfId="4838" priority="830">
      <formula>AND($M66="", AND($B66="穴埋め記入形式", (LEN($C64)+LEN($C64)-LEN(SUBSTITUTE($C64,"_",""))-LEN(SUBSTITUTE($C64,"＿","")))&gt;8))</formula>
    </cfRule>
  </conditionalFormatting>
  <conditionalFormatting sqref="M66">
    <cfRule type="expression" dxfId="4837" priority="831">
      <formula>OR($B66="複数選択形式",$B66="並べかえ形式",$B66="穴埋め選択形式",AND($B66="穴埋め記入形式", (LEN($C64)+LEN($C64)-LEN(SUBSTITUTE($C64,"_",""))-LEN(SUBSTITUTE($C64,"＿","")))&gt;8))</formula>
    </cfRule>
  </conditionalFormatting>
  <conditionalFormatting sqref="C62">
    <cfRule type="expression" dxfId="4836" priority="832">
      <formula>$B66&lt;&gt;""</formula>
    </cfRule>
  </conditionalFormatting>
  <conditionalFormatting sqref="D62">
    <cfRule type="expression" dxfId="4835" priority="833">
      <formula>$B66&lt;&gt;""</formula>
    </cfRule>
  </conditionalFormatting>
  <conditionalFormatting sqref="E62">
    <cfRule type="expression" dxfId="4834" priority="834">
      <formula>$B66&lt;&gt;""</formula>
    </cfRule>
  </conditionalFormatting>
  <conditionalFormatting sqref="F62">
    <cfRule type="expression" dxfId="4833" priority="835">
      <formula>$B66&lt;&gt;""</formula>
    </cfRule>
  </conditionalFormatting>
  <conditionalFormatting sqref="G62">
    <cfRule type="expression" dxfId="4832" priority="836">
      <formula>$B66&lt;&gt;""</formula>
    </cfRule>
  </conditionalFormatting>
  <conditionalFormatting sqref="H62">
    <cfRule type="expression" dxfId="4831" priority="837">
      <formula>$B66&lt;&gt;""</formula>
    </cfRule>
  </conditionalFormatting>
  <conditionalFormatting sqref="I62">
    <cfRule type="expression" dxfId="4830" priority="838">
      <formula>$B66&lt;&gt;""</formula>
    </cfRule>
  </conditionalFormatting>
  <conditionalFormatting sqref="J62">
    <cfRule type="expression" dxfId="4829" priority="839">
      <formula>$B66&lt;&gt;""</formula>
    </cfRule>
  </conditionalFormatting>
  <conditionalFormatting sqref="K62">
    <cfRule type="expression" dxfId="4828" priority="840">
      <formula>$B66&lt;&gt;""</formula>
    </cfRule>
  </conditionalFormatting>
  <conditionalFormatting sqref="L62">
    <cfRule type="expression" dxfId="4827" priority="841">
      <formula>$B66&lt;&gt;""</formula>
    </cfRule>
  </conditionalFormatting>
  <conditionalFormatting sqref="M62">
    <cfRule type="expression" dxfId="4826" priority="842">
      <formula>$B66&lt;&gt;""</formula>
    </cfRule>
  </conditionalFormatting>
  <conditionalFormatting sqref="N62">
    <cfRule type="expression" dxfId="4825" priority="843">
      <formula>$B66&lt;&gt;""</formula>
    </cfRule>
  </conditionalFormatting>
  <conditionalFormatting sqref="B62">
    <cfRule type="expression" dxfId="4824" priority="844">
      <formula>$B66&lt;&gt;""</formula>
    </cfRule>
  </conditionalFormatting>
  <conditionalFormatting sqref="E68">
    <cfRule type="expression" dxfId="4823" priority="845">
      <formula>AND($B66="穴埋め選択形式", (LEN($C64)+LEN($C64)-LEN(SUBSTITUTE($C64,"_",""))-LEN(SUBSTITUTE($C64,"＿","")))&gt;0)</formula>
    </cfRule>
  </conditionalFormatting>
  <conditionalFormatting sqref="E69">
    <cfRule type="expression" dxfId="4822" priority="846">
      <formula>AND($B66="穴埋め選択形式", (LEN($C64)+LEN($C64)-LEN(SUBSTITUTE($C64,"_",""))-LEN(SUBSTITUTE($C64,"＿","")))&gt;0)</formula>
    </cfRule>
  </conditionalFormatting>
  <conditionalFormatting sqref="M65">
    <cfRule type="expression" dxfId="4821" priority="847">
      <formula>OR($B66="複数選択形式",$B66="並べかえ形式",$B66="穴埋め選択形式",AND($B66="穴埋め記入形式", (LEN($C64)+LEN($C64)-LEN(SUBSTITUTE($C64,"_",""))-LEN(SUBSTITUTE($C64,"＿","")))&gt;8))</formula>
    </cfRule>
  </conditionalFormatting>
  <conditionalFormatting sqref="N65">
    <cfRule type="expression" dxfId="4820" priority="848">
      <formula>OR($B66="複数選択形式",$B66="並べかえ形式",$B66="穴埋め選択形式",AND($B66="穴埋め記入形式", (LEN($C64)+LEN($C64)-LEN(SUBSTITUTE($C64,"_",""))-LEN(SUBSTITUTE($C64,"＿","")))&gt;9))</formula>
    </cfRule>
  </conditionalFormatting>
  <conditionalFormatting sqref="O65">
    <cfRule type="expression" dxfId="4819" priority="849">
      <formula>OR($B66="複数選択形式",$B66="並べかえ形式",$B66="穴埋め選択形式",AND($B66="穴埋め記入形式", (LEN($C64)+LEN($C64)-LEN(SUBSTITUTE($C64,"_",""))-LEN(SUBSTITUTE($C64,"＿","")))&gt;10))</formula>
    </cfRule>
  </conditionalFormatting>
  <conditionalFormatting sqref="P65">
    <cfRule type="expression" dxfId="4818" priority="850">
      <formula>OR($B66="複数選択形式",$B66="並べかえ形式",$B66="穴埋め選択形式",AND($B66="穴埋め記入形式", (LEN($C64)+LEN($C64)-LEN(SUBSTITUTE($C64,"_",""))-LEN(SUBSTITUTE($C64,"＿","")))&gt;11))</formula>
    </cfRule>
  </conditionalFormatting>
  <conditionalFormatting sqref="Q65">
    <cfRule type="expression" dxfId="4817" priority="851">
      <formula>OR($B66="複数選択形式",$B66="並べかえ形式",$B66="穴埋め選択形式",AND($B66="穴埋め記入形式", (LEN($C64)+LEN($C64)-LEN(SUBSTITUTE($C64,"_",""))-LEN(SUBSTITUTE($C64,"＿","")))&gt;12))</formula>
    </cfRule>
  </conditionalFormatting>
  <conditionalFormatting sqref="R65">
    <cfRule type="expression" dxfId="4816" priority="852">
      <formula>OR($B66="複数選択形式",$B66="並べかえ形式",$B66="穴埋め選択形式",AND($B66="穴埋め記入形式", (LEN($C64)+LEN($C64)-LEN(SUBSTITUTE($C64,"_",""))-LEN(SUBSTITUTE($C64,"＿","")))&gt;13))</formula>
    </cfRule>
  </conditionalFormatting>
  <conditionalFormatting sqref="S65">
    <cfRule type="expression" dxfId="4815" priority="853">
      <formula>OR($B66="複数選択形式",$B66="並べかえ形式",$B66="穴埋め選択形式",AND($B66="穴埋め記入形式", (LEN($C64)+LEN($C64)-LEN(SUBSTITUTE($C64,"_",""))-LEN(SUBSTITUTE($C64,"＿","")))&gt;14))</formula>
    </cfRule>
  </conditionalFormatting>
  <conditionalFormatting sqref="T65">
    <cfRule type="expression" dxfId="4814" priority="854">
      <formula>OR($B66="複数選択形式",$B66="並べかえ形式",$B66="穴埋め選択形式",AND($B66="穴埋め記入形式", (LEN($C64)+LEN($C64)-LEN(SUBSTITUTE($C64,"_",""))-LEN(SUBSTITUTE($C64,"＿","")))&gt;15))</formula>
    </cfRule>
  </conditionalFormatting>
  <conditionalFormatting sqref="U65">
    <cfRule type="expression" dxfId="4813" priority="855">
      <formula>OR($B66="複数選択形式",$B66="並べかえ形式",$B66="穴埋め選択形式",AND($B66="穴埋め記入形式", (LEN($C64)+LEN($C64)-LEN(SUBSTITUTE($C64,"_",""))-LEN(SUBSTITUTE($C64,"＿","")))&gt;16))</formula>
    </cfRule>
  </conditionalFormatting>
  <conditionalFormatting sqref="V65">
    <cfRule type="expression" dxfId="4812" priority="856">
      <formula>OR($B66="複数選択形式",$B66="並べかえ形式",$B66="穴埋め選択形式",AND($B66="穴埋め記入形式", (LEN($C64)+LEN($C64)-LEN(SUBSTITUTE($C64,"_",""))-LEN(SUBSTITUTE($C64,"＿","")))&gt;17))</formula>
    </cfRule>
  </conditionalFormatting>
  <conditionalFormatting sqref="W65">
    <cfRule type="expression" dxfId="4811" priority="857">
      <formula>OR($B66="複数選択形式",$B66="並べかえ形式",$B66="穴埋め選択形式",AND($B66="穴埋め記入形式", (LEN($C64)+LEN($C64)-LEN(SUBSTITUTE($C64,"_",""))-LEN(SUBSTITUTE($C64,"＿","")))&gt;18))</formula>
    </cfRule>
  </conditionalFormatting>
  <conditionalFormatting sqref="X65">
    <cfRule type="expression" dxfId="4810" priority="858">
      <formula>OR($B66="複数選択形式",$B66="並べかえ形式",$B66="穴埋め選択形式",AND($B66="穴埋め記入形式", (LEN($C64)+LEN($C64)-LEN(SUBSTITUTE($C64,"_",""))-LEN(SUBSTITUTE($C64,"＿","")))&gt;19))</formula>
    </cfRule>
  </conditionalFormatting>
  <conditionalFormatting sqref="N66">
    <cfRule type="expression" dxfId="4809" priority="859">
      <formula>AND($M66="", AND($B66="穴埋め記入形式", (LEN($C64)+LEN($C64)-LEN(SUBSTITUTE($C64,"_",""))-LEN(SUBSTITUTE($C64,"＿","")))&gt;9))</formula>
    </cfRule>
  </conditionalFormatting>
  <conditionalFormatting sqref="N66">
    <cfRule type="expression" dxfId="4808" priority="860">
      <formula>OR($B66="複数選択形式",$B66="並べかえ形式",$B66="穴埋め選択形式",AND($B66="穴埋め記入形式", (LEN($C64)+LEN($C64)-LEN(SUBSTITUTE($C64,"_",""))-LEN(SUBSTITUTE($C64,"＿","")))&gt;9))</formula>
    </cfRule>
  </conditionalFormatting>
  <conditionalFormatting sqref="O66">
    <cfRule type="expression" dxfId="4807" priority="861">
      <formula>AND($M66="", AND($B66="穴埋め記入形式", (LEN($C64)+LEN($C64)-LEN(SUBSTITUTE($C64,"_",""))-LEN(SUBSTITUTE($C64,"＿","")))&gt;10))</formula>
    </cfRule>
  </conditionalFormatting>
  <conditionalFormatting sqref="O66">
    <cfRule type="expression" dxfId="4806" priority="862">
      <formula>OR($B66="複数選択形式",$B66="並べかえ形式",$B66="穴埋め選択形式",AND($B66="穴埋め記入形式", (LEN($C64)+LEN($C64)-LEN(SUBSTITUTE($C64,"_",""))-LEN(SUBSTITUTE($C64,"＿","")))&gt;10))</formula>
    </cfRule>
  </conditionalFormatting>
  <conditionalFormatting sqref="P66">
    <cfRule type="expression" dxfId="4805" priority="863">
      <formula>AND($M66="", AND($B66="穴埋め記入形式", (LEN($C64)+LEN($C64)-LEN(SUBSTITUTE($C64,"_",""))-LEN(SUBSTITUTE($C64,"＿","")))&gt;11))</formula>
    </cfRule>
  </conditionalFormatting>
  <conditionalFormatting sqref="P66">
    <cfRule type="expression" dxfId="4804" priority="864">
      <formula>OR($B66="複数選択形式",$B66="並べかえ形式",$B66="穴埋め選択形式",AND($B66="穴埋め記入形式", (LEN($C64)+LEN($C64)-LEN(SUBSTITUTE($C64,"_",""))-LEN(SUBSTITUTE($C64,"＿","")))&gt;11))</formula>
    </cfRule>
  </conditionalFormatting>
  <conditionalFormatting sqref="Q66">
    <cfRule type="expression" dxfId="4803" priority="865">
      <formula>AND($M66="", AND($B66="穴埋め記入形式", (LEN($C64)+LEN($C64)-LEN(SUBSTITUTE($C64,"_",""))-LEN(SUBSTITUTE($C64,"＿","")))&gt;12))</formula>
    </cfRule>
  </conditionalFormatting>
  <conditionalFormatting sqref="Q66">
    <cfRule type="expression" dxfId="4802" priority="866">
      <formula>OR($B66="複数選択形式",$B66="並べかえ形式",$B66="穴埋め選択形式",AND($B66="穴埋め記入形式", (LEN($C64)+LEN($C64)-LEN(SUBSTITUTE($C64,"_",""))-LEN(SUBSTITUTE($C64,"＿","")))&gt;12))</formula>
    </cfRule>
  </conditionalFormatting>
  <conditionalFormatting sqref="R66">
    <cfRule type="expression" dxfId="4801" priority="867">
      <formula>AND($M66="", AND($B66="穴埋め記入形式", (LEN($C64)+LEN($C64)-LEN(SUBSTITUTE($C64,"_",""))-LEN(SUBSTITUTE($C64,"＿","")))&gt;13))</formula>
    </cfRule>
  </conditionalFormatting>
  <conditionalFormatting sqref="R66">
    <cfRule type="expression" dxfId="4800" priority="868">
      <formula>OR($B66="複数選択形式",$B66="並べかえ形式",$B66="穴埋め選択形式",AND($B66="穴埋め記入形式", (LEN($C64)+LEN($C64)-LEN(SUBSTITUTE($C64,"_",""))-LEN(SUBSTITUTE($C64,"＿","")))&gt;13))</formula>
    </cfRule>
  </conditionalFormatting>
  <conditionalFormatting sqref="S66">
    <cfRule type="expression" dxfId="4799" priority="869">
      <formula>AND($M66="", AND($B66="穴埋め記入形式", (LEN($C64)+LEN($C64)-LEN(SUBSTITUTE($C64,"_",""))-LEN(SUBSTITUTE($C64,"＿","")))&gt;14))</formula>
    </cfRule>
  </conditionalFormatting>
  <conditionalFormatting sqref="S66">
    <cfRule type="expression" dxfId="4798" priority="870">
      <formula>OR($B66="複数選択形式",$B66="並べかえ形式",$B66="穴埋め選択形式",AND($B66="穴埋め記入形式", (LEN($C64)+LEN($C64)-LEN(SUBSTITUTE($C64,"_",""))-LEN(SUBSTITUTE($C64,"＿","")))&gt;14))</formula>
    </cfRule>
  </conditionalFormatting>
  <conditionalFormatting sqref="T66">
    <cfRule type="expression" dxfId="4797" priority="871">
      <formula>AND($M66="", AND($B66="穴埋め記入形式", (LEN($C64)+LEN($C64)-LEN(SUBSTITUTE($C64,"_",""))-LEN(SUBSTITUTE($C64,"＿","")))&gt;15))</formula>
    </cfRule>
  </conditionalFormatting>
  <conditionalFormatting sqref="T66">
    <cfRule type="expression" dxfId="4796" priority="872">
      <formula>OR($B66="複数選択形式",$B66="並べかえ形式",$B66="穴埋め選択形式",AND($B66="穴埋め記入形式", (LEN($C64)+LEN($C64)-LEN(SUBSTITUTE($C64,"_",""))-LEN(SUBSTITUTE($C64,"＿","")))&gt;15))</formula>
    </cfRule>
  </conditionalFormatting>
  <conditionalFormatting sqref="U66">
    <cfRule type="expression" dxfId="4795" priority="873">
      <formula>AND($M66="", AND($B66="穴埋め記入形式", (LEN($C64)+LEN($C64)-LEN(SUBSTITUTE($C64,"_",""))-LEN(SUBSTITUTE($C64,"＿","")))&gt;16))</formula>
    </cfRule>
  </conditionalFormatting>
  <conditionalFormatting sqref="U66">
    <cfRule type="expression" dxfId="4794" priority="874">
      <formula>OR($B66="複数選択形式",$B66="並べかえ形式",$B66="穴埋め選択形式",AND($B66="穴埋め記入形式", (LEN($C64)+LEN($C64)-LEN(SUBSTITUTE($C64,"_",""))-LEN(SUBSTITUTE($C64,"＿","")))&gt;16))</formula>
    </cfRule>
  </conditionalFormatting>
  <conditionalFormatting sqref="V66">
    <cfRule type="expression" dxfId="4793" priority="875">
      <formula>AND($M66="", AND($B66="穴埋め記入形式", (LEN($C64)+LEN($C64)-LEN(SUBSTITUTE($C64,"_",""))-LEN(SUBSTITUTE($C64,"＿","")))&gt;17))</formula>
    </cfRule>
  </conditionalFormatting>
  <conditionalFormatting sqref="V66">
    <cfRule type="expression" dxfId="4792" priority="876">
      <formula>OR($B66="複数選択形式",$B66="並べかえ形式",$B66="穴埋め選択形式",AND($B66="穴埋め記入形式", (LEN($C64)+LEN($C64)-LEN(SUBSTITUTE($C64,"_",""))-LEN(SUBSTITUTE($C64,"＿","")))&gt;17))</formula>
    </cfRule>
  </conditionalFormatting>
  <conditionalFormatting sqref="W66">
    <cfRule type="expression" dxfId="4791" priority="877">
      <formula>AND($M66="", AND($B66="穴埋め記入形式", (LEN($C64)+LEN($C64)-LEN(SUBSTITUTE($C64,"_",""))-LEN(SUBSTITUTE($C64,"＿","")))&gt;18))</formula>
    </cfRule>
  </conditionalFormatting>
  <conditionalFormatting sqref="W66">
    <cfRule type="expression" dxfId="4790" priority="878">
      <formula>OR($B66="複数選択形式",$B66="並べかえ形式",$B66="穴埋め選択形式",AND($B66="穴埋め記入形式", (LEN($C64)+LEN($C64)-LEN(SUBSTITUTE($C64,"_",""))-LEN(SUBSTITUTE($C64,"＿","")))&gt;18))</formula>
    </cfRule>
  </conditionalFormatting>
  <conditionalFormatting sqref="X66">
    <cfRule type="expression" dxfId="4789" priority="879">
      <formula>AND($M66="", AND($B66="穴埋め記入形式", (LEN($C64)+LEN($C64)-LEN(SUBSTITUTE($C64,"_",""))-LEN(SUBSTITUTE($C64,"＿","")))&gt;19))</formula>
    </cfRule>
  </conditionalFormatting>
  <conditionalFormatting sqref="X66">
    <cfRule type="expression" dxfId="4788" priority="880">
      <formula>OR($B66="複数選択形式",$B66="並べかえ形式",$B66="穴埋め選択形式",AND($B66="穴埋め記入形式", (LEN($C64)+LEN($C64)-LEN(SUBSTITUTE($C64,"_",""))-LEN(SUBSTITUTE($C64,"＿","")))&gt;19))</formula>
    </cfRule>
  </conditionalFormatting>
  <conditionalFormatting sqref="F68">
    <cfRule type="expression" dxfId="4787" priority="881">
      <formula>AND($B66="穴埋め選択形式", (LEN($C64)+LEN($C64)-LEN(SUBSTITUTE($C64,"_",""))-LEN(SUBSTITUTE($C64,"＿","")))&gt;1)</formula>
    </cfRule>
  </conditionalFormatting>
  <conditionalFormatting sqref="G68">
    <cfRule type="expression" dxfId="4786" priority="882">
      <formula>AND($B66="穴埋め選択形式", (LEN($C64)+LEN($C64)-LEN(SUBSTITUTE($C64,"_",""))-LEN(SUBSTITUTE($C64,"＿","")))&gt;2)</formula>
    </cfRule>
  </conditionalFormatting>
  <conditionalFormatting sqref="H68">
    <cfRule type="expression" dxfId="4785" priority="883">
      <formula>AND($B66="穴埋め選択形式", (LEN($C64)+LEN($C64)-LEN(SUBSTITUTE($C64,"_",""))-LEN(SUBSTITUTE($C64,"＿","")))&gt;3)</formula>
    </cfRule>
  </conditionalFormatting>
  <conditionalFormatting sqref="I68">
    <cfRule type="expression" dxfId="4784" priority="884">
      <formula>AND($B66="穴埋め選択形式", (LEN($C64)+LEN($C64)-LEN(SUBSTITUTE($C64,"_",""))-LEN(SUBSTITUTE($C64,"＿","")))&gt;4)</formula>
    </cfRule>
  </conditionalFormatting>
  <conditionalFormatting sqref="J68">
    <cfRule type="expression" dxfId="4783" priority="885">
      <formula>AND($B66="穴埋め選択形式", (LEN($C64)+LEN($C64)-LEN(SUBSTITUTE($C64,"_",""))-LEN(SUBSTITUTE($C64,"＿","")))&gt;5)</formula>
    </cfRule>
  </conditionalFormatting>
  <conditionalFormatting sqref="K68">
    <cfRule type="expression" dxfId="4782" priority="886">
      <formula>AND($B66="穴埋め選択形式", (LEN($C64)+LEN($C64)-LEN(SUBSTITUTE($C64,"_",""))-LEN(SUBSTITUTE($C64,"＿","")))&gt;6)</formula>
    </cfRule>
  </conditionalFormatting>
  <conditionalFormatting sqref="L68">
    <cfRule type="expression" dxfId="4781" priority="887">
      <formula>AND($B66="穴埋め選択形式", (LEN($C64)+LEN($C64)-LEN(SUBSTITUTE($C64,"_",""))-LEN(SUBSTITUTE($C64,"＿","")))&gt;7)</formula>
    </cfRule>
  </conditionalFormatting>
  <conditionalFormatting sqref="M68">
    <cfRule type="expression" dxfId="4780" priority="888">
      <formula>AND($B66="穴埋め選択形式", (LEN($C64)+LEN($C64)-LEN(SUBSTITUTE($C64,"_",""))-LEN(SUBSTITUTE($C64,"＿","")))&gt;8)</formula>
    </cfRule>
  </conditionalFormatting>
  <conditionalFormatting sqref="N68">
    <cfRule type="expression" dxfId="4779" priority="889">
      <formula>AND($B66="穴埋め選択形式", (LEN($C64)+LEN($C64)-LEN(SUBSTITUTE($C64,"_",""))-LEN(SUBSTITUTE($C64,"＿","")))&gt;9)</formula>
    </cfRule>
  </conditionalFormatting>
  <conditionalFormatting sqref="O68">
    <cfRule type="expression" dxfId="4778" priority="890">
      <formula>AND($B66="穴埋め選択形式", (LEN($C64)+LEN($C64)-LEN(SUBSTITUTE($C64,"_",""))-LEN(SUBSTITUTE($C64,"＿","")))&gt;10)</formula>
    </cfRule>
  </conditionalFormatting>
  <conditionalFormatting sqref="P68">
    <cfRule type="expression" dxfId="4777" priority="891">
      <formula>AND($B66="穴埋め選択形式", (LEN($C64)+LEN($C64)-LEN(SUBSTITUTE($C64,"_",""))-LEN(SUBSTITUTE($C64,"＿","")))&gt;11)</formula>
    </cfRule>
  </conditionalFormatting>
  <conditionalFormatting sqref="Q68">
    <cfRule type="expression" dxfId="4776" priority="892">
      <formula>AND($B66="穴埋め選択形式", (LEN($C64)+LEN($C64)-LEN(SUBSTITUTE($C64,"_",""))-LEN(SUBSTITUTE($C64,"＿","")))&gt;12)</formula>
    </cfRule>
  </conditionalFormatting>
  <conditionalFormatting sqref="R68">
    <cfRule type="expression" dxfId="4775" priority="893">
      <formula>AND($B66="穴埋め選択形式", (LEN($C64)+LEN($C64)-LEN(SUBSTITUTE($C64,"_",""))-LEN(SUBSTITUTE($C64,"＿","")))&gt;13)</formula>
    </cfRule>
  </conditionalFormatting>
  <conditionalFormatting sqref="S68">
    <cfRule type="expression" dxfId="4774" priority="894">
      <formula>AND($B66="穴埋め選択形式", (LEN($C64)+LEN($C64)-LEN(SUBSTITUTE($C64,"_",""))-LEN(SUBSTITUTE($C64,"＿","")))&gt;14)</formula>
    </cfRule>
  </conditionalFormatting>
  <conditionalFormatting sqref="T68">
    <cfRule type="expression" dxfId="4773" priority="895">
      <formula>AND($B66="穴埋め選択形式", (LEN($C64)+LEN($C64)-LEN(SUBSTITUTE($C64,"_",""))-LEN(SUBSTITUTE($C64,"＿","")))&gt;15)</formula>
    </cfRule>
  </conditionalFormatting>
  <conditionalFormatting sqref="U68">
    <cfRule type="expression" dxfId="4772" priority="896">
      <formula>AND($B66="穴埋め選択形式", (LEN($C64)+LEN($C64)-LEN(SUBSTITUTE($C64,"_",""))-LEN(SUBSTITUTE($C64,"＿","")))&gt;16)</formula>
    </cfRule>
  </conditionalFormatting>
  <conditionalFormatting sqref="V68">
    <cfRule type="expression" dxfId="4771" priority="897">
      <formula>AND($B66="穴埋め選択形式", (LEN($C64)+LEN($C64)-LEN(SUBSTITUTE($C64,"_",""))-LEN(SUBSTITUTE($C64,"＿","")))&gt;17)</formula>
    </cfRule>
  </conditionalFormatting>
  <conditionalFormatting sqref="X68">
    <cfRule type="expression" dxfId="4770" priority="898">
      <formula>AND($B66="穴埋め選択形式", (LEN($C64)+LEN($C64)-LEN(SUBSTITUTE($C64,"_",""))-LEN(SUBSTITUTE($C64,"＿","")))&gt;19)</formula>
    </cfRule>
  </conditionalFormatting>
  <conditionalFormatting sqref="F69">
    <cfRule type="expression" dxfId="4769" priority="899">
      <formula>AND($B66="穴埋め選択形式", (LEN($C64)+LEN($C64)-LEN(SUBSTITUTE($C64,"_",""))-LEN(SUBSTITUTE($C64,"＿","")))&gt;1)</formula>
    </cfRule>
  </conditionalFormatting>
  <conditionalFormatting sqref="G69">
    <cfRule type="expression" dxfId="4768" priority="900">
      <formula>AND($B66="穴埋め選択形式", (LEN($C64)+LEN($C64)-LEN(SUBSTITUTE($C64,"_",""))-LEN(SUBSTITUTE($C64,"＿","")))&gt;2)</formula>
    </cfRule>
  </conditionalFormatting>
  <conditionalFormatting sqref="H69">
    <cfRule type="expression" dxfId="4767" priority="901">
      <formula>AND($B66="穴埋め選択形式", (LEN($C64)+LEN($C64)-LEN(SUBSTITUTE($C64,"_",""))-LEN(SUBSTITUTE($C64,"＿","")))&gt;3)</formula>
    </cfRule>
  </conditionalFormatting>
  <conditionalFormatting sqref="I69">
    <cfRule type="expression" dxfId="4766" priority="902">
      <formula>AND($B66="穴埋め選択形式", (LEN($C64)+LEN($C64)-LEN(SUBSTITUTE($C64,"_",""))-LEN(SUBSTITUTE($C64,"＿","")))&gt;4)</formula>
    </cfRule>
  </conditionalFormatting>
  <conditionalFormatting sqref="J69">
    <cfRule type="expression" dxfId="4765" priority="903">
      <formula>AND($B66="穴埋め選択形式", (LEN($C64)+LEN($C64)-LEN(SUBSTITUTE($C64,"_",""))-LEN(SUBSTITUTE($C64,"＿","")))&gt;5)</formula>
    </cfRule>
  </conditionalFormatting>
  <conditionalFormatting sqref="K69">
    <cfRule type="expression" dxfId="4764" priority="904">
      <formula>AND($B66="穴埋め選択形式", (LEN($C64)+LEN($C64)-LEN(SUBSTITUTE($C64,"_",""))-LEN(SUBSTITUTE($C64,"＿","")))&gt;6)</formula>
    </cfRule>
  </conditionalFormatting>
  <conditionalFormatting sqref="L69">
    <cfRule type="expression" dxfId="4763" priority="905">
      <formula>AND($B66="穴埋め選択形式", (LEN($C64)+LEN($C64)-LEN(SUBSTITUTE($C64,"_",""))-LEN(SUBSTITUTE($C64,"＿","")))&gt;7)</formula>
    </cfRule>
  </conditionalFormatting>
  <conditionalFormatting sqref="M69">
    <cfRule type="expression" dxfId="4762" priority="906">
      <formula>AND($B66="穴埋め選択形式", (LEN($C64)+LEN($C64)-LEN(SUBSTITUTE($C64,"_",""))-LEN(SUBSTITUTE($C64,"＿","")))&gt;8)</formula>
    </cfRule>
  </conditionalFormatting>
  <conditionalFormatting sqref="N69">
    <cfRule type="expression" dxfId="4761" priority="907">
      <formula>AND($B66="穴埋め選択形式", (LEN($C64)+LEN($C64)-LEN(SUBSTITUTE($C64,"_",""))-LEN(SUBSTITUTE($C64,"＿","")))&gt;9)</formula>
    </cfRule>
  </conditionalFormatting>
  <conditionalFormatting sqref="O69">
    <cfRule type="expression" dxfId="4760" priority="908">
      <formula>AND($B66="穴埋め選択形式", (LEN($C64)+LEN($C64)-LEN(SUBSTITUTE($C64,"_",""))-LEN(SUBSTITUTE($C64,"＿","")))&gt;10)</formula>
    </cfRule>
  </conditionalFormatting>
  <conditionalFormatting sqref="P69">
    <cfRule type="expression" dxfId="4759" priority="909">
      <formula>AND($B66="穴埋め選択形式", (LEN($C64)+LEN($C64)-LEN(SUBSTITUTE($C64,"_",""))-LEN(SUBSTITUTE($C64,"＿","")))&gt;11)</formula>
    </cfRule>
  </conditionalFormatting>
  <conditionalFormatting sqref="Q69">
    <cfRule type="expression" dxfId="4758" priority="910">
      <formula>AND($B66="穴埋め選択形式", (LEN($C64)+LEN($C64)-LEN(SUBSTITUTE($C64,"_",""))-LEN(SUBSTITUTE($C64,"＿","")))&gt;12)</formula>
    </cfRule>
  </conditionalFormatting>
  <conditionalFormatting sqref="R69">
    <cfRule type="expression" dxfId="4757" priority="911">
      <formula>AND($B66="穴埋め選択形式", (LEN($C64)+LEN($C64)-LEN(SUBSTITUTE($C64,"_",""))-LEN(SUBSTITUTE($C64,"＿","")))&gt;13)</formula>
    </cfRule>
  </conditionalFormatting>
  <conditionalFormatting sqref="S69">
    <cfRule type="expression" dxfId="4756" priority="912">
      <formula>AND($B66="穴埋め選択形式", (LEN($C64)+LEN($C64)-LEN(SUBSTITUTE($C64,"_",""))-LEN(SUBSTITUTE($C64,"＿","")))&gt;14)</formula>
    </cfRule>
  </conditionalFormatting>
  <conditionalFormatting sqref="T69">
    <cfRule type="expression" dxfId="4755" priority="913">
      <formula>AND($B66="穴埋め選択形式", (LEN($C64)+LEN($C64)-LEN(SUBSTITUTE($C64,"_",""))-LEN(SUBSTITUTE($C64,"＿","")))&gt;15)</formula>
    </cfRule>
  </conditionalFormatting>
  <conditionalFormatting sqref="U69">
    <cfRule type="expression" dxfId="4754" priority="914">
      <formula>AND($B66="穴埋め選択形式", (LEN($C64)+LEN($C64)-LEN(SUBSTITUTE($C64,"_",""))-LEN(SUBSTITUTE($C64,"＿","")))&gt;16)</formula>
    </cfRule>
  </conditionalFormatting>
  <conditionalFormatting sqref="V69">
    <cfRule type="expression" dxfId="4753" priority="915">
      <formula>AND($B66="穴埋め選択形式", (LEN($C64)+LEN($C64)-LEN(SUBSTITUTE($C64,"_",""))-LEN(SUBSTITUTE($C64,"＿","")))&gt;17)</formula>
    </cfRule>
  </conditionalFormatting>
  <conditionalFormatting sqref="W69">
    <cfRule type="expression" dxfId="4752" priority="916">
      <formula>AND($B66="穴埋め選択形式", (LEN($C64)+LEN($C64)-LEN(SUBSTITUTE($C64,"_",""))-LEN(SUBSTITUTE($C64,"＿","")))&gt;18)</formula>
    </cfRule>
  </conditionalFormatting>
  <conditionalFormatting sqref="X69">
    <cfRule type="expression" dxfId="4751" priority="917">
      <formula>AND($B66="穴埋め選択形式", (LEN($C64)+LEN($C64)-LEN(SUBSTITUTE($C64,"_",""))-LEN(SUBSTITUTE($C64,"＿","")))&gt;19)</formula>
    </cfRule>
  </conditionalFormatting>
  <conditionalFormatting sqref="W68">
    <cfRule type="expression" dxfId="4750" priority="918">
      <formula>AND($B66="穴埋め選択形式", (LEN($C64)+LEN($C64)-LEN(SUBSTITUTE($C64,"_",""))-LEN(SUBSTITUTE($C64,"＿","")))&gt;18)</formula>
    </cfRule>
  </conditionalFormatting>
  <conditionalFormatting sqref="B75">
    <cfRule type="expression" dxfId="4749" priority="919">
      <formula>$B75=""</formula>
    </cfRule>
  </conditionalFormatting>
  <conditionalFormatting sqref="B75">
    <cfRule type="expression" dxfId="4748" priority="920">
      <formula>$B75&lt;&gt;""</formula>
    </cfRule>
  </conditionalFormatting>
  <conditionalFormatting sqref="C75">
    <cfRule type="expression" dxfId="4747" priority="921">
      <formula>$B75=""</formula>
    </cfRule>
  </conditionalFormatting>
  <conditionalFormatting sqref="C75">
    <cfRule type="expression" dxfId="4746" priority="922">
      <formula>$B75&lt;&gt;""</formula>
    </cfRule>
  </conditionalFormatting>
  <conditionalFormatting sqref="E76">
    <cfRule type="expression" dxfId="4745" priority="923">
      <formula>OR($B75="複数選択形式",$B75="並べかえ形式")</formula>
    </cfRule>
  </conditionalFormatting>
  <conditionalFormatting sqref="F76">
    <cfRule type="expression" dxfId="4744" priority="924">
      <formula>OR($B75="複数選択形式",$B75="並べかえ形式")</formula>
    </cfRule>
  </conditionalFormatting>
  <conditionalFormatting sqref="G76">
    <cfRule type="expression" dxfId="4743" priority="925">
      <formula>OR($B75="複数選択形式",$B75="並べかえ形式")</formula>
    </cfRule>
  </conditionalFormatting>
  <conditionalFormatting sqref="H76">
    <cfRule type="expression" dxfId="4742" priority="926">
      <formula>OR($B75="複数選択形式",$B75="並べかえ形式")</formula>
    </cfRule>
  </conditionalFormatting>
  <conditionalFormatting sqref="I76">
    <cfRule type="expression" dxfId="4741" priority="927">
      <formula>OR($B75="複数選択形式",$B75="並べかえ形式")</formula>
    </cfRule>
  </conditionalFormatting>
  <conditionalFormatting sqref="J76">
    <cfRule type="expression" dxfId="4740" priority="928">
      <formula>OR($B75="複数選択形式",$B75="並べかえ形式")</formula>
    </cfRule>
  </conditionalFormatting>
  <conditionalFormatting sqref="K76">
    <cfRule type="expression" dxfId="4739" priority="929">
      <formula>OR($B75="複数選択形式",$B75="並べかえ形式")</formula>
    </cfRule>
  </conditionalFormatting>
  <conditionalFormatting sqref="L76">
    <cfRule type="expression" dxfId="4738" priority="930">
      <formula>OR($B75="複数選択形式",$B75="並べかえ形式")</formula>
    </cfRule>
  </conditionalFormatting>
  <conditionalFormatting sqref="M76">
    <cfRule type="expression" dxfId="4737" priority="931">
      <formula>OR($B75="複数選択形式",$B75="並べかえ形式")</formula>
    </cfRule>
  </conditionalFormatting>
  <conditionalFormatting sqref="N76">
    <cfRule type="expression" dxfId="4736" priority="932">
      <formula>OR($B75="複数選択形式",$B75="並べかえ形式")</formula>
    </cfRule>
  </conditionalFormatting>
  <conditionalFormatting sqref="O76">
    <cfRule type="expression" dxfId="4735" priority="933">
      <formula>OR($B75="複数選択形式",$B75="並べかえ形式")</formula>
    </cfRule>
  </conditionalFormatting>
  <conditionalFormatting sqref="P76">
    <cfRule type="expression" dxfId="4734" priority="934">
      <formula>OR($B75="複数選択形式",$B75="並べかえ形式")</formula>
    </cfRule>
  </conditionalFormatting>
  <conditionalFormatting sqref="Q76">
    <cfRule type="expression" dxfId="4733" priority="935">
      <formula>OR($B75="複数選択形式",$B75="並べかえ形式")</formula>
    </cfRule>
  </conditionalFormatting>
  <conditionalFormatting sqref="R76">
    <cfRule type="expression" dxfId="4732" priority="936">
      <formula>OR($B75="複数選択形式",$B75="並べかえ形式")</formula>
    </cfRule>
  </conditionalFormatting>
  <conditionalFormatting sqref="S76">
    <cfRule type="expression" dxfId="4731" priority="937">
      <formula>OR($B75="複数選択形式",$B75="並べかえ形式")</formula>
    </cfRule>
  </conditionalFormatting>
  <conditionalFormatting sqref="T76">
    <cfRule type="expression" dxfId="4730" priority="938">
      <formula>OR($B75="複数選択形式",$B75="並べかえ形式")</formula>
    </cfRule>
  </conditionalFormatting>
  <conditionalFormatting sqref="U76">
    <cfRule type="expression" dxfId="4729" priority="939">
      <formula>OR($B75="複数選択形式",$B75="並べかえ形式")</formula>
    </cfRule>
  </conditionalFormatting>
  <conditionalFormatting sqref="V76">
    <cfRule type="expression" dxfId="4728" priority="940">
      <formula>OR($B75="複数選択形式",$B75="並べかえ形式")</formula>
    </cfRule>
  </conditionalFormatting>
  <conditionalFormatting sqref="W76">
    <cfRule type="expression" dxfId="4727" priority="941">
      <formula>OR($B75="複数選択形式",$B75="並べかえ形式")</formula>
    </cfRule>
  </conditionalFormatting>
  <conditionalFormatting sqref="X76">
    <cfRule type="expression" dxfId="4726" priority="942">
      <formula>OR($B75="複数選択形式",$B75="並べかえ形式")</formula>
    </cfRule>
  </conditionalFormatting>
  <conditionalFormatting sqref="B76">
    <cfRule type="expression" dxfId="4725" priority="943">
      <formula>AND($B75&lt;&gt;"", $B75="正誤形式")</formula>
    </cfRule>
  </conditionalFormatting>
  <conditionalFormatting sqref="B77">
    <cfRule type="expression" dxfId="4724" priority="944">
      <formula>AND($B75&lt;&gt;"", $B75="正誤形式")</formula>
    </cfRule>
  </conditionalFormatting>
  <conditionalFormatting sqref="C76">
    <cfRule type="expression" dxfId="4723" priority="945">
      <formula>AND($B75&lt;&gt;"",$C76&lt;&gt;"", $B75="正誤形式")</formula>
    </cfRule>
  </conditionalFormatting>
  <conditionalFormatting sqref="C76">
    <cfRule type="expression" dxfId="4722" priority="946">
      <formula>AND($B75&lt;&gt;"",$C76="", $B75="正誤形式")</formula>
    </cfRule>
  </conditionalFormatting>
  <conditionalFormatting sqref="C77">
    <cfRule type="expression" dxfId="4721" priority="947">
      <formula>AND($B75&lt;&gt;"",$C76&lt;&gt;"", $B75="正誤形式")</formula>
    </cfRule>
  </conditionalFormatting>
  <conditionalFormatting sqref="C77">
    <cfRule type="expression" dxfId="4720" priority="948">
      <formula>AND($B75&lt;&gt;"",$C76="", $B75="正誤形式")</formula>
    </cfRule>
  </conditionalFormatting>
  <conditionalFormatting sqref="E75">
    <cfRule type="expression" dxfId="4719" priority="949">
      <formula>AND($E75="", OR($B75="複数選択形式",$B75="並べかえ形式",$B75="穴埋め選択形式",AND($B75="穴埋め記入形式", (LEN($C73)+LEN($C73)-LEN(SUBSTITUTE($C73,"_",""))-LEN(SUBSTITUTE($C73,"＿","")))&gt;0)))</formula>
    </cfRule>
  </conditionalFormatting>
  <conditionalFormatting sqref="E75">
    <cfRule type="expression" dxfId="4718" priority="950">
      <formula>AND(OR($B75="複数選択形式",$B75="並べかえ形式",$B75="穴埋め選択形式",AND($B75="穴埋め記入形式", (LEN($C73)+LEN($C73)-LEN(SUBSTITUTE($C73,"_",""))-LEN(SUBSTITUTE($C73,"＿","")))&gt;0)))</formula>
    </cfRule>
  </conditionalFormatting>
  <conditionalFormatting sqref="F75">
    <cfRule type="expression" dxfId="4717" priority="951">
      <formula>AND($F75="", OR($B75="複数選択形式",$B75="並べかえ形式",$B75="穴埋め選択形式",AND($B75="穴埋め記入形式", (LEN($C73)+LEN($C73)-LEN(SUBSTITUTE($C73,"_",""))-LEN(SUBSTITUTE($C73,"＿","")))&gt;1)))</formula>
    </cfRule>
  </conditionalFormatting>
  <conditionalFormatting sqref="F75">
    <cfRule type="expression" dxfId="4716" priority="952">
      <formula>OR($B75="複数選択形式",$B75="並べかえ形式",$B75="穴埋め選択形式",AND($B75="穴埋め記入形式", (LEN($C73)+LEN($C73)-LEN(SUBSTITUTE($C73,"_",""))-LEN(SUBSTITUTE($C73,"＿","")))&gt;1))</formula>
    </cfRule>
  </conditionalFormatting>
  <conditionalFormatting sqref="E74">
    <cfRule type="expression" dxfId="4715" priority="953">
      <formula>OR($B75="複数選択形式",$B75="並べかえ形式",$B75="穴埋め選択形式",AND($B75="穴埋め記入形式", (LEN($C73)+LEN($C73)-LEN(SUBSTITUTE($C73,"_",""))-LEN(SUBSTITUTE($C73,"＿","")))&gt;0))</formula>
    </cfRule>
  </conditionalFormatting>
  <conditionalFormatting sqref="L74">
    <cfRule type="expression" dxfId="4714" priority="954">
      <formula>OR($B75="複数選択形式",$B75="並べかえ形式",$B75="穴埋め選択形式",AND($B75="穴埋め記入形式", (LEN($C73)+LEN($C73)-LEN(SUBSTITUTE($C73,"_",""))-LEN(SUBSTITUTE($C73,"＿","")))&gt;7))</formula>
    </cfRule>
  </conditionalFormatting>
  <conditionalFormatting sqref="K74">
    <cfRule type="expression" dxfId="4713" priority="955">
      <formula>OR($B75="複数選択形式",$B75="並べかえ形式",$B75="穴埋め選択形式",AND($B75="穴埋め記入形式", (LEN($C73)+LEN($C73)-LEN(SUBSTITUTE($C73,"_",""))-LEN(SUBSTITUTE($C73,"＿","")))&gt;6))</formula>
    </cfRule>
  </conditionalFormatting>
  <conditionalFormatting sqref="J74">
    <cfRule type="expression" dxfId="4712" priority="956">
      <formula>OR($B75="複数選択形式",$B75="並べかえ形式",$B75="穴埋め選択形式",AND($B75="穴埋め記入形式", (LEN($C73)+LEN($C73)-LEN(SUBSTITUTE($C73,"_",""))-LEN(SUBSTITUTE($C73,"＿","")))&gt;5))</formula>
    </cfRule>
  </conditionalFormatting>
  <conditionalFormatting sqref="I74">
    <cfRule type="expression" dxfId="4711" priority="957">
      <formula>OR($B75="複数選択形式",$B75="並べかえ形式",$B75="穴埋め選択形式",AND($B75="穴埋め記入形式", (LEN($C73)+LEN($C73)-LEN(SUBSTITUTE($C73,"_",""))-LEN(SUBSTITUTE($C73,"＿","")))&gt;4))</formula>
    </cfRule>
  </conditionalFormatting>
  <conditionalFormatting sqref="H74">
    <cfRule type="expression" dxfId="4710" priority="958">
      <formula>OR($B75="複数選択形式",$B75="並べかえ形式",$B75="穴埋め選択形式",AND($B75="穴埋め記入形式", (LEN($C73)+LEN($C73)-LEN(SUBSTITUTE($C73,"_",""))-LEN(SUBSTITUTE($C73,"＿","")))&gt;3))</formula>
    </cfRule>
  </conditionalFormatting>
  <conditionalFormatting sqref="G74">
    <cfRule type="expression" dxfId="4709" priority="959">
      <formula>OR($B75="複数選択形式",$B75="並べかえ形式",$B75="穴埋め選択形式",AND($B75="穴埋め記入形式", (LEN($C73)+LEN($C73)-LEN(SUBSTITUTE($C73,"_",""))-LEN(SUBSTITUTE($C73,"＿","")))&gt;2))</formula>
    </cfRule>
  </conditionalFormatting>
  <conditionalFormatting sqref="F74">
    <cfRule type="expression" dxfId="4708" priority="960">
      <formula>OR($B75="複数選択形式",$B75="並べかえ形式",$B75="穴埋め選択形式",AND($B75="穴埋め記入形式", (LEN($C73)+LEN($C73)-LEN(SUBSTITUTE($C73,"_",""))-LEN(SUBSTITUTE($C73,"＿","")))&gt;1))</formula>
    </cfRule>
  </conditionalFormatting>
  <conditionalFormatting sqref="G75">
    <cfRule type="expression" dxfId="4707" priority="961">
      <formula>AND($G75="", AND($B75="穴埋め記入形式", (LEN($C73)+LEN($C73)-LEN(SUBSTITUTE($C73,"_",""))-LEN(SUBSTITUTE($C73,"＿","")))&gt;2))</formula>
    </cfRule>
  </conditionalFormatting>
  <conditionalFormatting sqref="G75">
    <cfRule type="expression" dxfId="4706" priority="962">
      <formula>OR($B75="複数選択形式",$B75="並べかえ形式",$B75="穴埋め選択形式",AND($B75="穴埋め記入形式", (LEN($C73)+LEN($C73)-LEN(SUBSTITUTE($C73,"_",""))-LEN(SUBSTITUTE($C73,"＿","")))&gt;2))</formula>
    </cfRule>
  </conditionalFormatting>
  <conditionalFormatting sqref="H75">
    <cfRule type="expression" dxfId="4705" priority="963">
      <formula>AND($H75="", AND($B75="穴埋め記入形式", (LEN($C73)+LEN($C73)-LEN(SUBSTITUTE($C73,"_",""))-LEN(SUBSTITUTE($C73,"＿","")))&gt;3))</formula>
    </cfRule>
  </conditionalFormatting>
  <conditionalFormatting sqref="H75">
    <cfRule type="expression" dxfId="4704" priority="964">
      <formula>OR($B75="複数選択形式",$B75="並べかえ形式",$B75="穴埋め選択形式",AND($B75="穴埋め記入形式", (LEN($C73)+LEN($C73)-LEN(SUBSTITUTE($C73,"_",""))-LEN(SUBSTITUTE($C73,"＿","")))&gt;3))</formula>
    </cfRule>
  </conditionalFormatting>
  <conditionalFormatting sqref="I75">
    <cfRule type="expression" dxfId="4703" priority="965">
      <formula>AND($I75="", AND($B75="穴埋め記入形式", (LEN($C73)+LEN($C73)-LEN(SUBSTITUTE($C73,"_",""))-LEN(SUBSTITUTE($C73,"＿","")))&gt;4))</formula>
    </cfRule>
  </conditionalFormatting>
  <conditionalFormatting sqref="I75">
    <cfRule type="expression" dxfId="4702" priority="966">
      <formula>OR($B75="複数選択形式",$B75="並べかえ形式",$B75="穴埋め選択形式",AND($B75="穴埋め記入形式", (LEN($C73)+LEN($C73)-LEN(SUBSTITUTE($C73,"_",""))-LEN(SUBSTITUTE($C73,"＿","")))&gt;4))</formula>
    </cfRule>
  </conditionalFormatting>
  <conditionalFormatting sqref="J75">
    <cfRule type="expression" dxfId="4701" priority="967">
      <formula>AND($J75="", AND($B75="穴埋め記入形式", (LEN($C73)+LEN($C73)-LEN(SUBSTITUTE($C73,"_",""))-LEN(SUBSTITUTE($C73,"＿","")))&gt;5))</formula>
    </cfRule>
  </conditionalFormatting>
  <conditionalFormatting sqref="J75">
    <cfRule type="expression" dxfId="4700" priority="968">
      <formula>OR($B75="複数選択形式",$B75="並べかえ形式",$B75="穴埋め選択形式",AND($B75="穴埋め記入形式", (LEN($C73)+LEN($C73)-LEN(SUBSTITUTE($C73,"_",""))-LEN(SUBSTITUTE($C73,"＿","")))&gt;5))</formula>
    </cfRule>
  </conditionalFormatting>
  <conditionalFormatting sqref="K75">
    <cfRule type="expression" dxfId="4699" priority="969">
      <formula>AND($K75="", AND($B75="穴埋め記入形式", (LEN($C73)+LEN($C73)-LEN(SUBSTITUTE($C73,"_",""))-LEN(SUBSTITUTE($C73,"＿","")))&gt;6))</formula>
    </cfRule>
  </conditionalFormatting>
  <conditionalFormatting sqref="K75">
    <cfRule type="expression" dxfId="4698" priority="970">
      <formula>OR($B75="複数選択形式",$B75="並べかえ形式",$B75="穴埋め選択形式",AND($B75="穴埋め記入形式", (LEN($C73)+LEN($C73)-LEN(SUBSTITUTE($C73,"_",""))-LEN(SUBSTITUTE($C73,"＿","")))&gt;6))</formula>
    </cfRule>
  </conditionalFormatting>
  <conditionalFormatting sqref="L75">
    <cfRule type="expression" dxfId="4697" priority="971">
      <formula>AND($L75="", AND($B75="穴埋め記入形式", (LEN($C73)+LEN($C73)-LEN(SUBSTITUTE($C73,"_",""))-LEN(SUBSTITUTE($C73,"＿","")))&gt;7))</formula>
    </cfRule>
  </conditionalFormatting>
  <conditionalFormatting sqref="L75">
    <cfRule type="expression" dxfId="4696" priority="972">
      <formula>OR($B75="複数選択形式",$B75="並べかえ形式",$B75="穴埋め選択形式",AND($B75="穴埋め記入形式", (LEN($C73)+LEN($C73)-LEN(SUBSTITUTE($C73,"_",""))-LEN(SUBSTITUTE($C73,"＿","")))&gt;7))</formula>
    </cfRule>
  </conditionalFormatting>
  <conditionalFormatting sqref="M75">
    <cfRule type="expression" dxfId="4695" priority="973">
      <formula>AND($M75="", AND($B75="穴埋め記入形式", (LEN($C73)+LEN($C73)-LEN(SUBSTITUTE($C73,"_",""))-LEN(SUBSTITUTE($C73,"＿","")))&gt;8))</formula>
    </cfRule>
  </conditionalFormatting>
  <conditionalFormatting sqref="M75">
    <cfRule type="expression" dxfId="4694" priority="974">
      <formula>OR($B75="複数選択形式",$B75="並べかえ形式",$B75="穴埋め選択形式",AND($B75="穴埋め記入形式", (LEN($C73)+LEN($C73)-LEN(SUBSTITUTE($C73,"_",""))-LEN(SUBSTITUTE($C73,"＿","")))&gt;8))</formula>
    </cfRule>
  </conditionalFormatting>
  <conditionalFormatting sqref="C71">
    <cfRule type="expression" dxfId="4693" priority="975">
      <formula>$B75&lt;&gt;""</formula>
    </cfRule>
  </conditionalFormatting>
  <conditionalFormatting sqref="D71">
    <cfRule type="expression" dxfId="4692" priority="976">
      <formula>$B75&lt;&gt;""</formula>
    </cfRule>
  </conditionalFormatting>
  <conditionalFormatting sqref="E71">
    <cfRule type="expression" dxfId="4691" priority="977">
      <formula>$B75&lt;&gt;""</formula>
    </cfRule>
  </conditionalFormatting>
  <conditionalFormatting sqref="F71">
    <cfRule type="expression" dxfId="4690" priority="978">
      <formula>$B75&lt;&gt;""</formula>
    </cfRule>
  </conditionalFormatting>
  <conditionalFormatting sqref="G71">
    <cfRule type="expression" dxfId="4689" priority="979">
      <formula>$B75&lt;&gt;""</formula>
    </cfRule>
  </conditionalFormatting>
  <conditionalFormatting sqref="H71">
    <cfRule type="expression" dxfId="4688" priority="980">
      <formula>$B75&lt;&gt;""</formula>
    </cfRule>
  </conditionalFormatting>
  <conditionalFormatting sqref="I71">
    <cfRule type="expression" dxfId="4687" priority="981">
      <formula>$B75&lt;&gt;""</formula>
    </cfRule>
  </conditionalFormatting>
  <conditionalFormatting sqref="J71">
    <cfRule type="expression" dxfId="4686" priority="982">
      <formula>$B75&lt;&gt;""</formula>
    </cfRule>
  </conditionalFormatting>
  <conditionalFormatting sqref="K71">
    <cfRule type="expression" dxfId="4685" priority="983">
      <formula>$B75&lt;&gt;""</formula>
    </cfRule>
  </conditionalFormatting>
  <conditionalFormatting sqref="L71">
    <cfRule type="expression" dxfId="4684" priority="984">
      <formula>$B75&lt;&gt;""</formula>
    </cfRule>
  </conditionalFormatting>
  <conditionalFormatting sqref="M71">
    <cfRule type="expression" dxfId="4683" priority="985">
      <formula>$B75&lt;&gt;""</formula>
    </cfRule>
  </conditionalFormatting>
  <conditionalFormatting sqref="N71">
    <cfRule type="expression" dxfId="4682" priority="986">
      <formula>$B75&lt;&gt;""</formula>
    </cfRule>
  </conditionalFormatting>
  <conditionalFormatting sqref="B71">
    <cfRule type="expression" dxfId="4681" priority="987">
      <formula>$B75&lt;&gt;""</formula>
    </cfRule>
  </conditionalFormatting>
  <conditionalFormatting sqref="E77">
    <cfRule type="expression" dxfId="4680" priority="988">
      <formula>AND($B75="穴埋め選択形式", (LEN($C73)+LEN($C73)-LEN(SUBSTITUTE($C73,"_",""))-LEN(SUBSTITUTE($C73,"＿","")))&gt;0)</formula>
    </cfRule>
  </conditionalFormatting>
  <conditionalFormatting sqref="E78">
    <cfRule type="expression" dxfId="4679" priority="989">
      <formula>AND($B75="穴埋め選択形式", (LEN($C73)+LEN($C73)-LEN(SUBSTITUTE($C73,"_",""))-LEN(SUBSTITUTE($C73,"＿","")))&gt;0)</formula>
    </cfRule>
  </conditionalFormatting>
  <conditionalFormatting sqref="M74">
    <cfRule type="expression" dxfId="4678" priority="990">
      <formula>OR($B75="複数選択形式",$B75="並べかえ形式",$B75="穴埋め選択形式",AND($B75="穴埋め記入形式", (LEN($C73)+LEN($C73)-LEN(SUBSTITUTE($C73,"_",""))-LEN(SUBSTITUTE($C73,"＿","")))&gt;8))</formula>
    </cfRule>
  </conditionalFormatting>
  <conditionalFormatting sqref="N74">
    <cfRule type="expression" dxfId="4677" priority="991">
      <formula>OR($B75="複数選択形式",$B75="並べかえ形式",$B75="穴埋め選択形式",AND($B75="穴埋め記入形式", (LEN($C73)+LEN($C73)-LEN(SUBSTITUTE($C73,"_",""))-LEN(SUBSTITUTE($C73,"＿","")))&gt;9))</formula>
    </cfRule>
  </conditionalFormatting>
  <conditionalFormatting sqref="O74">
    <cfRule type="expression" dxfId="4676" priority="992">
      <formula>OR($B75="複数選択形式",$B75="並べかえ形式",$B75="穴埋め選択形式",AND($B75="穴埋め記入形式", (LEN($C73)+LEN($C73)-LEN(SUBSTITUTE($C73,"_",""))-LEN(SUBSTITUTE($C73,"＿","")))&gt;10))</formula>
    </cfRule>
  </conditionalFormatting>
  <conditionalFormatting sqref="P74">
    <cfRule type="expression" dxfId="4675" priority="993">
      <formula>OR($B75="複数選択形式",$B75="並べかえ形式",$B75="穴埋め選択形式",AND($B75="穴埋め記入形式", (LEN($C73)+LEN($C73)-LEN(SUBSTITUTE($C73,"_",""))-LEN(SUBSTITUTE($C73,"＿","")))&gt;11))</formula>
    </cfRule>
  </conditionalFormatting>
  <conditionalFormatting sqref="Q74">
    <cfRule type="expression" dxfId="4674" priority="994">
      <formula>OR($B75="複数選択形式",$B75="並べかえ形式",$B75="穴埋め選択形式",AND($B75="穴埋め記入形式", (LEN($C73)+LEN($C73)-LEN(SUBSTITUTE($C73,"_",""))-LEN(SUBSTITUTE($C73,"＿","")))&gt;12))</formula>
    </cfRule>
  </conditionalFormatting>
  <conditionalFormatting sqref="R74">
    <cfRule type="expression" dxfId="4673" priority="995">
      <formula>OR($B75="複数選択形式",$B75="並べかえ形式",$B75="穴埋め選択形式",AND($B75="穴埋め記入形式", (LEN($C73)+LEN($C73)-LEN(SUBSTITUTE($C73,"_",""))-LEN(SUBSTITUTE($C73,"＿","")))&gt;13))</formula>
    </cfRule>
  </conditionalFormatting>
  <conditionalFormatting sqref="S74">
    <cfRule type="expression" dxfId="4672" priority="996">
      <formula>OR($B75="複数選択形式",$B75="並べかえ形式",$B75="穴埋め選択形式",AND($B75="穴埋め記入形式", (LEN($C73)+LEN($C73)-LEN(SUBSTITUTE($C73,"_",""))-LEN(SUBSTITUTE($C73,"＿","")))&gt;14))</formula>
    </cfRule>
  </conditionalFormatting>
  <conditionalFormatting sqref="T74">
    <cfRule type="expression" dxfId="4671" priority="997">
      <formula>OR($B75="複数選択形式",$B75="並べかえ形式",$B75="穴埋め選択形式",AND($B75="穴埋め記入形式", (LEN($C73)+LEN($C73)-LEN(SUBSTITUTE($C73,"_",""))-LEN(SUBSTITUTE($C73,"＿","")))&gt;15))</formula>
    </cfRule>
  </conditionalFormatting>
  <conditionalFormatting sqref="U74">
    <cfRule type="expression" dxfId="4670" priority="998">
      <formula>OR($B75="複数選択形式",$B75="並べかえ形式",$B75="穴埋め選択形式",AND($B75="穴埋め記入形式", (LEN($C73)+LEN($C73)-LEN(SUBSTITUTE($C73,"_",""))-LEN(SUBSTITUTE($C73,"＿","")))&gt;16))</formula>
    </cfRule>
  </conditionalFormatting>
  <conditionalFormatting sqref="V74">
    <cfRule type="expression" dxfId="4669" priority="999">
      <formula>OR($B75="複数選択形式",$B75="並べかえ形式",$B75="穴埋め選択形式",AND($B75="穴埋め記入形式", (LEN($C73)+LEN($C73)-LEN(SUBSTITUTE($C73,"_",""))-LEN(SUBSTITUTE($C73,"＿","")))&gt;17))</formula>
    </cfRule>
  </conditionalFormatting>
  <conditionalFormatting sqref="W74">
    <cfRule type="expression" dxfId="4668" priority="1000">
      <formula>OR($B75="複数選択形式",$B75="並べかえ形式",$B75="穴埋め選択形式",AND($B75="穴埋め記入形式", (LEN($C73)+LEN($C73)-LEN(SUBSTITUTE($C73,"_",""))-LEN(SUBSTITUTE($C73,"＿","")))&gt;18))</formula>
    </cfRule>
  </conditionalFormatting>
  <conditionalFormatting sqref="X74">
    <cfRule type="expression" dxfId="4667" priority="1001">
      <formula>OR($B75="複数選択形式",$B75="並べかえ形式",$B75="穴埋め選択形式",AND($B75="穴埋め記入形式", (LEN($C73)+LEN($C73)-LEN(SUBSTITUTE($C73,"_",""))-LEN(SUBSTITUTE($C73,"＿","")))&gt;19))</formula>
    </cfRule>
  </conditionalFormatting>
  <conditionalFormatting sqref="N75">
    <cfRule type="expression" dxfId="4666" priority="1002">
      <formula>AND($M75="", AND($B75="穴埋め記入形式", (LEN($C73)+LEN($C73)-LEN(SUBSTITUTE($C73,"_",""))-LEN(SUBSTITUTE($C73,"＿","")))&gt;9))</formula>
    </cfRule>
  </conditionalFormatting>
  <conditionalFormatting sqref="N75">
    <cfRule type="expression" dxfId="4665" priority="1003">
      <formula>OR($B75="複数選択形式",$B75="並べかえ形式",$B75="穴埋め選択形式",AND($B75="穴埋め記入形式", (LEN($C73)+LEN($C73)-LEN(SUBSTITUTE($C73,"_",""))-LEN(SUBSTITUTE($C73,"＿","")))&gt;9))</formula>
    </cfRule>
  </conditionalFormatting>
  <conditionalFormatting sqref="O75">
    <cfRule type="expression" dxfId="4664" priority="1004">
      <formula>AND($M75="", AND($B75="穴埋め記入形式", (LEN($C73)+LEN($C73)-LEN(SUBSTITUTE($C73,"_",""))-LEN(SUBSTITUTE($C73,"＿","")))&gt;10))</formula>
    </cfRule>
  </conditionalFormatting>
  <conditionalFormatting sqref="O75">
    <cfRule type="expression" dxfId="4663" priority="1005">
      <formula>OR($B75="複数選択形式",$B75="並べかえ形式",$B75="穴埋め選択形式",AND($B75="穴埋め記入形式", (LEN($C73)+LEN($C73)-LEN(SUBSTITUTE($C73,"_",""))-LEN(SUBSTITUTE($C73,"＿","")))&gt;10))</formula>
    </cfRule>
  </conditionalFormatting>
  <conditionalFormatting sqref="P75">
    <cfRule type="expression" dxfId="4662" priority="1006">
      <formula>AND($M75="", AND($B75="穴埋め記入形式", (LEN($C73)+LEN($C73)-LEN(SUBSTITUTE($C73,"_",""))-LEN(SUBSTITUTE($C73,"＿","")))&gt;11))</formula>
    </cfRule>
  </conditionalFormatting>
  <conditionalFormatting sqref="P75">
    <cfRule type="expression" dxfId="4661" priority="1007">
      <formula>OR($B75="複数選択形式",$B75="並べかえ形式",$B75="穴埋め選択形式",AND($B75="穴埋め記入形式", (LEN($C73)+LEN($C73)-LEN(SUBSTITUTE($C73,"_",""))-LEN(SUBSTITUTE($C73,"＿","")))&gt;11))</formula>
    </cfRule>
  </conditionalFormatting>
  <conditionalFormatting sqref="Q75">
    <cfRule type="expression" dxfId="4660" priority="1008">
      <formula>AND($M75="", AND($B75="穴埋め記入形式", (LEN($C73)+LEN($C73)-LEN(SUBSTITUTE($C73,"_",""))-LEN(SUBSTITUTE($C73,"＿","")))&gt;12))</formula>
    </cfRule>
  </conditionalFormatting>
  <conditionalFormatting sqref="Q75">
    <cfRule type="expression" dxfId="4659" priority="1009">
      <formula>OR($B75="複数選択形式",$B75="並べかえ形式",$B75="穴埋め選択形式",AND($B75="穴埋め記入形式", (LEN($C73)+LEN($C73)-LEN(SUBSTITUTE($C73,"_",""))-LEN(SUBSTITUTE($C73,"＿","")))&gt;12))</formula>
    </cfRule>
  </conditionalFormatting>
  <conditionalFormatting sqref="R75">
    <cfRule type="expression" dxfId="4658" priority="1010">
      <formula>AND($M75="", AND($B75="穴埋め記入形式", (LEN($C73)+LEN($C73)-LEN(SUBSTITUTE($C73,"_",""))-LEN(SUBSTITUTE($C73,"＿","")))&gt;13))</formula>
    </cfRule>
  </conditionalFormatting>
  <conditionalFormatting sqref="R75">
    <cfRule type="expression" dxfId="4657" priority="1011">
      <formula>OR($B75="複数選択形式",$B75="並べかえ形式",$B75="穴埋め選択形式",AND($B75="穴埋め記入形式", (LEN($C73)+LEN($C73)-LEN(SUBSTITUTE($C73,"_",""))-LEN(SUBSTITUTE($C73,"＿","")))&gt;13))</formula>
    </cfRule>
  </conditionalFormatting>
  <conditionalFormatting sqref="S75">
    <cfRule type="expression" dxfId="4656" priority="1012">
      <formula>AND($M75="", AND($B75="穴埋め記入形式", (LEN($C73)+LEN($C73)-LEN(SUBSTITUTE($C73,"_",""))-LEN(SUBSTITUTE($C73,"＿","")))&gt;14))</formula>
    </cfRule>
  </conditionalFormatting>
  <conditionalFormatting sqref="S75">
    <cfRule type="expression" dxfId="4655" priority="1013">
      <formula>OR($B75="複数選択形式",$B75="並べかえ形式",$B75="穴埋め選択形式",AND($B75="穴埋め記入形式", (LEN($C73)+LEN($C73)-LEN(SUBSTITUTE($C73,"_",""))-LEN(SUBSTITUTE($C73,"＿","")))&gt;14))</formula>
    </cfRule>
  </conditionalFormatting>
  <conditionalFormatting sqref="T75">
    <cfRule type="expression" dxfId="4654" priority="1014">
      <formula>AND($M75="", AND($B75="穴埋め記入形式", (LEN($C73)+LEN($C73)-LEN(SUBSTITUTE($C73,"_",""))-LEN(SUBSTITUTE($C73,"＿","")))&gt;15))</formula>
    </cfRule>
  </conditionalFormatting>
  <conditionalFormatting sqref="T75">
    <cfRule type="expression" dxfId="4653" priority="1015">
      <formula>OR($B75="複数選択形式",$B75="並べかえ形式",$B75="穴埋め選択形式",AND($B75="穴埋め記入形式", (LEN($C73)+LEN($C73)-LEN(SUBSTITUTE($C73,"_",""))-LEN(SUBSTITUTE($C73,"＿","")))&gt;15))</formula>
    </cfRule>
  </conditionalFormatting>
  <conditionalFormatting sqref="U75">
    <cfRule type="expression" dxfId="4652" priority="1016">
      <formula>AND($M75="", AND($B75="穴埋め記入形式", (LEN($C73)+LEN($C73)-LEN(SUBSTITUTE($C73,"_",""))-LEN(SUBSTITUTE($C73,"＿","")))&gt;16))</formula>
    </cfRule>
  </conditionalFormatting>
  <conditionalFormatting sqref="U75">
    <cfRule type="expression" dxfId="4651" priority="1017">
      <formula>OR($B75="複数選択形式",$B75="並べかえ形式",$B75="穴埋め選択形式",AND($B75="穴埋め記入形式", (LEN($C73)+LEN($C73)-LEN(SUBSTITUTE($C73,"_",""))-LEN(SUBSTITUTE($C73,"＿","")))&gt;16))</formula>
    </cfRule>
  </conditionalFormatting>
  <conditionalFormatting sqref="V75">
    <cfRule type="expression" dxfId="4650" priority="1018">
      <formula>AND($M75="", AND($B75="穴埋め記入形式", (LEN($C73)+LEN($C73)-LEN(SUBSTITUTE($C73,"_",""))-LEN(SUBSTITUTE($C73,"＿","")))&gt;17))</formula>
    </cfRule>
  </conditionalFormatting>
  <conditionalFormatting sqref="V75">
    <cfRule type="expression" dxfId="4649" priority="1019">
      <formula>OR($B75="複数選択形式",$B75="並べかえ形式",$B75="穴埋め選択形式",AND($B75="穴埋め記入形式", (LEN($C73)+LEN($C73)-LEN(SUBSTITUTE($C73,"_",""))-LEN(SUBSTITUTE($C73,"＿","")))&gt;17))</formula>
    </cfRule>
  </conditionalFormatting>
  <conditionalFormatting sqref="W75">
    <cfRule type="expression" dxfId="4648" priority="1020">
      <formula>AND($M75="", AND($B75="穴埋め記入形式", (LEN($C73)+LEN($C73)-LEN(SUBSTITUTE($C73,"_",""))-LEN(SUBSTITUTE($C73,"＿","")))&gt;18))</formula>
    </cfRule>
  </conditionalFormatting>
  <conditionalFormatting sqref="W75">
    <cfRule type="expression" dxfId="4647" priority="1021">
      <formula>OR($B75="複数選択形式",$B75="並べかえ形式",$B75="穴埋め選択形式",AND($B75="穴埋め記入形式", (LEN($C73)+LEN($C73)-LEN(SUBSTITUTE($C73,"_",""))-LEN(SUBSTITUTE($C73,"＿","")))&gt;18))</formula>
    </cfRule>
  </conditionalFormatting>
  <conditionalFormatting sqref="X75">
    <cfRule type="expression" dxfId="4646" priority="1022">
      <formula>AND($M75="", AND($B75="穴埋め記入形式", (LEN($C73)+LEN($C73)-LEN(SUBSTITUTE($C73,"_",""))-LEN(SUBSTITUTE($C73,"＿","")))&gt;19))</formula>
    </cfRule>
  </conditionalFormatting>
  <conditionalFormatting sqref="X75">
    <cfRule type="expression" dxfId="4645" priority="1023">
      <formula>OR($B75="複数選択形式",$B75="並べかえ形式",$B75="穴埋め選択形式",AND($B75="穴埋め記入形式", (LEN($C73)+LEN($C73)-LEN(SUBSTITUTE($C73,"_",""))-LEN(SUBSTITUTE($C73,"＿","")))&gt;19))</formula>
    </cfRule>
  </conditionalFormatting>
  <conditionalFormatting sqref="F77">
    <cfRule type="expression" dxfId="4644" priority="1024">
      <formula>AND($B75="穴埋め選択形式", (LEN($C73)+LEN($C73)-LEN(SUBSTITUTE($C73,"_",""))-LEN(SUBSTITUTE($C73,"＿","")))&gt;1)</formula>
    </cfRule>
  </conditionalFormatting>
  <conditionalFormatting sqref="G77">
    <cfRule type="expression" dxfId="4643" priority="1025">
      <formula>AND($B75="穴埋め選択形式", (LEN($C73)+LEN($C73)-LEN(SUBSTITUTE($C73,"_",""))-LEN(SUBSTITUTE($C73,"＿","")))&gt;2)</formula>
    </cfRule>
  </conditionalFormatting>
  <conditionalFormatting sqref="H77">
    <cfRule type="expression" dxfId="4642" priority="1026">
      <formula>AND($B75="穴埋め選択形式", (LEN($C73)+LEN($C73)-LEN(SUBSTITUTE($C73,"_",""))-LEN(SUBSTITUTE($C73,"＿","")))&gt;3)</formula>
    </cfRule>
  </conditionalFormatting>
  <conditionalFormatting sqref="I77">
    <cfRule type="expression" dxfId="4641" priority="1027">
      <formula>AND($B75="穴埋め選択形式", (LEN($C73)+LEN($C73)-LEN(SUBSTITUTE($C73,"_",""))-LEN(SUBSTITUTE($C73,"＿","")))&gt;4)</formula>
    </cfRule>
  </conditionalFormatting>
  <conditionalFormatting sqref="J77">
    <cfRule type="expression" dxfId="4640" priority="1028">
      <formula>AND($B75="穴埋め選択形式", (LEN($C73)+LEN($C73)-LEN(SUBSTITUTE($C73,"_",""))-LEN(SUBSTITUTE($C73,"＿","")))&gt;5)</formula>
    </cfRule>
  </conditionalFormatting>
  <conditionalFormatting sqref="K77">
    <cfRule type="expression" dxfId="4639" priority="1029">
      <formula>AND($B75="穴埋め選択形式", (LEN($C73)+LEN($C73)-LEN(SUBSTITUTE($C73,"_",""))-LEN(SUBSTITUTE($C73,"＿","")))&gt;6)</formula>
    </cfRule>
  </conditionalFormatting>
  <conditionalFormatting sqref="L77">
    <cfRule type="expression" dxfId="4638" priority="1030">
      <formula>AND($B75="穴埋め選択形式", (LEN($C73)+LEN($C73)-LEN(SUBSTITUTE($C73,"_",""))-LEN(SUBSTITUTE($C73,"＿","")))&gt;7)</formula>
    </cfRule>
  </conditionalFormatting>
  <conditionalFormatting sqref="M77">
    <cfRule type="expression" dxfId="4637" priority="1031">
      <formula>AND($B75="穴埋め選択形式", (LEN($C73)+LEN($C73)-LEN(SUBSTITUTE($C73,"_",""))-LEN(SUBSTITUTE($C73,"＿","")))&gt;8)</formula>
    </cfRule>
  </conditionalFormatting>
  <conditionalFormatting sqref="N77">
    <cfRule type="expression" dxfId="4636" priority="1032">
      <formula>AND($B75="穴埋め選択形式", (LEN($C73)+LEN($C73)-LEN(SUBSTITUTE($C73,"_",""))-LEN(SUBSTITUTE($C73,"＿","")))&gt;9)</formula>
    </cfRule>
  </conditionalFormatting>
  <conditionalFormatting sqref="O77">
    <cfRule type="expression" dxfId="4635" priority="1033">
      <formula>AND($B75="穴埋め選択形式", (LEN($C73)+LEN($C73)-LEN(SUBSTITUTE($C73,"_",""))-LEN(SUBSTITUTE($C73,"＿","")))&gt;10)</formula>
    </cfRule>
  </conditionalFormatting>
  <conditionalFormatting sqref="P77">
    <cfRule type="expression" dxfId="4634" priority="1034">
      <formula>AND($B75="穴埋め選択形式", (LEN($C73)+LEN($C73)-LEN(SUBSTITUTE($C73,"_",""))-LEN(SUBSTITUTE($C73,"＿","")))&gt;11)</formula>
    </cfRule>
  </conditionalFormatting>
  <conditionalFormatting sqref="Q77">
    <cfRule type="expression" dxfId="4633" priority="1035">
      <formula>AND($B75="穴埋め選択形式", (LEN($C73)+LEN($C73)-LEN(SUBSTITUTE($C73,"_",""))-LEN(SUBSTITUTE($C73,"＿","")))&gt;12)</formula>
    </cfRule>
  </conditionalFormatting>
  <conditionalFormatting sqref="R77">
    <cfRule type="expression" dxfId="4632" priority="1036">
      <formula>AND($B75="穴埋め選択形式", (LEN($C73)+LEN($C73)-LEN(SUBSTITUTE($C73,"_",""))-LEN(SUBSTITUTE($C73,"＿","")))&gt;13)</formula>
    </cfRule>
  </conditionalFormatting>
  <conditionalFormatting sqref="S77">
    <cfRule type="expression" dxfId="4631" priority="1037">
      <formula>AND($B75="穴埋め選択形式", (LEN($C73)+LEN($C73)-LEN(SUBSTITUTE($C73,"_",""))-LEN(SUBSTITUTE($C73,"＿","")))&gt;14)</formula>
    </cfRule>
  </conditionalFormatting>
  <conditionalFormatting sqref="T77">
    <cfRule type="expression" dxfId="4630" priority="1038">
      <formula>AND($B75="穴埋め選択形式", (LEN($C73)+LEN($C73)-LEN(SUBSTITUTE($C73,"_",""))-LEN(SUBSTITUTE($C73,"＿","")))&gt;15)</formula>
    </cfRule>
  </conditionalFormatting>
  <conditionalFormatting sqref="U77">
    <cfRule type="expression" dxfId="4629" priority="1039">
      <formula>AND($B75="穴埋め選択形式", (LEN($C73)+LEN($C73)-LEN(SUBSTITUTE($C73,"_",""))-LEN(SUBSTITUTE($C73,"＿","")))&gt;16)</formula>
    </cfRule>
  </conditionalFormatting>
  <conditionalFormatting sqref="V77">
    <cfRule type="expression" dxfId="4628" priority="1040">
      <formula>AND($B75="穴埋め選択形式", (LEN($C73)+LEN($C73)-LEN(SUBSTITUTE($C73,"_",""))-LEN(SUBSTITUTE($C73,"＿","")))&gt;17)</formula>
    </cfRule>
  </conditionalFormatting>
  <conditionalFormatting sqref="X77">
    <cfRule type="expression" dxfId="4627" priority="1041">
      <formula>AND($B75="穴埋め選択形式", (LEN($C73)+LEN($C73)-LEN(SUBSTITUTE($C73,"_",""))-LEN(SUBSTITUTE($C73,"＿","")))&gt;19)</formula>
    </cfRule>
  </conditionalFormatting>
  <conditionalFormatting sqref="F78">
    <cfRule type="expression" dxfId="4626" priority="1042">
      <formula>AND($B75="穴埋め選択形式", (LEN($C73)+LEN($C73)-LEN(SUBSTITUTE($C73,"_",""))-LEN(SUBSTITUTE($C73,"＿","")))&gt;1)</formula>
    </cfRule>
  </conditionalFormatting>
  <conditionalFormatting sqref="G78">
    <cfRule type="expression" dxfId="4625" priority="1043">
      <formula>AND($B75="穴埋め選択形式", (LEN($C73)+LEN($C73)-LEN(SUBSTITUTE($C73,"_",""))-LEN(SUBSTITUTE($C73,"＿","")))&gt;2)</formula>
    </cfRule>
  </conditionalFormatting>
  <conditionalFormatting sqref="H78">
    <cfRule type="expression" dxfId="4624" priority="1044">
      <formula>AND($B75="穴埋め選択形式", (LEN($C73)+LEN($C73)-LEN(SUBSTITUTE($C73,"_",""))-LEN(SUBSTITUTE($C73,"＿","")))&gt;3)</formula>
    </cfRule>
  </conditionalFormatting>
  <conditionalFormatting sqref="I78">
    <cfRule type="expression" dxfId="4623" priority="1045">
      <formula>AND($B75="穴埋め選択形式", (LEN($C73)+LEN($C73)-LEN(SUBSTITUTE($C73,"_",""))-LEN(SUBSTITUTE($C73,"＿","")))&gt;4)</formula>
    </cfRule>
  </conditionalFormatting>
  <conditionalFormatting sqref="J78">
    <cfRule type="expression" dxfId="4622" priority="1046">
      <formula>AND($B75="穴埋め選択形式", (LEN($C73)+LEN($C73)-LEN(SUBSTITUTE($C73,"_",""))-LEN(SUBSTITUTE($C73,"＿","")))&gt;5)</formula>
    </cfRule>
  </conditionalFormatting>
  <conditionalFormatting sqref="K78">
    <cfRule type="expression" dxfId="4621" priority="1047">
      <formula>AND($B75="穴埋め選択形式", (LEN($C73)+LEN($C73)-LEN(SUBSTITUTE($C73,"_",""))-LEN(SUBSTITUTE($C73,"＿","")))&gt;6)</formula>
    </cfRule>
  </conditionalFormatting>
  <conditionalFormatting sqref="L78">
    <cfRule type="expression" dxfId="4620" priority="1048">
      <formula>AND($B75="穴埋め選択形式", (LEN($C73)+LEN($C73)-LEN(SUBSTITUTE($C73,"_",""))-LEN(SUBSTITUTE($C73,"＿","")))&gt;7)</formula>
    </cfRule>
  </conditionalFormatting>
  <conditionalFormatting sqref="M78">
    <cfRule type="expression" dxfId="4619" priority="1049">
      <formula>AND($B75="穴埋め選択形式", (LEN($C73)+LEN($C73)-LEN(SUBSTITUTE($C73,"_",""))-LEN(SUBSTITUTE($C73,"＿","")))&gt;8)</formula>
    </cfRule>
  </conditionalFormatting>
  <conditionalFormatting sqref="N78">
    <cfRule type="expression" dxfId="4618" priority="1050">
      <formula>AND($B75="穴埋め選択形式", (LEN($C73)+LEN($C73)-LEN(SUBSTITUTE($C73,"_",""))-LEN(SUBSTITUTE($C73,"＿","")))&gt;9)</formula>
    </cfRule>
  </conditionalFormatting>
  <conditionalFormatting sqref="O78">
    <cfRule type="expression" dxfId="4617" priority="1051">
      <formula>AND($B75="穴埋め選択形式", (LEN($C73)+LEN($C73)-LEN(SUBSTITUTE($C73,"_",""))-LEN(SUBSTITUTE($C73,"＿","")))&gt;10)</formula>
    </cfRule>
  </conditionalFormatting>
  <conditionalFormatting sqref="P78">
    <cfRule type="expression" dxfId="4616" priority="1052">
      <formula>AND($B75="穴埋め選択形式", (LEN($C73)+LEN($C73)-LEN(SUBSTITUTE($C73,"_",""))-LEN(SUBSTITUTE($C73,"＿","")))&gt;11)</formula>
    </cfRule>
  </conditionalFormatting>
  <conditionalFormatting sqref="Q78">
    <cfRule type="expression" dxfId="4615" priority="1053">
      <formula>AND($B75="穴埋め選択形式", (LEN($C73)+LEN($C73)-LEN(SUBSTITUTE($C73,"_",""))-LEN(SUBSTITUTE($C73,"＿","")))&gt;12)</formula>
    </cfRule>
  </conditionalFormatting>
  <conditionalFormatting sqref="R78">
    <cfRule type="expression" dxfId="4614" priority="1054">
      <formula>AND($B75="穴埋め選択形式", (LEN($C73)+LEN($C73)-LEN(SUBSTITUTE($C73,"_",""))-LEN(SUBSTITUTE($C73,"＿","")))&gt;13)</formula>
    </cfRule>
  </conditionalFormatting>
  <conditionalFormatting sqref="S78">
    <cfRule type="expression" dxfId="4613" priority="1055">
      <formula>AND($B75="穴埋め選択形式", (LEN($C73)+LEN($C73)-LEN(SUBSTITUTE($C73,"_",""))-LEN(SUBSTITUTE($C73,"＿","")))&gt;14)</formula>
    </cfRule>
  </conditionalFormatting>
  <conditionalFormatting sqref="T78">
    <cfRule type="expression" dxfId="4612" priority="1056">
      <formula>AND($B75="穴埋め選択形式", (LEN($C73)+LEN($C73)-LEN(SUBSTITUTE($C73,"_",""))-LEN(SUBSTITUTE($C73,"＿","")))&gt;15)</formula>
    </cfRule>
  </conditionalFormatting>
  <conditionalFormatting sqref="U78">
    <cfRule type="expression" dxfId="4611" priority="1057">
      <formula>AND($B75="穴埋め選択形式", (LEN($C73)+LEN($C73)-LEN(SUBSTITUTE($C73,"_",""))-LEN(SUBSTITUTE($C73,"＿","")))&gt;16)</formula>
    </cfRule>
  </conditionalFormatting>
  <conditionalFormatting sqref="V78">
    <cfRule type="expression" dxfId="4610" priority="1058">
      <formula>AND($B75="穴埋め選択形式", (LEN($C73)+LEN($C73)-LEN(SUBSTITUTE($C73,"_",""))-LEN(SUBSTITUTE($C73,"＿","")))&gt;17)</formula>
    </cfRule>
  </conditionalFormatting>
  <conditionalFormatting sqref="W78">
    <cfRule type="expression" dxfId="4609" priority="1059">
      <formula>AND($B75="穴埋め選択形式", (LEN($C73)+LEN($C73)-LEN(SUBSTITUTE($C73,"_",""))-LEN(SUBSTITUTE($C73,"＿","")))&gt;18)</formula>
    </cfRule>
  </conditionalFormatting>
  <conditionalFormatting sqref="X78">
    <cfRule type="expression" dxfId="4608" priority="1060">
      <formula>AND($B75="穴埋め選択形式", (LEN($C73)+LEN($C73)-LEN(SUBSTITUTE($C73,"_",""))-LEN(SUBSTITUTE($C73,"＿","")))&gt;19)</formula>
    </cfRule>
  </conditionalFormatting>
  <conditionalFormatting sqref="W77">
    <cfRule type="expression" dxfId="4607" priority="1061">
      <formula>AND($B75="穴埋め選択形式", (LEN($C73)+LEN($C73)-LEN(SUBSTITUTE($C73,"_",""))-LEN(SUBSTITUTE($C73,"＿","")))&gt;18)</formula>
    </cfRule>
  </conditionalFormatting>
  <conditionalFormatting sqref="B84">
    <cfRule type="expression" dxfId="4606" priority="1062">
      <formula>$B84=""</formula>
    </cfRule>
  </conditionalFormatting>
  <conditionalFormatting sqref="B84">
    <cfRule type="expression" dxfId="4605" priority="1063">
      <formula>$B84&lt;&gt;""</formula>
    </cfRule>
  </conditionalFormatting>
  <conditionalFormatting sqref="C84">
    <cfRule type="expression" dxfId="4604" priority="1064">
      <formula>$B84=""</formula>
    </cfRule>
  </conditionalFormatting>
  <conditionalFormatting sqref="C84">
    <cfRule type="expression" dxfId="4603" priority="1065">
      <formula>$B84&lt;&gt;""</formula>
    </cfRule>
  </conditionalFormatting>
  <conditionalFormatting sqref="E85">
    <cfRule type="expression" dxfId="4602" priority="1066">
      <formula>OR($B84="複数選択形式",$B84="並べかえ形式")</formula>
    </cfRule>
  </conditionalFormatting>
  <conditionalFormatting sqref="F85">
    <cfRule type="expression" dxfId="4601" priority="1067">
      <formula>OR($B84="複数選択形式",$B84="並べかえ形式")</formula>
    </cfRule>
  </conditionalFormatting>
  <conditionalFormatting sqref="G85">
    <cfRule type="expression" dxfId="4600" priority="1068">
      <formula>OR($B84="複数選択形式",$B84="並べかえ形式")</formula>
    </cfRule>
  </conditionalFormatting>
  <conditionalFormatting sqref="H85">
    <cfRule type="expression" dxfId="4599" priority="1069">
      <formula>OR($B84="複数選択形式",$B84="並べかえ形式")</formula>
    </cfRule>
  </conditionalFormatting>
  <conditionalFormatting sqref="I85">
    <cfRule type="expression" dxfId="4598" priority="1070">
      <formula>OR($B84="複数選択形式",$B84="並べかえ形式")</formula>
    </cfRule>
  </conditionalFormatting>
  <conditionalFormatting sqref="J85">
    <cfRule type="expression" dxfId="4597" priority="1071">
      <formula>OR($B84="複数選択形式",$B84="並べかえ形式")</formula>
    </cfRule>
  </conditionalFormatting>
  <conditionalFormatting sqref="K85">
    <cfRule type="expression" dxfId="4596" priority="1072">
      <formula>OR($B84="複数選択形式",$B84="並べかえ形式")</formula>
    </cfRule>
  </conditionalFormatting>
  <conditionalFormatting sqref="L85">
    <cfRule type="expression" dxfId="4595" priority="1073">
      <formula>OR($B84="複数選択形式",$B84="並べかえ形式")</formula>
    </cfRule>
  </conditionalFormatting>
  <conditionalFormatting sqref="M85">
    <cfRule type="expression" dxfId="4594" priority="1074">
      <formula>OR($B84="複数選択形式",$B84="並べかえ形式")</formula>
    </cfRule>
  </conditionalFormatting>
  <conditionalFormatting sqref="N85">
    <cfRule type="expression" dxfId="4593" priority="1075">
      <formula>OR($B84="複数選択形式",$B84="並べかえ形式")</formula>
    </cfRule>
  </conditionalFormatting>
  <conditionalFormatting sqref="O85">
    <cfRule type="expression" dxfId="4592" priority="1076">
      <formula>OR($B84="複数選択形式",$B84="並べかえ形式")</formula>
    </cfRule>
  </conditionalFormatting>
  <conditionalFormatting sqref="P85">
    <cfRule type="expression" dxfId="4591" priority="1077">
      <formula>OR($B84="複数選択形式",$B84="並べかえ形式")</formula>
    </cfRule>
  </conditionalFormatting>
  <conditionalFormatting sqref="Q85">
    <cfRule type="expression" dxfId="4590" priority="1078">
      <formula>OR($B84="複数選択形式",$B84="並べかえ形式")</formula>
    </cfRule>
  </conditionalFormatting>
  <conditionalFormatting sqref="R85">
    <cfRule type="expression" dxfId="4589" priority="1079">
      <formula>OR($B84="複数選択形式",$B84="並べかえ形式")</formula>
    </cfRule>
  </conditionalFormatting>
  <conditionalFormatting sqref="S85">
    <cfRule type="expression" dxfId="4588" priority="1080">
      <formula>OR($B84="複数選択形式",$B84="並べかえ形式")</formula>
    </cfRule>
  </conditionalFormatting>
  <conditionalFormatting sqref="T85">
    <cfRule type="expression" dxfId="4587" priority="1081">
      <formula>OR($B84="複数選択形式",$B84="並べかえ形式")</formula>
    </cfRule>
  </conditionalFormatting>
  <conditionalFormatting sqref="U85">
    <cfRule type="expression" dxfId="4586" priority="1082">
      <formula>OR($B84="複数選択形式",$B84="並べかえ形式")</formula>
    </cfRule>
  </conditionalFormatting>
  <conditionalFormatting sqref="V85">
    <cfRule type="expression" dxfId="4585" priority="1083">
      <formula>OR($B84="複数選択形式",$B84="並べかえ形式")</formula>
    </cfRule>
  </conditionalFormatting>
  <conditionalFormatting sqref="W85">
    <cfRule type="expression" dxfId="4584" priority="1084">
      <formula>OR($B84="複数選択形式",$B84="並べかえ形式")</formula>
    </cfRule>
  </conditionalFormatting>
  <conditionalFormatting sqref="X85">
    <cfRule type="expression" dxfId="4583" priority="1085">
      <formula>OR($B84="複数選択形式",$B84="並べかえ形式")</formula>
    </cfRule>
  </conditionalFormatting>
  <conditionalFormatting sqref="B85">
    <cfRule type="expression" dxfId="4582" priority="1086">
      <formula>AND($B84&lt;&gt;"", $B84="正誤形式")</formula>
    </cfRule>
  </conditionalFormatting>
  <conditionalFormatting sqref="B86">
    <cfRule type="expression" dxfId="4581" priority="1087">
      <formula>AND($B84&lt;&gt;"", $B84="正誤形式")</formula>
    </cfRule>
  </conditionalFormatting>
  <conditionalFormatting sqref="C85">
    <cfRule type="expression" dxfId="4580" priority="1088">
      <formula>AND($B84&lt;&gt;"",$C85&lt;&gt;"", $B84="正誤形式")</formula>
    </cfRule>
  </conditionalFormatting>
  <conditionalFormatting sqref="C85">
    <cfRule type="expression" dxfId="4579" priority="1089">
      <formula>AND($B84&lt;&gt;"",$C85="", $B84="正誤形式")</formula>
    </cfRule>
  </conditionalFormatting>
  <conditionalFormatting sqref="C86">
    <cfRule type="expression" dxfId="4578" priority="1090">
      <formula>AND($B84&lt;&gt;"",$C85&lt;&gt;"", $B84="正誤形式")</formula>
    </cfRule>
  </conditionalFormatting>
  <conditionalFormatting sqref="C86">
    <cfRule type="expression" dxfId="4577" priority="1091">
      <formula>AND($B84&lt;&gt;"",$C85="", $B84="正誤形式")</formula>
    </cfRule>
  </conditionalFormatting>
  <conditionalFormatting sqref="E84">
    <cfRule type="expression" dxfId="4576" priority="1092">
      <formula>AND($E84="", OR($B84="複数選択形式",$B84="並べかえ形式",$B84="穴埋め選択形式",AND($B84="穴埋め記入形式", (LEN($C82)+LEN($C82)-LEN(SUBSTITUTE($C82,"_",""))-LEN(SUBSTITUTE($C82,"＿","")))&gt;0)))</formula>
    </cfRule>
  </conditionalFormatting>
  <conditionalFormatting sqref="E84">
    <cfRule type="expression" dxfId="4575" priority="1093">
      <formula>AND(OR($B84="複数選択形式",$B84="並べかえ形式",$B84="穴埋め選択形式",AND($B84="穴埋め記入形式", (LEN($C82)+LEN($C82)-LEN(SUBSTITUTE($C82,"_",""))-LEN(SUBSTITUTE($C82,"＿","")))&gt;0)))</formula>
    </cfRule>
  </conditionalFormatting>
  <conditionalFormatting sqref="F84">
    <cfRule type="expression" dxfId="4574" priority="1094">
      <formula>AND($F84="", OR($B84="複数選択形式",$B84="並べかえ形式",$B84="穴埋め選択形式",AND($B84="穴埋め記入形式", (LEN($C82)+LEN($C82)-LEN(SUBSTITUTE($C82,"_",""))-LEN(SUBSTITUTE($C82,"＿","")))&gt;1)))</formula>
    </cfRule>
  </conditionalFormatting>
  <conditionalFormatting sqref="F84">
    <cfRule type="expression" dxfId="4573" priority="1095">
      <formula>OR($B84="複数選択形式",$B84="並べかえ形式",$B84="穴埋め選択形式",AND($B84="穴埋め記入形式", (LEN($C82)+LEN($C82)-LEN(SUBSTITUTE($C82,"_",""))-LEN(SUBSTITUTE($C82,"＿","")))&gt;1))</formula>
    </cfRule>
  </conditionalFormatting>
  <conditionalFormatting sqref="E83">
    <cfRule type="expression" dxfId="4572" priority="1096">
      <formula>OR($B84="複数選択形式",$B84="並べかえ形式",$B84="穴埋め選択形式",AND($B84="穴埋め記入形式", (LEN($C82)+LEN($C82)-LEN(SUBSTITUTE($C82,"_",""))-LEN(SUBSTITUTE($C82,"＿","")))&gt;0))</formula>
    </cfRule>
  </conditionalFormatting>
  <conditionalFormatting sqref="L83">
    <cfRule type="expression" dxfId="4571" priority="1097">
      <formula>OR($B84="複数選択形式",$B84="並べかえ形式",$B84="穴埋め選択形式",AND($B84="穴埋め記入形式", (LEN($C82)+LEN($C82)-LEN(SUBSTITUTE($C82,"_",""))-LEN(SUBSTITUTE($C82,"＿","")))&gt;7))</formula>
    </cfRule>
  </conditionalFormatting>
  <conditionalFormatting sqref="K83">
    <cfRule type="expression" dxfId="4570" priority="1098">
      <formula>OR($B84="複数選択形式",$B84="並べかえ形式",$B84="穴埋め選択形式",AND($B84="穴埋め記入形式", (LEN($C82)+LEN($C82)-LEN(SUBSTITUTE($C82,"_",""))-LEN(SUBSTITUTE($C82,"＿","")))&gt;6))</formula>
    </cfRule>
  </conditionalFormatting>
  <conditionalFormatting sqref="J83">
    <cfRule type="expression" dxfId="4569" priority="1099">
      <formula>OR($B84="複数選択形式",$B84="並べかえ形式",$B84="穴埋め選択形式",AND($B84="穴埋め記入形式", (LEN($C82)+LEN($C82)-LEN(SUBSTITUTE($C82,"_",""))-LEN(SUBSTITUTE($C82,"＿","")))&gt;5))</formula>
    </cfRule>
  </conditionalFormatting>
  <conditionalFormatting sqref="I83">
    <cfRule type="expression" dxfId="4568" priority="1100">
      <formula>OR($B84="複数選択形式",$B84="並べかえ形式",$B84="穴埋め選択形式",AND($B84="穴埋め記入形式", (LEN($C82)+LEN($C82)-LEN(SUBSTITUTE($C82,"_",""))-LEN(SUBSTITUTE($C82,"＿","")))&gt;4))</formula>
    </cfRule>
  </conditionalFormatting>
  <conditionalFormatting sqref="H83">
    <cfRule type="expression" dxfId="4567" priority="1101">
      <formula>OR($B84="複数選択形式",$B84="並べかえ形式",$B84="穴埋め選択形式",AND($B84="穴埋め記入形式", (LEN($C82)+LEN($C82)-LEN(SUBSTITUTE($C82,"_",""))-LEN(SUBSTITUTE($C82,"＿","")))&gt;3))</formula>
    </cfRule>
  </conditionalFormatting>
  <conditionalFormatting sqref="G83">
    <cfRule type="expression" dxfId="4566" priority="1102">
      <formula>OR($B84="複数選択形式",$B84="並べかえ形式",$B84="穴埋め選択形式",AND($B84="穴埋め記入形式", (LEN($C82)+LEN($C82)-LEN(SUBSTITUTE($C82,"_",""))-LEN(SUBSTITUTE($C82,"＿","")))&gt;2))</formula>
    </cfRule>
  </conditionalFormatting>
  <conditionalFormatting sqref="F83">
    <cfRule type="expression" dxfId="4565" priority="1103">
      <formula>OR($B84="複数選択形式",$B84="並べかえ形式",$B84="穴埋め選択形式",AND($B84="穴埋め記入形式", (LEN($C82)+LEN($C82)-LEN(SUBSTITUTE($C82,"_",""))-LEN(SUBSTITUTE($C82,"＿","")))&gt;1))</formula>
    </cfRule>
  </conditionalFormatting>
  <conditionalFormatting sqref="G84">
    <cfRule type="expression" dxfId="4564" priority="1104">
      <formula>AND($G84="", AND($B84="穴埋め記入形式", (LEN($C82)+LEN($C82)-LEN(SUBSTITUTE($C82,"_",""))-LEN(SUBSTITUTE($C82,"＿","")))&gt;2))</formula>
    </cfRule>
  </conditionalFormatting>
  <conditionalFormatting sqref="G84">
    <cfRule type="expression" dxfId="4563" priority="1105">
      <formula>OR($B84="複数選択形式",$B84="並べかえ形式",$B84="穴埋め選択形式",AND($B84="穴埋め記入形式", (LEN($C82)+LEN($C82)-LEN(SUBSTITUTE($C82,"_",""))-LEN(SUBSTITUTE($C82,"＿","")))&gt;2))</formula>
    </cfRule>
  </conditionalFormatting>
  <conditionalFormatting sqref="H84">
    <cfRule type="expression" dxfId="4562" priority="1106">
      <formula>AND($H84="", AND($B84="穴埋め記入形式", (LEN($C82)+LEN($C82)-LEN(SUBSTITUTE($C82,"_",""))-LEN(SUBSTITUTE($C82,"＿","")))&gt;3))</formula>
    </cfRule>
  </conditionalFormatting>
  <conditionalFormatting sqref="H84">
    <cfRule type="expression" dxfId="4561" priority="1107">
      <formula>OR($B84="複数選択形式",$B84="並べかえ形式",$B84="穴埋め選択形式",AND($B84="穴埋め記入形式", (LEN($C82)+LEN($C82)-LEN(SUBSTITUTE($C82,"_",""))-LEN(SUBSTITUTE($C82,"＿","")))&gt;3))</formula>
    </cfRule>
  </conditionalFormatting>
  <conditionalFormatting sqref="I84">
    <cfRule type="expression" dxfId="4560" priority="1108">
      <formula>AND($I84="", AND($B84="穴埋め記入形式", (LEN($C82)+LEN($C82)-LEN(SUBSTITUTE($C82,"_",""))-LEN(SUBSTITUTE($C82,"＿","")))&gt;4))</formula>
    </cfRule>
  </conditionalFormatting>
  <conditionalFormatting sqref="I84">
    <cfRule type="expression" dxfId="4559" priority="1109">
      <formula>OR($B84="複数選択形式",$B84="並べかえ形式",$B84="穴埋め選択形式",AND($B84="穴埋め記入形式", (LEN($C82)+LEN($C82)-LEN(SUBSTITUTE($C82,"_",""))-LEN(SUBSTITUTE($C82,"＿","")))&gt;4))</formula>
    </cfRule>
  </conditionalFormatting>
  <conditionalFormatting sqref="J84">
    <cfRule type="expression" dxfId="4558" priority="1110">
      <formula>AND($J84="", AND($B84="穴埋め記入形式", (LEN($C82)+LEN($C82)-LEN(SUBSTITUTE($C82,"_",""))-LEN(SUBSTITUTE($C82,"＿","")))&gt;5))</formula>
    </cfRule>
  </conditionalFormatting>
  <conditionalFormatting sqref="J84">
    <cfRule type="expression" dxfId="4557" priority="1111">
      <formula>OR($B84="複数選択形式",$B84="並べかえ形式",$B84="穴埋め選択形式",AND($B84="穴埋め記入形式", (LEN($C82)+LEN($C82)-LEN(SUBSTITUTE($C82,"_",""))-LEN(SUBSTITUTE($C82,"＿","")))&gt;5))</formula>
    </cfRule>
  </conditionalFormatting>
  <conditionalFormatting sqref="K84">
    <cfRule type="expression" dxfId="4556" priority="1112">
      <formula>AND($K84="", AND($B84="穴埋め記入形式", (LEN($C82)+LEN($C82)-LEN(SUBSTITUTE($C82,"_",""))-LEN(SUBSTITUTE($C82,"＿","")))&gt;6))</formula>
    </cfRule>
  </conditionalFormatting>
  <conditionalFormatting sqref="K84">
    <cfRule type="expression" dxfId="4555" priority="1113">
      <formula>OR($B84="複数選択形式",$B84="並べかえ形式",$B84="穴埋め選択形式",AND($B84="穴埋め記入形式", (LEN($C82)+LEN($C82)-LEN(SUBSTITUTE($C82,"_",""))-LEN(SUBSTITUTE($C82,"＿","")))&gt;6))</formula>
    </cfRule>
  </conditionalFormatting>
  <conditionalFormatting sqref="L84">
    <cfRule type="expression" dxfId="4554" priority="1114">
      <formula>AND($L84="", AND($B84="穴埋め記入形式", (LEN($C82)+LEN($C82)-LEN(SUBSTITUTE($C82,"_",""))-LEN(SUBSTITUTE($C82,"＿","")))&gt;7))</formula>
    </cfRule>
  </conditionalFormatting>
  <conditionalFormatting sqref="L84">
    <cfRule type="expression" dxfId="4553" priority="1115">
      <formula>OR($B84="複数選択形式",$B84="並べかえ形式",$B84="穴埋め選択形式",AND($B84="穴埋め記入形式", (LEN($C82)+LEN($C82)-LEN(SUBSTITUTE($C82,"_",""))-LEN(SUBSTITUTE($C82,"＿","")))&gt;7))</formula>
    </cfRule>
  </conditionalFormatting>
  <conditionalFormatting sqref="M84">
    <cfRule type="expression" dxfId="4552" priority="1116">
      <formula>AND($M84="", AND($B84="穴埋め記入形式", (LEN($C82)+LEN($C82)-LEN(SUBSTITUTE($C82,"_",""))-LEN(SUBSTITUTE($C82,"＿","")))&gt;8))</formula>
    </cfRule>
  </conditionalFormatting>
  <conditionalFormatting sqref="M84">
    <cfRule type="expression" dxfId="4551" priority="1117">
      <formula>OR($B84="複数選択形式",$B84="並べかえ形式",$B84="穴埋め選択形式",AND($B84="穴埋め記入形式", (LEN($C82)+LEN($C82)-LEN(SUBSTITUTE($C82,"_",""))-LEN(SUBSTITUTE($C82,"＿","")))&gt;8))</formula>
    </cfRule>
  </conditionalFormatting>
  <conditionalFormatting sqref="C80">
    <cfRule type="expression" dxfId="4550" priority="1118">
      <formula>$B84&lt;&gt;""</formula>
    </cfRule>
  </conditionalFormatting>
  <conditionalFormatting sqref="D80">
    <cfRule type="expression" dxfId="4549" priority="1119">
      <formula>$B84&lt;&gt;""</formula>
    </cfRule>
  </conditionalFormatting>
  <conditionalFormatting sqref="E80">
    <cfRule type="expression" dxfId="4548" priority="1120">
      <formula>$B84&lt;&gt;""</formula>
    </cfRule>
  </conditionalFormatting>
  <conditionalFormatting sqref="F80">
    <cfRule type="expression" dxfId="4547" priority="1121">
      <formula>$B84&lt;&gt;""</formula>
    </cfRule>
  </conditionalFormatting>
  <conditionalFormatting sqref="G80">
    <cfRule type="expression" dxfId="4546" priority="1122">
      <formula>$B84&lt;&gt;""</formula>
    </cfRule>
  </conditionalFormatting>
  <conditionalFormatting sqref="H80">
    <cfRule type="expression" dxfId="4545" priority="1123">
      <formula>$B84&lt;&gt;""</formula>
    </cfRule>
  </conditionalFormatting>
  <conditionalFormatting sqref="I80">
    <cfRule type="expression" dxfId="4544" priority="1124">
      <formula>$B84&lt;&gt;""</formula>
    </cfRule>
  </conditionalFormatting>
  <conditionalFormatting sqref="J80">
    <cfRule type="expression" dxfId="4543" priority="1125">
      <formula>$B84&lt;&gt;""</formula>
    </cfRule>
  </conditionalFormatting>
  <conditionalFormatting sqref="K80">
    <cfRule type="expression" dxfId="4542" priority="1126">
      <formula>$B84&lt;&gt;""</formula>
    </cfRule>
  </conditionalFormatting>
  <conditionalFormatting sqref="L80">
    <cfRule type="expression" dxfId="4541" priority="1127">
      <formula>$B84&lt;&gt;""</formula>
    </cfRule>
  </conditionalFormatting>
  <conditionalFormatting sqref="M80">
    <cfRule type="expression" dxfId="4540" priority="1128">
      <formula>$B84&lt;&gt;""</formula>
    </cfRule>
  </conditionalFormatting>
  <conditionalFormatting sqref="N80">
    <cfRule type="expression" dxfId="4539" priority="1129">
      <formula>$B84&lt;&gt;""</formula>
    </cfRule>
  </conditionalFormatting>
  <conditionalFormatting sqref="B80">
    <cfRule type="expression" dxfId="4538" priority="1130">
      <formula>$B84&lt;&gt;""</formula>
    </cfRule>
  </conditionalFormatting>
  <conditionalFormatting sqref="E86">
    <cfRule type="expression" dxfId="4537" priority="1131">
      <formula>AND($B84="穴埋め選択形式", (LEN($C82)+LEN($C82)-LEN(SUBSTITUTE($C82,"_",""))-LEN(SUBSTITUTE($C82,"＿","")))&gt;0)</formula>
    </cfRule>
  </conditionalFormatting>
  <conditionalFormatting sqref="E87">
    <cfRule type="expression" dxfId="4536" priority="1132">
      <formula>AND($B84="穴埋め選択形式", (LEN($C82)+LEN($C82)-LEN(SUBSTITUTE($C82,"_",""))-LEN(SUBSTITUTE($C82,"＿","")))&gt;0)</formula>
    </cfRule>
  </conditionalFormatting>
  <conditionalFormatting sqref="M83">
    <cfRule type="expression" dxfId="4535" priority="1133">
      <formula>OR($B84="複数選択形式",$B84="並べかえ形式",$B84="穴埋め選択形式",AND($B84="穴埋め記入形式", (LEN($C82)+LEN($C82)-LEN(SUBSTITUTE($C82,"_",""))-LEN(SUBSTITUTE($C82,"＿","")))&gt;8))</formula>
    </cfRule>
  </conditionalFormatting>
  <conditionalFormatting sqref="N83">
    <cfRule type="expression" dxfId="4534" priority="1134">
      <formula>OR($B84="複数選択形式",$B84="並べかえ形式",$B84="穴埋め選択形式",AND($B84="穴埋め記入形式", (LEN($C82)+LEN($C82)-LEN(SUBSTITUTE($C82,"_",""))-LEN(SUBSTITUTE($C82,"＿","")))&gt;9))</formula>
    </cfRule>
  </conditionalFormatting>
  <conditionalFormatting sqref="O83">
    <cfRule type="expression" dxfId="4533" priority="1135">
      <formula>OR($B84="複数選択形式",$B84="並べかえ形式",$B84="穴埋め選択形式",AND($B84="穴埋め記入形式", (LEN($C82)+LEN($C82)-LEN(SUBSTITUTE($C82,"_",""))-LEN(SUBSTITUTE($C82,"＿","")))&gt;10))</formula>
    </cfRule>
  </conditionalFormatting>
  <conditionalFormatting sqref="P83">
    <cfRule type="expression" dxfId="4532" priority="1136">
      <formula>OR($B84="複数選択形式",$B84="並べかえ形式",$B84="穴埋め選択形式",AND($B84="穴埋め記入形式", (LEN($C82)+LEN($C82)-LEN(SUBSTITUTE($C82,"_",""))-LEN(SUBSTITUTE($C82,"＿","")))&gt;11))</formula>
    </cfRule>
  </conditionalFormatting>
  <conditionalFormatting sqref="Q83">
    <cfRule type="expression" dxfId="4531" priority="1137">
      <formula>OR($B84="複数選択形式",$B84="並べかえ形式",$B84="穴埋め選択形式",AND($B84="穴埋め記入形式", (LEN($C82)+LEN($C82)-LEN(SUBSTITUTE($C82,"_",""))-LEN(SUBSTITUTE($C82,"＿","")))&gt;12))</formula>
    </cfRule>
  </conditionalFormatting>
  <conditionalFormatting sqref="R83">
    <cfRule type="expression" dxfId="4530" priority="1138">
      <formula>OR($B84="複数選択形式",$B84="並べかえ形式",$B84="穴埋め選択形式",AND($B84="穴埋め記入形式", (LEN($C82)+LEN($C82)-LEN(SUBSTITUTE($C82,"_",""))-LEN(SUBSTITUTE($C82,"＿","")))&gt;13))</formula>
    </cfRule>
  </conditionalFormatting>
  <conditionalFormatting sqref="S83">
    <cfRule type="expression" dxfId="4529" priority="1139">
      <formula>OR($B84="複数選択形式",$B84="並べかえ形式",$B84="穴埋め選択形式",AND($B84="穴埋め記入形式", (LEN($C82)+LEN($C82)-LEN(SUBSTITUTE($C82,"_",""))-LEN(SUBSTITUTE($C82,"＿","")))&gt;14))</formula>
    </cfRule>
  </conditionalFormatting>
  <conditionalFormatting sqref="T83">
    <cfRule type="expression" dxfId="4528" priority="1140">
      <formula>OR($B84="複数選択形式",$B84="並べかえ形式",$B84="穴埋め選択形式",AND($B84="穴埋め記入形式", (LEN($C82)+LEN($C82)-LEN(SUBSTITUTE($C82,"_",""))-LEN(SUBSTITUTE($C82,"＿","")))&gt;15))</formula>
    </cfRule>
  </conditionalFormatting>
  <conditionalFormatting sqref="U83">
    <cfRule type="expression" dxfId="4527" priority="1141">
      <formula>OR($B84="複数選択形式",$B84="並べかえ形式",$B84="穴埋め選択形式",AND($B84="穴埋め記入形式", (LEN($C82)+LEN($C82)-LEN(SUBSTITUTE($C82,"_",""))-LEN(SUBSTITUTE($C82,"＿","")))&gt;16))</formula>
    </cfRule>
  </conditionalFormatting>
  <conditionalFormatting sqref="V83">
    <cfRule type="expression" dxfId="4526" priority="1142">
      <formula>OR($B84="複数選択形式",$B84="並べかえ形式",$B84="穴埋め選択形式",AND($B84="穴埋め記入形式", (LEN($C82)+LEN($C82)-LEN(SUBSTITUTE($C82,"_",""))-LEN(SUBSTITUTE($C82,"＿","")))&gt;17))</formula>
    </cfRule>
  </conditionalFormatting>
  <conditionalFormatting sqref="W83">
    <cfRule type="expression" dxfId="4525" priority="1143">
      <formula>OR($B84="複数選択形式",$B84="並べかえ形式",$B84="穴埋め選択形式",AND($B84="穴埋め記入形式", (LEN($C82)+LEN($C82)-LEN(SUBSTITUTE($C82,"_",""))-LEN(SUBSTITUTE($C82,"＿","")))&gt;18))</formula>
    </cfRule>
  </conditionalFormatting>
  <conditionalFormatting sqref="X83">
    <cfRule type="expression" dxfId="4524" priority="1144">
      <formula>OR($B84="複数選択形式",$B84="並べかえ形式",$B84="穴埋め選択形式",AND($B84="穴埋め記入形式", (LEN($C82)+LEN($C82)-LEN(SUBSTITUTE($C82,"_",""))-LEN(SUBSTITUTE($C82,"＿","")))&gt;19))</formula>
    </cfRule>
  </conditionalFormatting>
  <conditionalFormatting sqref="N84">
    <cfRule type="expression" dxfId="4523" priority="1145">
      <formula>AND($M84="", AND($B84="穴埋め記入形式", (LEN($C82)+LEN($C82)-LEN(SUBSTITUTE($C82,"_",""))-LEN(SUBSTITUTE($C82,"＿","")))&gt;9))</formula>
    </cfRule>
  </conditionalFormatting>
  <conditionalFormatting sqref="N84">
    <cfRule type="expression" dxfId="4522" priority="1146">
      <formula>OR($B84="複数選択形式",$B84="並べかえ形式",$B84="穴埋め選択形式",AND($B84="穴埋め記入形式", (LEN($C82)+LEN($C82)-LEN(SUBSTITUTE($C82,"_",""))-LEN(SUBSTITUTE($C82,"＿","")))&gt;9))</formula>
    </cfRule>
  </conditionalFormatting>
  <conditionalFormatting sqref="O84">
    <cfRule type="expression" dxfId="4521" priority="1147">
      <formula>AND($M84="", AND($B84="穴埋め記入形式", (LEN($C82)+LEN($C82)-LEN(SUBSTITUTE($C82,"_",""))-LEN(SUBSTITUTE($C82,"＿","")))&gt;10))</formula>
    </cfRule>
  </conditionalFormatting>
  <conditionalFormatting sqref="O84">
    <cfRule type="expression" dxfId="4520" priority="1148">
      <formula>OR($B84="複数選択形式",$B84="並べかえ形式",$B84="穴埋め選択形式",AND($B84="穴埋め記入形式", (LEN($C82)+LEN($C82)-LEN(SUBSTITUTE($C82,"_",""))-LEN(SUBSTITUTE($C82,"＿","")))&gt;10))</formula>
    </cfRule>
  </conditionalFormatting>
  <conditionalFormatting sqref="P84">
    <cfRule type="expression" dxfId="4519" priority="1149">
      <formula>AND($M84="", AND($B84="穴埋め記入形式", (LEN($C82)+LEN($C82)-LEN(SUBSTITUTE($C82,"_",""))-LEN(SUBSTITUTE($C82,"＿","")))&gt;11))</formula>
    </cfRule>
  </conditionalFormatting>
  <conditionalFormatting sqref="P84">
    <cfRule type="expression" dxfId="4518" priority="1150">
      <formula>OR($B84="複数選択形式",$B84="並べかえ形式",$B84="穴埋め選択形式",AND($B84="穴埋め記入形式", (LEN($C82)+LEN($C82)-LEN(SUBSTITUTE($C82,"_",""))-LEN(SUBSTITUTE($C82,"＿","")))&gt;11))</formula>
    </cfRule>
  </conditionalFormatting>
  <conditionalFormatting sqref="Q84">
    <cfRule type="expression" dxfId="4517" priority="1151">
      <formula>AND($M84="", AND($B84="穴埋め記入形式", (LEN($C82)+LEN($C82)-LEN(SUBSTITUTE($C82,"_",""))-LEN(SUBSTITUTE($C82,"＿","")))&gt;12))</formula>
    </cfRule>
  </conditionalFormatting>
  <conditionalFormatting sqref="Q84">
    <cfRule type="expression" dxfId="4516" priority="1152">
      <formula>OR($B84="複数選択形式",$B84="並べかえ形式",$B84="穴埋め選択形式",AND($B84="穴埋め記入形式", (LEN($C82)+LEN($C82)-LEN(SUBSTITUTE($C82,"_",""))-LEN(SUBSTITUTE($C82,"＿","")))&gt;12))</formula>
    </cfRule>
  </conditionalFormatting>
  <conditionalFormatting sqref="R84">
    <cfRule type="expression" dxfId="4515" priority="1153">
      <formula>AND($M84="", AND($B84="穴埋め記入形式", (LEN($C82)+LEN($C82)-LEN(SUBSTITUTE($C82,"_",""))-LEN(SUBSTITUTE($C82,"＿","")))&gt;13))</formula>
    </cfRule>
  </conditionalFormatting>
  <conditionalFormatting sqref="R84">
    <cfRule type="expression" dxfId="4514" priority="1154">
      <formula>OR($B84="複数選択形式",$B84="並べかえ形式",$B84="穴埋め選択形式",AND($B84="穴埋め記入形式", (LEN($C82)+LEN($C82)-LEN(SUBSTITUTE($C82,"_",""))-LEN(SUBSTITUTE($C82,"＿","")))&gt;13))</formula>
    </cfRule>
  </conditionalFormatting>
  <conditionalFormatting sqref="S84">
    <cfRule type="expression" dxfId="4513" priority="1155">
      <formula>AND($M84="", AND($B84="穴埋め記入形式", (LEN($C82)+LEN($C82)-LEN(SUBSTITUTE($C82,"_",""))-LEN(SUBSTITUTE($C82,"＿","")))&gt;14))</formula>
    </cfRule>
  </conditionalFormatting>
  <conditionalFormatting sqref="S84">
    <cfRule type="expression" dxfId="4512" priority="1156">
      <formula>OR($B84="複数選択形式",$B84="並べかえ形式",$B84="穴埋め選択形式",AND($B84="穴埋め記入形式", (LEN($C82)+LEN($C82)-LEN(SUBSTITUTE($C82,"_",""))-LEN(SUBSTITUTE($C82,"＿","")))&gt;14))</formula>
    </cfRule>
  </conditionalFormatting>
  <conditionalFormatting sqref="T84">
    <cfRule type="expression" dxfId="4511" priority="1157">
      <formula>AND($M84="", AND($B84="穴埋め記入形式", (LEN($C82)+LEN($C82)-LEN(SUBSTITUTE($C82,"_",""))-LEN(SUBSTITUTE($C82,"＿","")))&gt;15))</formula>
    </cfRule>
  </conditionalFormatting>
  <conditionalFormatting sqref="T84">
    <cfRule type="expression" dxfId="4510" priority="1158">
      <formula>OR($B84="複数選択形式",$B84="並べかえ形式",$B84="穴埋め選択形式",AND($B84="穴埋め記入形式", (LEN($C82)+LEN($C82)-LEN(SUBSTITUTE($C82,"_",""))-LEN(SUBSTITUTE($C82,"＿","")))&gt;15))</formula>
    </cfRule>
  </conditionalFormatting>
  <conditionalFormatting sqref="U84">
    <cfRule type="expression" dxfId="4509" priority="1159">
      <formula>AND($M84="", AND($B84="穴埋め記入形式", (LEN($C82)+LEN($C82)-LEN(SUBSTITUTE($C82,"_",""))-LEN(SUBSTITUTE($C82,"＿","")))&gt;16))</formula>
    </cfRule>
  </conditionalFormatting>
  <conditionalFormatting sqref="U84">
    <cfRule type="expression" dxfId="4508" priority="1160">
      <formula>OR($B84="複数選択形式",$B84="並べかえ形式",$B84="穴埋め選択形式",AND($B84="穴埋め記入形式", (LEN($C82)+LEN($C82)-LEN(SUBSTITUTE($C82,"_",""))-LEN(SUBSTITUTE($C82,"＿","")))&gt;16))</formula>
    </cfRule>
  </conditionalFormatting>
  <conditionalFormatting sqref="V84">
    <cfRule type="expression" dxfId="4507" priority="1161">
      <formula>AND($M84="", AND($B84="穴埋め記入形式", (LEN($C82)+LEN($C82)-LEN(SUBSTITUTE($C82,"_",""))-LEN(SUBSTITUTE($C82,"＿","")))&gt;17))</formula>
    </cfRule>
  </conditionalFormatting>
  <conditionalFormatting sqref="V84">
    <cfRule type="expression" dxfId="4506" priority="1162">
      <formula>OR($B84="複数選択形式",$B84="並べかえ形式",$B84="穴埋め選択形式",AND($B84="穴埋め記入形式", (LEN($C82)+LEN($C82)-LEN(SUBSTITUTE($C82,"_",""))-LEN(SUBSTITUTE($C82,"＿","")))&gt;17))</formula>
    </cfRule>
  </conditionalFormatting>
  <conditionalFormatting sqref="W84">
    <cfRule type="expression" dxfId="4505" priority="1163">
      <formula>AND($M84="", AND($B84="穴埋め記入形式", (LEN($C82)+LEN($C82)-LEN(SUBSTITUTE($C82,"_",""))-LEN(SUBSTITUTE($C82,"＿","")))&gt;18))</formula>
    </cfRule>
  </conditionalFormatting>
  <conditionalFormatting sqref="W84">
    <cfRule type="expression" dxfId="4504" priority="1164">
      <formula>OR($B84="複数選択形式",$B84="並べかえ形式",$B84="穴埋め選択形式",AND($B84="穴埋め記入形式", (LEN($C82)+LEN($C82)-LEN(SUBSTITUTE($C82,"_",""))-LEN(SUBSTITUTE($C82,"＿","")))&gt;18))</formula>
    </cfRule>
  </conditionalFormatting>
  <conditionalFormatting sqref="X84">
    <cfRule type="expression" dxfId="4503" priority="1165">
      <formula>AND($M84="", AND($B84="穴埋め記入形式", (LEN($C82)+LEN($C82)-LEN(SUBSTITUTE($C82,"_",""))-LEN(SUBSTITUTE($C82,"＿","")))&gt;19))</formula>
    </cfRule>
  </conditionalFormatting>
  <conditionalFormatting sqref="X84">
    <cfRule type="expression" dxfId="4502" priority="1166">
      <formula>OR($B84="複数選択形式",$B84="並べかえ形式",$B84="穴埋め選択形式",AND($B84="穴埋め記入形式", (LEN($C82)+LEN($C82)-LEN(SUBSTITUTE($C82,"_",""))-LEN(SUBSTITUTE($C82,"＿","")))&gt;19))</formula>
    </cfRule>
  </conditionalFormatting>
  <conditionalFormatting sqref="F86">
    <cfRule type="expression" dxfId="4501" priority="1167">
      <formula>AND($B84="穴埋め選択形式", (LEN($C82)+LEN($C82)-LEN(SUBSTITUTE($C82,"_",""))-LEN(SUBSTITUTE($C82,"＿","")))&gt;1)</formula>
    </cfRule>
  </conditionalFormatting>
  <conditionalFormatting sqref="G86">
    <cfRule type="expression" dxfId="4500" priority="1168">
      <formula>AND($B84="穴埋め選択形式", (LEN($C82)+LEN($C82)-LEN(SUBSTITUTE($C82,"_",""))-LEN(SUBSTITUTE($C82,"＿","")))&gt;2)</formula>
    </cfRule>
  </conditionalFormatting>
  <conditionalFormatting sqref="H86">
    <cfRule type="expression" dxfId="4499" priority="1169">
      <formula>AND($B84="穴埋め選択形式", (LEN($C82)+LEN($C82)-LEN(SUBSTITUTE($C82,"_",""))-LEN(SUBSTITUTE($C82,"＿","")))&gt;3)</formula>
    </cfRule>
  </conditionalFormatting>
  <conditionalFormatting sqref="I86">
    <cfRule type="expression" dxfId="4498" priority="1170">
      <formula>AND($B84="穴埋め選択形式", (LEN($C82)+LEN($C82)-LEN(SUBSTITUTE($C82,"_",""))-LEN(SUBSTITUTE($C82,"＿","")))&gt;4)</formula>
    </cfRule>
  </conditionalFormatting>
  <conditionalFormatting sqref="J86">
    <cfRule type="expression" dxfId="4497" priority="1171">
      <formula>AND($B84="穴埋め選択形式", (LEN($C82)+LEN($C82)-LEN(SUBSTITUTE($C82,"_",""))-LEN(SUBSTITUTE($C82,"＿","")))&gt;5)</formula>
    </cfRule>
  </conditionalFormatting>
  <conditionalFormatting sqref="K86">
    <cfRule type="expression" dxfId="4496" priority="1172">
      <formula>AND($B84="穴埋め選択形式", (LEN($C82)+LEN($C82)-LEN(SUBSTITUTE($C82,"_",""))-LEN(SUBSTITUTE($C82,"＿","")))&gt;6)</formula>
    </cfRule>
  </conditionalFormatting>
  <conditionalFormatting sqref="L86">
    <cfRule type="expression" dxfId="4495" priority="1173">
      <formula>AND($B84="穴埋め選択形式", (LEN($C82)+LEN($C82)-LEN(SUBSTITUTE($C82,"_",""))-LEN(SUBSTITUTE($C82,"＿","")))&gt;7)</formula>
    </cfRule>
  </conditionalFormatting>
  <conditionalFormatting sqref="M86">
    <cfRule type="expression" dxfId="4494" priority="1174">
      <formula>AND($B84="穴埋め選択形式", (LEN($C82)+LEN($C82)-LEN(SUBSTITUTE($C82,"_",""))-LEN(SUBSTITUTE($C82,"＿","")))&gt;8)</formula>
    </cfRule>
  </conditionalFormatting>
  <conditionalFormatting sqref="N86">
    <cfRule type="expression" dxfId="4493" priority="1175">
      <formula>AND($B84="穴埋め選択形式", (LEN($C82)+LEN($C82)-LEN(SUBSTITUTE($C82,"_",""))-LEN(SUBSTITUTE($C82,"＿","")))&gt;9)</formula>
    </cfRule>
  </conditionalFormatting>
  <conditionalFormatting sqref="O86">
    <cfRule type="expression" dxfId="4492" priority="1176">
      <formula>AND($B84="穴埋め選択形式", (LEN($C82)+LEN($C82)-LEN(SUBSTITUTE($C82,"_",""))-LEN(SUBSTITUTE($C82,"＿","")))&gt;10)</formula>
    </cfRule>
  </conditionalFormatting>
  <conditionalFormatting sqref="P86">
    <cfRule type="expression" dxfId="4491" priority="1177">
      <formula>AND($B84="穴埋め選択形式", (LEN($C82)+LEN($C82)-LEN(SUBSTITUTE($C82,"_",""))-LEN(SUBSTITUTE($C82,"＿","")))&gt;11)</formula>
    </cfRule>
  </conditionalFormatting>
  <conditionalFormatting sqref="Q86">
    <cfRule type="expression" dxfId="4490" priority="1178">
      <formula>AND($B84="穴埋め選択形式", (LEN($C82)+LEN($C82)-LEN(SUBSTITUTE($C82,"_",""))-LEN(SUBSTITUTE($C82,"＿","")))&gt;12)</formula>
    </cfRule>
  </conditionalFormatting>
  <conditionalFormatting sqref="R86">
    <cfRule type="expression" dxfId="4489" priority="1179">
      <formula>AND($B84="穴埋め選択形式", (LEN($C82)+LEN($C82)-LEN(SUBSTITUTE($C82,"_",""))-LEN(SUBSTITUTE($C82,"＿","")))&gt;13)</formula>
    </cfRule>
  </conditionalFormatting>
  <conditionalFormatting sqref="S86">
    <cfRule type="expression" dxfId="4488" priority="1180">
      <formula>AND($B84="穴埋め選択形式", (LEN($C82)+LEN($C82)-LEN(SUBSTITUTE($C82,"_",""))-LEN(SUBSTITUTE($C82,"＿","")))&gt;14)</formula>
    </cfRule>
  </conditionalFormatting>
  <conditionalFormatting sqref="T86">
    <cfRule type="expression" dxfId="4487" priority="1181">
      <formula>AND($B84="穴埋め選択形式", (LEN($C82)+LEN($C82)-LEN(SUBSTITUTE($C82,"_",""))-LEN(SUBSTITUTE($C82,"＿","")))&gt;15)</formula>
    </cfRule>
  </conditionalFormatting>
  <conditionalFormatting sqref="U86">
    <cfRule type="expression" dxfId="4486" priority="1182">
      <formula>AND($B84="穴埋め選択形式", (LEN($C82)+LEN($C82)-LEN(SUBSTITUTE($C82,"_",""))-LEN(SUBSTITUTE($C82,"＿","")))&gt;16)</formula>
    </cfRule>
  </conditionalFormatting>
  <conditionalFormatting sqref="V86">
    <cfRule type="expression" dxfId="4485" priority="1183">
      <formula>AND($B84="穴埋め選択形式", (LEN($C82)+LEN($C82)-LEN(SUBSTITUTE($C82,"_",""))-LEN(SUBSTITUTE($C82,"＿","")))&gt;17)</formula>
    </cfRule>
  </conditionalFormatting>
  <conditionalFormatting sqref="X86">
    <cfRule type="expression" dxfId="4484" priority="1184">
      <formula>AND($B84="穴埋め選択形式", (LEN($C82)+LEN($C82)-LEN(SUBSTITUTE($C82,"_",""))-LEN(SUBSTITUTE($C82,"＿","")))&gt;19)</formula>
    </cfRule>
  </conditionalFormatting>
  <conditionalFormatting sqref="F87">
    <cfRule type="expression" dxfId="4483" priority="1185">
      <formula>AND($B84="穴埋め選択形式", (LEN($C82)+LEN($C82)-LEN(SUBSTITUTE($C82,"_",""))-LEN(SUBSTITUTE($C82,"＿","")))&gt;1)</formula>
    </cfRule>
  </conditionalFormatting>
  <conditionalFormatting sqref="G87">
    <cfRule type="expression" dxfId="4482" priority="1186">
      <formula>AND($B84="穴埋め選択形式", (LEN($C82)+LEN($C82)-LEN(SUBSTITUTE($C82,"_",""))-LEN(SUBSTITUTE($C82,"＿","")))&gt;2)</formula>
    </cfRule>
  </conditionalFormatting>
  <conditionalFormatting sqref="H87">
    <cfRule type="expression" dxfId="4481" priority="1187">
      <formula>AND($B84="穴埋め選択形式", (LEN($C82)+LEN($C82)-LEN(SUBSTITUTE($C82,"_",""))-LEN(SUBSTITUTE($C82,"＿","")))&gt;3)</formula>
    </cfRule>
  </conditionalFormatting>
  <conditionalFormatting sqref="I87">
    <cfRule type="expression" dxfId="4480" priority="1188">
      <formula>AND($B84="穴埋め選択形式", (LEN($C82)+LEN($C82)-LEN(SUBSTITUTE($C82,"_",""))-LEN(SUBSTITUTE($C82,"＿","")))&gt;4)</formula>
    </cfRule>
  </conditionalFormatting>
  <conditionalFormatting sqref="J87">
    <cfRule type="expression" dxfId="4479" priority="1189">
      <formula>AND($B84="穴埋め選択形式", (LEN($C82)+LEN($C82)-LEN(SUBSTITUTE($C82,"_",""))-LEN(SUBSTITUTE($C82,"＿","")))&gt;5)</formula>
    </cfRule>
  </conditionalFormatting>
  <conditionalFormatting sqref="K87">
    <cfRule type="expression" dxfId="4478" priority="1190">
      <formula>AND($B84="穴埋め選択形式", (LEN($C82)+LEN($C82)-LEN(SUBSTITUTE($C82,"_",""))-LEN(SUBSTITUTE($C82,"＿","")))&gt;6)</formula>
    </cfRule>
  </conditionalFormatting>
  <conditionalFormatting sqref="L87">
    <cfRule type="expression" dxfId="4477" priority="1191">
      <formula>AND($B84="穴埋め選択形式", (LEN($C82)+LEN($C82)-LEN(SUBSTITUTE($C82,"_",""))-LEN(SUBSTITUTE($C82,"＿","")))&gt;7)</formula>
    </cfRule>
  </conditionalFormatting>
  <conditionalFormatting sqref="M87">
    <cfRule type="expression" dxfId="4476" priority="1192">
      <formula>AND($B84="穴埋め選択形式", (LEN($C82)+LEN($C82)-LEN(SUBSTITUTE($C82,"_",""))-LEN(SUBSTITUTE($C82,"＿","")))&gt;8)</formula>
    </cfRule>
  </conditionalFormatting>
  <conditionalFormatting sqref="N87">
    <cfRule type="expression" dxfId="4475" priority="1193">
      <formula>AND($B84="穴埋め選択形式", (LEN($C82)+LEN($C82)-LEN(SUBSTITUTE($C82,"_",""))-LEN(SUBSTITUTE($C82,"＿","")))&gt;9)</formula>
    </cfRule>
  </conditionalFormatting>
  <conditionalFormatting sqref="O87">
    <cfRule type="expression" dxfId="4474" priority="1194">
      <formula>AND($B84="穴埋め選択形式", (LEN($C82)+LEN($C82)-LEN(SUBSTITUTE($C82,"_",""))-LEN(SUBSTITUTE($C82,"＿","")))&gt;10)</formula>
    </cfRule>
  </conditionalFormatting>
  <conditionalFormatting sqref="P87">
    <cfRule type="expression" dxfId="4473" priority="1195">
      <formula>AND($B84="穴埋め選択形式", (LEN($C82)+LEN($C82)-LEN(SUBSTITUTE($C82,"_",""))-LEN(SUBSTITUTE($C82,"＿","")))&gt;11)</formula>
    </cfRule>
  </conditionalFormatting>
  <conditionalFormatting sqref="Q87">
    <cfRule type="expression" dxfId="4472" priority="1196">
      <formula>AND($B84="穴埋め選択形式", (LEN($C82)+LEN($C82)-LEN(SUBSTITUTE($C82,"_",""))-LEN(SUBSTITUTE($C82,"＿","")))&gt;12)</formula>
    </cfRule>
  </conditionalFormatting>
  <conditionalFormatting sqref="R87">
    <cfRule type="expression" dxfId="4471" priority="1197">
      <formula>AND($B84="穴埋め選択形式", (LEN($C82)+LEN($C82)-LEN(SUBSTITUTE($C82,"_",""))-LEN(SUBSTITUTE($C82,"＿","")))&gt;13)</formula>
    </cfRule>
  </conditionalFormatting>
  <conditionalFormatting sqref="S87">
    <cfRule type="expression" dxfId="4470" priority="1198">
      <formula>AND($B84="穴埋め選択形式", (LEN($C82)+LEN($C82)-LEN(SUBSTITUTE($C82,"_",""))-LEN(SUBSTITUTE($C82,"＿","")))&gt;14)</formula>
    </cfRule>
  </conditionalFormatting>
  <conditionalFormatting sqref="T87">
    <cfRule type="expression" dxfId="4469" priority="1199">
      <formula>AND($B84="穴埋め選択形式", (LEN($C82)+LEN($C82)-LEN(SUBSTITUTE($C82,"_",""))-LEN(SUBSTITUTE($C82,"＿","")))&gt;15)</formula>
    </cfRule>
  </conditionalFormatting>
  <conditionalFormatting sqref="U87">
    <cfRule type="expression" dxfId="4468" priority="1200">
      <formula>AND($B84="穴埋め選択形式", (LEN($C82)+LEN($C82)-LEN(SUBSTITUTE($C82,"_",""))-LEN(SUBSTITUTE($C82,"＿","")))&gt;16)</formula>
    </cfRule>
  </conditionalFormatting>
  <conditionalFormatting sqref="V87">
    <cfRule type="expression" dxfId="4467" priority="1201">
      <formula>AND($B84="穴埋め選択形式", (LEN($C82)+LEN($C82)-LEN(SUBSTITUTE($C82,"_",""))-LEN(SUBSTITUTE($C82,"＿","")))&gt;17)</formula>
    </cfRule>
  </conditionalFormatting>
  <conditionalFormatting sqref="W87">
    <cfRule type="expression" dxfId="4466" priority="1202">
      <formula>AND($B84="穴埋め選択形式", (LEN($C82)+LEN($C82)-LEN(SUBSTITUTE($C82,"_",""))-LEN(SUBSTITUTE($C82,"＿","")))&gt;18)</formula>
    </cfRule>
  </conditionalFormatting>
  <conditionalFormatting sqref="X87">
    <cfRule type="expression" dxfId="4465" priority="1203">
      <formula>AND($B84="穴埋め選択形式", (LEN($C82)+LEN($C82)-LEN(SUBSTITUTE($C82,"_",""))-LEN(SUBSTITUTE($C82,"＿","")))&gt;19)</formula>
    </cfRule>
  </conditionalFormatting>
  <conditionalFormatting sqref="W86">
    <cfRule type="expression" dxfId="4464" priority="1204">
      <formula>AND($B84="穴埋め選択形式", (LEN($C82)+LEN($C82)-LEN(SUBSTITUTE($C82,"_",""))-LEN(SUBSTITUTE($C82,"＿","")))&gt;18)</formula>
    </cfRule>
  </conditionalFormatting>
  <conditionalFormatting sqref="B93">
    <cfRule type="expression" dxfId="4463" priority="1205">
      <formula>$B93=""</formula>
    </cfRule>
  </conditionalFormatting>
  <conditionalFormatting sqref="B93">
    <cfRule type="expression" dxfId="4462" priority="1206">
      <formula>$B93&lt;&gt;""</formula>
    </cfRule>
  </conditionalFormatting>
  <conditionalFormatting sqref="C93">
    <cfRule type="expression" dxfId="4461" priority="1207">
      <formula>$B93=""</formula>
    </cfRule>
  </conditionalFormatting>
  <conditionalFormatting sqref="C93">
    <cfRule type="expression" dxfId="4460" priority="1208">
      <formula>$B93&lt;&gt;""</formula>
    </cfRule>
  </conditionalFormatting>
  <conditionalFormatting sqref="E94">
    <cfRule type="expression" dxfId="4459" priority="1209">
      <formula>OR($B93="複数選択形式",$B93="並べかえ形式")</formula>
    </cfRule>
  </conditionalFormatting>
  <conditionalFormatting sqref="F94">
    <cfRule type="expression" dxfId="4458" priority="1210">
      <formula>OR($B93="複数選択形式",$B93="並べかえ形式")</formula>
    </cfRule>
  </conditionalFormatting>
  <conditionalFormatting sqref="G94">
    <cfRule type="expression" dxfId="4457" priority="1211">
      <formula>OR($B93="複数選択形式",$B93="並べかえ形式")</formula>
    </cfRule>
  </conditionalFormatting>
  <conditionalFormatting sqref="H94">
    <cfRule type="expression" dxfId="4456" priority="1212">
      <formula>OR($B93="複数選択形式",$B93="並べかえ形式")</formula>
    </cfRule>
  </conditionalFormatting>
  <conditionalFormatting sqref="I94">
    <cfRule type="expression" dxfId="4455" priority="1213">
      <formula>OR($B93="複数選択形式",$B93="並べかえ形式")</formula>
    </cfRule>
  </conditionalFormatting>
  <conditionalFormatting sqref="J94">
    <cfRule type="expression" dxfId="4454" priority="1214">
      <formula>OR($B93="複数選択形式",$B93="並べかえ形式")</formula>
    </cfRule>
  </conditionalFormatting>
  <conditionalFormatting sqref="K94">
    <cfRule type="expression" dxfId="4453" priority="1215">
      <formula>OR($B93="複数選択形式",$B93="並べかえ形式")</formula>
    </cfRule>
  </conditionalFormatting>
  <conditionalFormatting sqref="L94">
    <cfRule type="expression" dxfId="4452" priority="1216">
      <formula>OR($B93="複数選択形式",$B93="並べかえ形式")</formula>
    </cfRule>
  </conditionalFormatting>
  <conditionalFormatting sqref="M94">
    <cfRule type="expression" dxfId="4451" priority="1217">
      <formula>OR($B93="複数選択形式",$B93="並べかえ形式")</formula>
    </cfRule>
  </conditionalFormatting>
  <conditionalFormatting sqref="N94">
    <cfRule type="expression" dxfId="4450" priority="1218">
      <formula>OR($B93="複数選択形式",$B93="並べかえ形式")</formula>
    </cfRule>
  </conditionalFormatting>
  <conditionalFormatting sqref="O94">
    <cfRule type="expression" dxfId="4449" priority="1219">
      <formula>OR($B93="複数選択形式",$B93="並べかえ形式")</formula>
    </cfRule>
  </conditionalFormatting>
  <conditionalFormatting sqref="P94">
    <cfRule type="expression" dxfId="4448" priority="1220">
      <formula>OR($B93="複数選択形式",$B93="並べかえ形式")</formula>
    </cfRule>
  </conditionalFormatting>
  <conditionalFormatting sqref="Q94">
    <cfRule type="expression" dxfId="4447" priority="1221">
      <formula>OR($B93="複数選択形式",$B93="並べかえ形式")</formula>
    </cfRule>
  </conditionalFormatting>
  <conditionalFormatting sqref="R94">
    <cfRule type="expression" dxfId="4446" priority="1222">
      <formula>OR($B93="複数選択形式",$B93="並べかえ形式")</formula>
    </cfRule>
  </conditionalFormatting>
  <conditionalFormatting sqref="S94">
    <cfRule type="expression" dxfId="4445" priority="1223">
      <formula>OR($B93="複数選択形式",$B93="並べかえ形式")</formula>
    </cfRule>
  </conditionalFormatting>
  <conditionalFormatting sqref="T94">
    <cfRule type="expression" dxfId="4444" priority="1224">
      <formula>OR($B93="複数選択形式",$B93="並べかえ形式")</formula>
    </cfRule>
  </conditionalFormatting>
  <conditionalFormatting sqref="U94">
    <cfRule type="expression" dxfId="4443" priority="1225">
      <formula>OR($B93="複数選択形式",$B93="並べかえ形式")</formula>
    </cfRule>
  </conditionalFormatting>
  <conditionalFormatting sqref="V94">
    <cfRule type="expression" dxfId="4442" priority="1226">
      <formula>OR($B93="複数選択形式",$B93="並べかえ形式")</formula>
    </cfRule>
  </conditionalFormatting>
  <conditionalFormatting sqref="W94">
    <cfRule type="expression" dxfId="4441" priority="1227">
      <formula>OR($B93="複数選択形式",$B93="並べかえ形式")</formula>
    </cfRule>
  </conditionalFormatting>
  <conditionalFormatting sqref="X94">
    <cfRule type="expression" dxfId="4440" priority="1228">
      <formula>OR($B93="複数選択形式",$B93="並べかえ形式")</formula>
    </cfRule>
  </conditionalFormatting>
  <conditionalFormatting sqref="B94">
    <cfRule type="expression" dxfId="4439" priority="1229">
      <formula>AND($B93&lt;&gt;"", $B93="正誤形式")</formula>
    </cfRule>
  </conditionalFormatting>
  <conditionalFormatting sqref="B95">
    <cfRule type="expression" dxfId="4438" priority="1230">
      <formula>AND($B93&lt;&gt;"", $B93="正誤形式")</formula>
    </cfRule>
  </conditionalFormatting>
  <conditionalFormatting sqref="C94">
    <cfRule type="expression" dxfId="4437" priority="1231">
      <formula>AND($B93&lt;&gt;"",$C94&lt;&gt;"", $B93="正誤形式")</formula>
    </cfRule>
  </conditionalFormatting>
  <conditionalFormatting sqref="C94">
    <cfRule type="expression" dxfId="4436" priority="1232">
      <formula>AND($B93&lt;&gt;"",$C94="", $B93="正誤形式")</formula>
    </cfRule>
  </conditionalFormatting>
  <conditionalFormatting sqref="C95">
    <cfRule type="expression" dxfId="4435" priority="1233">
      <formula>AND($B93&lt;&gt;"",$C94&lt;&gt;"", $B93="正誤形式")</formula>
    </cfRule>
  </conditionalFormatting>
  <conditionalFormatting sqref="C95">
    <cfRule type="expression" dxfId="4434" priority="1234">
      <formula>AND($B93&lt;&gt;"",$C94="", $B93="正誤形式")</formula>
    </cfRule>
  </conditionalFormatting>
  <conditionalFormatting sqref="E93">
    <cfRule type="expression" dxfId="4433" priority="1235">
      <formula>AND($E93="", OR($B93="複数選択形式",$B93="並べかえ形式",$B93="穴埋め選択形式",AND($B93="穴埋め記入形式", (LEN($C91)+LEN($C91)-LEN(SUBSTITUTE($C91,"_",""))-LEN(SUBSTITUTE($C91,"＿","")))&gt;0)))</formula>
    </cfRule>
  </conditionalFormatting>
  <conditionalFormatting sqref="E93">
    <cfRule type="expression" dxfId="4432" priority="1236">
      <formula>AND(OR($B93="複数選択形式",$B93="並べかえ形式",$B93="穴埋め選択形式",AND($B93="穴埋め記入形式", (LEN($C91)+LEN($C91)-LEN(SUBSTITUTE($C91,"_",""))-LEN(SUBSTITUTE($C91,"＿","")))&gt;0)))</formula>
    </cfRule>
  </conditionalFormatting>
  <conditionalFormatting sqref="F93">
    <cfRule type="expression" dxfId="4431" priority="1237">
      <formula>AND($F93="", OR($B93="複数選択形式",$B93="並べかえ形式",$B93="穴埋め選択形式",AND($B93="穴埋め記入形式", (LEN($C91)+LEN($C91)-LEN(SUBSTITUTE($C91,"_",""))-LEN(SUBSTITUTE($C91,"＿","")))&gt;1)))</formula>
    </cfRule>
  </conditionalFormatting>
  <conditionalFormatting sqref="F93">
    <cfRule type="expression" dxfId="4430" priority="1238">
      <formula>OR($B93="複数選択形式",$B93="並べかえ形式",$B93="穴埋め選択形式",AND($B93="穴埋め記入形式", (LEN($C91)+LEN($C91)-LEN(SUBSTITUTE($C91,"_",""))-LEN(SUBSTITUTE($C91,"＿","")))&gt;1))</formula>
    </cfRule>
  </conditionalFormatting>
  <conditionalFormatting sqref="E92">
    <cfRule type="expression" dxfId="4429" priority="1239">
      <formula>OR($B93="複数選択形式",$B93="並べかえ形式",$B93="穴埋め選択形式",AND($B93="穴埋め記入形式", (LEN($C91)+LEN($C91)-LEN(SUBSTITUTE($C91,"_",""))-LEN(SUBSTITUTE($C91,"＿","")))&gt;0))</formula>
    </cfRule>
  </conditionalFormatting>
  <conditionalFormatting sqref="L92">
    <cfRule type="expression" dxfId="4428" priority="1240">
      <formula>OR($B93="複数選択形式",$B93="並べかえ形式",$B93="穴埋め選択形式",AND($B93="穴埋め記入形式", (LEN($C91)+LEN($C91)-LEN(SUBSTITUTE($C91,"_",""))-LEN(SUBSTITUTE($C91,"＿","")))&gt;7))</formula>
    </cfRule>
  </conditionalFormatting>
  <conditionalFormatting sqref="K92">
    <cfRule type="expression" dxfId="4427" priority="1241">
      <formula>OR($B93="複数選択形式",$B93="並べかえ形式",$B93="穴埋め選択形式",AND($B93="穴埋め記入形式", (LEN($C91)+LEN($C91)-LEN(SUBSTITUTE($C91,"_",""))-LEN(SUBSTITUTE($C91,"＿","")))&gt;6))</formula>
    </cfRule>
  </conditionalFormatting>
  <conditionalFormatting sqref="J92">
    <cfRule type="expression" dxfId="4426" priority="1242">
      <formula>OR($B93="複数選択形式",$B93="並べかえ形式",$B93="穴埋め選択形式",AND($B93="穴埋め記入形式", (LEN($C91)+LEN($C91)-LEN(SUBSTITUTE($C91,"_",""))-LEN(SUBSTITUTE($C91,"＿","")))&gt;5))</formula>
    </cfRule>
  </conditionalFormatting>
  <conditionalFormatting sqref="I92">
    <cfRule type="expression" dxfId="4425" priority="1243">
      <formula>OR($B93="複数選択形式",$B93="並べかえ形式",$B93="穴埋め選択形式",AND($B93="穴埋め記入形式", (LEN($C91)+LEN($C91)-LEN(SUBSTITUTE($C91,"_",""))-LEN(SUBSTITUTE($C91,"＿","")))&gt;4))</formula>
    </cfRule>
  </conditionalFormatting>
  <conditionalFormatting sqref="H92">
    <cfRule type="expression" dxfId="4424" priority="1244">
      <formula>OR($B93="複数選択形式",$B93="並べかえ形式",$B93="穴埋め選択形式",AND($B93="穴埋め記入形式", (LEN($C91)+LEN($C91)-LEN(SUBSTITUTE($C91,"_",""))-LEN(SUBSTITUTE($C91,"＿","")))&gt;3))</formula>
    </cfRule>
  </conditionalFormatting>
  <conditionalFormatting sqref="G92">
    <cfRule type="expression" dxfId="4423" priority="1245">
      <formula>OR($B93="複数選択形式",$B93="並べかえ形式",$B93="穴埋め選択形式",AND($B93="穴埋め記入形式", (LEN($C91)+LEN($C91)-LEN(SUBSTITUTE($C91,"_",""))-LEN(SUBSTITUTE($C91,"＿","")))&gt;2))</formula>
    </cfRule>
  </conditionalFormatting>
  <conditionalFormatting sqref="F92">
    <cfRule type="expression" dxfId="4422" priority="1246">
      <formula>OR($B93="複数選択形式",$B93="並べかえ形式",$B93="穴埋め選択形式",AND($B93="穴埋め記入形式", (LEN($C91)+LEN($C91)-LEN(SUBSTITUTE($C91,"_",""))-LEN(SUBSTITUTE($C91,"＿","")))&gt;1))</formula>
    </cfRule>
  </conditionalFormatting>
  <conditionalFormatting sqref="G93">
    <cfRule type="expression" dxfId="4421" priority="1247">
      <formula>AND($G93="", AND($B93="穴埋め記入形式", (LEN($C91)+LEN($C91)-LEN(SUBSTITUTE($C91,"_",""))-LEN(SUBSTITUTE($C91,"＿","")))&gt;2))</formula>
    </cfRule>
  </conditionalFormatting>
  <conditionalFormatting sqref="G93">
    <cfRule type="expression" dxfId="4420" priority="1248">
      <formula>OR($B93="複数選択形式",$B93="並べかえ形式",$B93="穴埋め選択形式",AND($B93="穴埋め記入形式", (LEN($C91)+LEN($C91)-LEN(SUBSTITUTE($C91,"_",""))-LEN(SUBSTITUTE($C91,"＿","")))&gt;2))</formula>
    </cfRule>
  </conditionalFormatting>
  <conditionalFormatting sqref="H93">
    <cfRule type="expression" dxfId="4419" priority="1249">
      <formula>AND($H93="", AND($B93="穴埋め記入形式", (LEN($C91)+LEN($C91)-LEN(SUBSTITUTE($C91,"_",""))-LEN(SUBSTITUTE($C91,"＿","")))&gt;3))</formula>
    </cfRule>
  </conditionalFormatting>
  <conditionalFormatting sqref="H93">
    <cfRule type="expression" dxfId="4418" priority="1250">
      <formula>OR($B93="複数選択形式",$B93="並べかえ形式",$B93="穴埋め選択形式",AND($B93="穴埋め記入形式", (LEN($C91)+LEN($C91)-LEN(SUBSTITUTE($C91,"_",""))-LEN(SUBSTITUTE($C91,"＿","")))&gt;3))</formula>
    </cfRule>
  </conditionalFormatting>
  <conditionalFormatting sqref="I93">
    <cfRule type="expression" dxfId="4417" priority="1251">
      <formula>AND($I93="", AND($B93="穴埋め記入形式", (LEN($C91)+LEN($C91)-LEN(SUBSTITUTE($C91,"_",""))-LEN(SUBSTITUTE($C91,"＿","")))&gt;4))</formula>
    </cfRule>
  </conditionalFormatting>
  <conditionalFormatting sqref="I93">
    <cfRule type="expression" dxfId="4416" priority="1252">
      <formula>OR($B93="複数選択形式",$B93="並べかえ形式",$B93="穴埋め選択形式",AND($B93="穴埋め記入形式", (LEN($C91)+LEN($C91)-LEN(SUBSTITUTE($C91,"_",""))-LEN(SUBSTITUTE($C91,"＿","")))&gt;4))</formula>
    </cfRule>
  </conditionalFormatting>
  <conditionalFormatting sqref="J93">
    <cfRule type="expression" dxfId="4415" priority="1253">
      <formula>AND($J93="", AND($B93="穴埋め記入形式", (LEN($C91)+LEN($C91)-LEN(SUBSTITUTE($C91,"_",""))-LEN(SUBSTITUTE($C91,"＿","")))&gt;5))</formula>
    </cfRule>
  </conditionalFormatting>
  <conditionalFormatting sqref="J93">
    <cfRule type="expression" dxfId="4414" priority="1254">
      <formula>OR($B93="複数選択形式",$B93="並べかえ形式",$B93="穴埋め選択形式",AND($B93="穴埋め記入形式", (LEN($C91)+LEN($C91)-LEN(SUBSTITUTE($C91,"_",""))-LEN(SUBSTITUTE($C91,"＿","")))&gt;5))</formula>
    </cfRule>
  </conditionalFormatting>
  <conditionalFormatting sqref="K93">
    <cfRule type="expression" dxfId="4413" priority="1255">
      <formula>AND($K93="", AND($B93="穴埋め記入形式", (LEN($C91)+LEN($C91)-LEN(SUBSTITUTE($C91,"_",""))-LEN(SUBSTITUTE($C91,"＿","")))&gt;6))</formula>
    </cfRule>
  </conditionalFormatting>
  <conditionalFormatting sqref="K93">
    <cfRule type="expression" dxfId="4412" priority="1256">
      <formula>OR($B93="複数選択形式",$B93="並べかえ形式",$B93="穴埋め選択形式",AND($B93="穴埋め記入形式", (LEN($C91)+LEN($C91)-LEN(SUBSTITUTE($C91,"_",""))-LEN(SUBSTITUTE($C91,"＿","")))&gt;6))</formula>
    </cfRule>
  </conditionalFormatting>
  <conditionalFormatting sqref="L93">
    <cfRule type="expression" dxfId="4411" priority="1257">
      <formula>AND($L93="", AND($B93="穴埋め記入形式", (LEN($C91)+LEN($C91)-LEN(SUBSTITUTE($C91,"_",""))-LEN(SUBSTITUTE($C91,"＿","")))&gt;7))</formula>
    </cfRule>
  </conditionalFormatting>
  <conditionalFormatting sqref="L93">
    <cfRule type="expression" dxfId="4410" priority="1258">
      <formula>OR($B93="複数選択形式",$B93="並べかえ形式",$B93="穴埋め選択形式",AND($B93="穴埋め記入形式", (LEN($C91)+LEN($C91)-LEN(SUBSTITUTE($C91,"_",""))-LEN(SUBSTITUTE($C91,"＿","")))&gt;7))</formula>
    </cfRule>
  </conditionalFormatting>
  <conditionalFormatting sqref="M93">
    <cfRule type="expression" dxfId="4409" priority="1259">
      <formula>AND($M93="", AND($B93="穴埋め記入形式", (LEN($C91)+LEN($C91)-LEN(SUBSTITUTE($C91,"_",""))-LEN(SUBSTITUTE($C91,"＿","")))&gt;8))</formula>
    </cfRule>
  </conditionalFormatting>
  <conditionalFormatting sqref="M93">
    <cfRule type="expression" dxfId="4408" priority="1260">
      <formula>OR($B93="複数選択形式",$B93="並べかえ形式",$B93="穴埋め選択形式",AND($B93="穴埋め記入形式", (LEN($C91)+LEN($C91)-LEN(SUBSTITUTE($C91,"_",""))-LEN(SUBSTITUTE($C91,"＿","")))&gt;8))</formula>
    </cfRule>
  </conditionalFormatting>
  <conditionalFormatting sqref="C89">
    <cfRule type="expression" dxfId="4407" priority="1261">
      <formula>$B93&lt;&gt;""</formula>
    </cfRule>
  </conditionalFormatting>
  <conditionalFormatting sqref="D89">
    <cfRule type="expression" dxfId="4406" priority="1262">
      <formula>$B93&lt;&gt;""</formula>
    </cfRule>
  </conditionalFormatting>
  <conditionalFormatting sqref="E89">
    <cfRule type="expression" dxfId="4405" priority="1263">
      <formula>$B93&lt;&gt;""</formula>
    </cfRule>
  </conditionalFormatting>
  <conditionalFormatting sqref="F89">
    <cfRule type="expression" dxfId="4404" priority="1264">
      <formula>$B93&lt;&gt;""</formula>
    </cfRule>
  </conditionalFormatting>
  <conditionalFormatting sqref="G89">
    <cfRule type="expression" dxfId="4403" priority="1265">
      <formula>$B93&lt;&gt;""</formula>
    </cfRule>
  </conditionalFormatting>
  <conditionalFormatting sqref="H89">
    <cfRule type="expression" dxfId="4402" priority="1266">
      <formula>$B93&lt;&gt;""</formula>
    </cfRule>
  </conditionalFormatting>
  <conditionalFormatting sqref="I89">
    <cfRule type="expression" dxfId="4401" priority="1267">
      <formula>$B93&lt;&gt;""</formula>
    </cfRule>
  </conditionalFormatting>
  <conditionalFormatting sqref="J89">
    <cfRule type="expression" dxfId="4400" priority="1268">
      <formula>$B93&lt;&gt;""</formula>
    </cfRule>
  </conditionalFormatting>
  <conditionalFormatting sqref="K89">
    <cfRule type="expression" dxfId="4399" priority="1269">
      <formula>$B93&lt;&gt;""</formula>
    </cfRule>
  </conditionalFormatting>
  <conditionalFormatting sqref="L89">
    <cfRule type="expression" dxfId="4398" priority="1270">
      <formula>$B93&lt;&gt;""</formula>
    </cfRule>
  </conditionalFormatting>
  <conditionalFormatting sqref="M89">
    <cfRule type="expression" dxfId="4397" priority="1271">
      <formula>$B93&lt;&gt;""</formula>
    </cfRule>
  </conditionalFormatting>
  <conditionalFormatting sqref="N89">
    <cfRule type="expression" dxfId="4396" priority="1272">
      <formula>$B93&lt;&gt;""</formula>
    </cfRule>
  </conditionalFormatting>
  <conditionalFormatting sqref="B89">
    <cfRule type="expression" dxfId="4395" priority="1273">
      <formula>$B93&lt;&gt;""</formula>
    </cfRule>
  </conditionalFormatting>
  <conditionalFormatting sqref="E95">
    <cfRule type="expression" dxfId="4394" priority="1274">
      <formula>AND($B93="穴埋め選択形式", (LEN($C91)+LEN($C91)-LEN(SUBSTITUTE($C91,"_",""))-LEN(SUBSTITUTE($C91,"＿","")))&gt;0)</formula>
    </cfRule>
  </conditionalFormatting>
  <conditionalFormatting sqref="E96">
    <cfRule type="expression" dxfId="4393" priority="1275">
      <formula>AND($B93="穴埋め選択形式", (LEN($C91)+LEN($C91)-LEN(SUBSTITUTE($C91,"_",""))-LEN(SUBSTITUTE($C91,"＿","")))&gt;0)</formula>
    </cfRule>
  </conditionalFormatting>
  <conditionalFormatting sqref="M92">
    <cfRule type="expression" dxfId="4392" priority="1276">
      <formula>OR($B93="複数選択形式",$B93="並べかえ形式",$B93="穴埋め選択形式",AND($B93="穴埋め記入形式", (LEN($C91)+LEN($C91)-LEN(SUBSTITUTE($C91,"_",""))-LEN(SUBSTITUTE($C91,"＿","")))&gt;8))</formula>
    </cfRule>
  </conditionalFormatting>
  <conditionalFormatting sqref="N92">
    <cfRule type="expression" dxfId="4391" priority="1277">
      <formula>OR($B93="複数選択形式",$B93="並べかえ形式",$B93="穴埋め選択形式",AND($B93="穴埋め記入形式", (LEN($C91)+LEN($C91)-LEN(SUBSTITUTE($C91,"_",""))-LEN(SUBSTITUTE($C91,"＿","")))&gt;9))</formula>
    </cfRule>
  </conditionalFormatting>
  <conditionalFormatting sqref="O92">
    <cfRule type="expression" dxfId="4390" priority="1278">
      <formula>OR($B93="複数選択形式",$B93="並べかえ形式",$B93="穴埋め選択形式",AND($B93="穴埋め記入形式", (LEN($C91)+LEN($C91)-LEN(SUBSTITUTE($C91,"_",""))-LEN(SUBSTITUTE($C91,"＿","")))&gt;10))</formula>
    </cfRule>
  </conditionalFormatting>
  <conditionalFormatting sqref="P92">
    <cfRule type="expression" dxfId="4389" priority="1279">
      <formula>OR($B93="複数選択形式",$B93="並べかえ形式",$B93="穴埋め選択形式",AND($B93="穴埋め記入形式", (LEN($C91)+LEN($C91)-LEN(SUBSTITUTE($C91,"_",""))-LEN(SUBSTITUTE($C91,"＿","")))&gt;11))</formula>
    </cfRule>
  </conditionalFormatting>
  <conditionalFormatting sqref="Q92">
    <cfRule type="expression" dxfId="4388" priority="1280">
      <formula>OR($B93="複数選択形式",$B93="並べかえ形式",$B93="穴埋め選択形式",AND($B93="穴埋め記入形式", (LEN($C91)+LEN($C91)-LEN(SUBSTITUTE($C91,"_",""))-LEN(SUBSTITUTE($C91,"＿","")))&gt;12))</formula>
    </cfRule>
  </conditionalFormatting>
  <conditionalFormatting sqref="R92">
    <cfRule type="expression" dxfId="4387" priority="1281">
      <formula>OR($B93="複数選択形式",$B93="並べかえ形式",$B93="穴埋め選択形式",AND($B93="穴埋め記入形式", (LEN($C91)+LEN($C91)-LEN(SUBSTITUTE($C91,"_",""))-LEN(SUBSTITUTE($C91,"＿","")))&gt;13))</formula>
    </cfRule>
  </conditionalFormatting>
  <conditionalFormatting sqref="S92">
    <cfRule type="expression" dxfId="4386" priority="1282">
      <formula>OR($B93="複数選択形式",$B93="並べかえ形式",$B93="穴埋め選択形式",AND($B93="穴埋め記入形式", (LEN($C91)+LEN($C91)-LEN(SUBSTITUTE($C91,"_",""))-LEN(SUBSTITUTE($C91,"＿","")))&gt;14))</formula>
    </cfRule>
  </conditionalFormatting>
  <conditionalFormatting sqref="T92">
    <cfRule type="expression" dxfId="4385" priority="1283">
      <formula>OR($B93="複数選択形式",$B93="並べかえ形式",$B93="穴埋め選択形式",AND($B93="穴埋め記入形式", (LEN($C91)+LEN($C91)-LEN(SUBSTITUTE($C91,"_",""))-LEN(SUBSTITUTE($C91,"＿","")))&gt;15))</formula>
    </cfRule>
  </conditionalFormatting>
  <conditionalFormatting sqref="U92">
    <cfRule type="expression" dxfId="4384" priority="1284">
      <formula>OR($B93="複数選択形式",$B93="並べかえ形式",$B93="穴埋め選択形式",AND($B93="穴埋め記入形式", (LEN($C91)+LEN($C91)-LEN(SUBSTITUTE($C91,"_",""))-LEN(SUBSTITUTE($C91,"＿","")))&gt;16))</formula>
    </cfRule>
  </conditionalFormatting>
  <conditionalFormatting sqref="V92">
    <cfRule type="expression" dxfId="4383" priority="1285">
      <formula>OR($B93="複数選択形式",$B93="並べかえ形式",$B93="穴埋め選択形式",AND($B93="穴埋め記入形式", (LEN($C91)+LEN($C91)-LEN(SUBSTITUTE($C91,"_",""))-LEN(SUBSTITUTE($C91,"＿","")))&gt;17))</formula>
    </cfRule>
  </conditionalFormatting>
  <conditionalFormatting sqref="W92">
    <cfRule type="expression" dxfId="4382" priority="1286">
      <formula>OR($B93="複数選択形式",$B93="並べかえ形式",$B93="穴埋め選択形式",AND($B93="穴埋め記入形式", (LEN($C91)+LEN($C91)-LEN(SUBSTITUTE($C91,"_",""))-LEN(SUBSTITUTE($C91,"＿","")))&gt;18))</formula>
    </cfRule>
  </conditionalFormatting>
  <conditionalFormatting sqref="X92">
    <cfRule type="expression" dxfId="4381" priority="1287">
      <formula>OR($B93="複数選択形式",$B93="並べかえ形式",$B93="穴埋め選択形式",AND($B93="穴埋め記入形式", (LEN($C91)+LEN($C91)-LEN(SUBSTITUTE($C91,"_",""))-LEN(SUBSTITUTE($C91,"＿","")))&gt;19))</formula>
    </cfRule>
  </conditionalFormatting>
  <conditionalFormatting sqref="N93">
    <cfRule type="expression" dxfId="4380" priority="1288">
      <formula>AND($M93="", AND($B93="穴埋め記入形式", (LEN($C91)+LEN($C91)-LEN(SUBSTITUTE($C91,"_",""))-LEN(SUBSTITUTE($C91,"＿","")))&gt;9))</formula>
    </cfRule>
  </conditionalFormatting>
  <conditionalFormatting sqref="N93">
    <cfRule type="expression" dxfId="4379" priority="1289">
      <formula>OR($B93="複数選択形式",$B93="並べかえ形式",$B93="穴埋め選択形式",AND($B93="穴埋め記入形式", (LEN($C91)+LEN($C91)-LEN(SUBSTITUTE($C91,"_",""))-LEN(SUBSTITUTE($C91,"＿","")))&gt;9))</formula>
    </cfRule>
  </conditionalFormatting>
  <conditionalFormatting sqref="O93">
    <cfRule type="expression" dxfId="4378" priority="1290">
      <formula>AND($M93="", AND($B93="穴埋め記入形式", (LEN($C91)+LEN($C91)-LEN(SUBSTITUTE($C91,"_",""))-LEN(SUBSTITUTE($C91,"＿","")))&gt;10))</formula>
    </cfRule>
  </conditionalFormatting>
  <conditionalFormatting sqref="O93">
    <cfRule type="expression" dxfId="4377" priority="1291">
      <formula>OR($B93="複数選択形式",$B93="並べかえ形式",$B93="穴埋め選択形式",AND($B93="穴埋め記入形式", (LEN($C91)+LEN($C91)-LEN(SUBSTITUTE($C91,"_",""))-LEN(SUBSTITUTE($C91,"＿","")))&gt;10))</formula>
    </cfRule>
  </conditionalFormatting>
  <conditionalFormatting sqref="P93">
    <cfRule type="expression" dxfId="4376" priority="1292">
      <formula>AND($M93="", AND($B93="穴埋め記入形式", (LEN($C91)+LEN($C91)-LEN(SUBSTITUTE($C91,"_",""))-LEN(SUBSTITUTE($C91,"＿","")))&gt;11))</formula>
    </cfRule>
  </conditionalFormatting>
  <conditionalFormatting sqref="P93">
    <cfRule type="expression" dxfId="4375" priority="1293">
      <formula>OR($B93="複数選択形式",$B93="並べかえ形式",$B93="穴埋め選択形式",AND($B93="穴埋め記入形式", (LEN($C91)+LEN($C91)-LEN(SUBSTITUTE($C91,"_",""))-LEN(SUBSTITUTE($C91,"＿","")))&gt;11))</formula>
    </cfRule>
  </conditionalFormatting>
  <conditionalFormatting sqref="Q93">
    <cfRule type="expression" dxfId="4374" priority="1294">
      <formula>AND($M93="", AND($B93="穴埋め記入形式", (LEN($C91)+LEN($C91)-LEN(SUBSTITUTE($C91,"_",""))-LEN(SUBSTITUTE($C91,"＿","")))&gt;12))</formula>
    </cfRule>
  </conditionalFormatting>
  <conditionalFormatting sqref="Q93">
    <cfRule type="expression" dxfId="4373" priority="1295">
      <formula>OR($B93="複数選択形式",$B93="並べかえ形式",$B93="穴埋め選択形式",AND($B93="穴埋め記入形式", (LEN($C91)+LEN($C91)-LEN(SUBSTITUTE($C91,"_",""))-LEN(SUBSTITUTE($C91,"＿","")))&gt;12))</formula>
    </cfRule>
  </conditionalFormatting>
  <conditionalFormatting sqref="R93">
    <cfRule type="expression" dxfId="4372" priority="1296">
      <formula>AND($M93="", AND($B93="穴埋め記入形式", (LEN($C91)+LEN($C91)-LEN(SUBSTITUTE($C91,"_",""))-LEN(SUBSTITUTE($C91,"＿","")))&gt;13))</formula>
    </cfRule>
  </conditionalFormatting>
  <conditionalFormatting sqref="R93">
    <cfRule type="expression" dxfId="4371" priority="1297">
      <formula>OR($B93="複数選択形式",$B93="並べかえ形式",$B93="穴埋め選択形式",AND($B93="穴埋め記入形式", (LEN($C91)+LEN($C91)-LEN(SUBSTITUTE($C91,"_",""))-LEN(SUBSTITUTE($C91,"＿","")))&gt;13))</formula>
    </cfRule>
  </conditionalFormatting>
  <conditionalFormatting sqref="S93">
    <cfRule type="expression" dxfId="4370" priority="1298">
      <formula>AND($M93="", AND($B93="穴埋め記入形式", (LEN($C91)+LEN($C91)-LEN(SUBSTITUTE($C91,"_",""))-LEN(SUBSTITUTE($C91,"＿","")))&gt;14))</formula>
    </cfRule>
  </conditionalFormatting>
  <conditionalFormatting sqref="S93">
    <cfRule type="expression" dxfId="4369" priority="1299">
      <formula>OR($B93="複数選択形式",$B93="並べかえ形式",$B93="穴埋め選択形式",AND($B93="穴埋め記入形式", (LEN($C91)+LEN($C91)-LEN(SUBSTITUTE($C91,"_",""))-LEN(SUBSTITUTE($C91,"＿","")))&gt;14))</formula>
    </cfRule>
  </conditionalFormatting>
  <conditionalFormatting sqref="T93">
    <cfRule type="expression" dxfId="4368" priority="1300">
      <formula>AND($M93="", AND($B93="穴埋め記入形式", (LEN($C91)+LEN($C91)-LEN(SUBSTITUTE($C91,"_",""))-LEN(SUBSTITUTE($C91,"＿","")))&gt;15))</formula>
    </cfRule>
  </conditionalFormatting>
  <conditionalFormatting sqref="T93">
    <cfRule type="expression" dxfId="4367" priority="1301">
      <formula>OR($B93="複数選択形式",$B93="並べかえ形式",$B93="穴埋め選択形式",AND($B93="穴埋め記入形式", (LEN($C91)+LEN($C91)-LEN(SUBSTITUTE($C91,"_",""))-LEN(SUBSTITUTE($C91,"＿","")))&gt;15))</formula>
    </cfRule>
  </conditionalFormatting>
  <conditionalFormatting sqref="U93">
    <cfRule type="expression" dxfId="4366" priority="1302">
      <formula>AND($M93="", AND($B93="穴埋め記入形式", (LEN($C91)+LEN($C91)-LEN(SUBSTITUTE($C91,"_",""))-LEN(SUBSTITUTE($C91,"＿","")))&gt;16))</formula>
    </cfRule>
  </conditionalFormatting>
  <conditionalFormatting sqref="U93">
    <cfRule type="expression" dxfId="4365" priority="1303">
      <formula>OR($B93="複数選択形式",$B93="並べかえ形式",$B93="穴埋め選択形式",AND($B93="穴埋め記入形式", (LEN($C91)+LEN($C91)-LEN(SUBSTITUTE($C91,"_",""))-LEN(SUBSTITUTE($C91,"＿","")))&gt;16))</formula>
    </cfRule>
  </conditionalFormatting>
  <conditionalFormatting sqref="V93">
    <cfRule type="expression" dxfId="4364" priority="1304">
      <formula>AND($M93="", AND($B93="穴埋め記入形式", (LEN($C91)+LEN($C91)-LEN(SUBSTITUTE($C91,"_",""))-LEN(SUBSTITUTE($C91,"＿","")))&gt;17))</formula>
    </cfRule>
  </conditionalFormatting>
  <conditionalFormatting sqref="V93">
    <cfRule type="expression" dxfId="4363" priority="1305">
      <formula>OR($B93="複数選択形式",$B93="並べかえ形式",$B93="穴埋め選択形式",AND($B93="穴埋め記入形式", (LEN($C91)+LEN($C91)-LEN(SUBSTITUTE($C91,"_",""))-LEN(SUBSTITUTE($C91,"＿","")))&gt;17))</formula>
    </cfRule>
  </conditionalFormatting>
  <conditionalFormatting sqref="W93">
    <cfRule type="expression" dxfId="4362" priority="1306">
      <formula>AND($M93="", AND($B93="穴埋め記入形式", (LEN($C91)+LEN($C91)-LEN(SUBSTITUTE($C91,"_",""))-LEN(SUBSTITUTE($C91,"＿","")))&gt;18))</formula>
    </cfRule>
  </conditionalFormatting>
  <conditionalFormatting sqref="W93">
    <cfRule type="expression" dxfId="4361" priority="1307">
      <formula>OR($B93="複数選択形式",$B93="並べかえ形式",$B93="穴埋め選択形式",AND($B93="穴埋め記入形式", (LEN($C91)+LEN($C91)-LEN(SUBSTITUTE($C91,"_",""))-LEN(SUBSTITUTE($C91,"＿","")))&gt;18))</formula>
    </cfRule>
  </conditionalFormatting>
  <conditionalFormatting sqref="X93">
    <cfRule type="expression" dxfId="4360" priority="1308">
      <formula>AND($M93="", AND($B93="穴埋め記入形式", (LEN($C91)+LEN($C91)-LEN(SUBSTITUTE($C91,"_",""))-LEN(SUBSTITUTE($C91,"＿","")))&gt;19))</formula>
    </cfRule>
  </conditionalFormatting>
  <conditionalFormatting sqref="X93">
    <cfRule type="expression" dxfId="4359" priority="1309">
      <formula>OR($B93="複数選択形式",$B93="並べかえ形式",$B93="穴埋め選択形式",AND($B93="穴埋め記入形式", (LEN($C91)+LEN($C91)-LEN(SUBSTITUTE($C91,"_",""))-LEN(SUBSTITUTE($C91,"＿","")))&gt;19))</formula>
    </cfRule>
  </conditionalFormatting>
  <conditionalFormatting sqref="F95">
    <cfRule type="expression" dxfId="4358" priority="1310">
      <formula>AND($B93="穴埋め選択形式", (LEN($C91)+LEN($C91)-LEN(SUBSTITUTE($C91,"_",""))-LEN(SUBSTITUTE($C91,"＿","")))&gt;1)</formula>
    </cfRule>
  </conditionalFormatting>
  <conditionalFormatting sqref="G95">
    <cfRule type="expression" dxfId="4357" priority="1311">
      <formula>AND($B93="穴埋め選択形式", (LEN($C91)+LEN($C91)-LEN(SUBSTITUTE($C91,"_",""))-LEN(SUBSTITUTE($C91,"＿","")))&gt;2)</formula>
    </cfRule>
  </conditionalFormatting>
  <conditionalFormatting sqref="H95">
    <cfRule type="expression" dxfId="4356" priority="1312">
      <formula>AND($B93="穴埋め選択形式", (LEN($C91)+LEN($C91)-LEN(SUBSTITUTE($C91,"_",""))-LEN(SUBSTITUTE($C91,"＿","")))&gt;3)</formula>
    </cfRule>
  </conditionalFormatting>
  <conditionalFormatting sqref="I95">
    <cfRule type="expression" dxfId="4355" priority="1313">
      <formula>AND($B93="穴埋め選択形式", (LEN($C91)+LEN($C91)-LEN(SUBSTITUTE($C91,"_",""))-LEN(SUBSTITUTE($C91,"＿","")))&gt;4)</formula>
    </cfRule>
  </conditionalFormatting>
  <conditionalFormatting sqref="J95">
    <cfRule type="expression" dxfId="4354" priority="1314">
      <formula>AND($B93="穴埋め選択形式", (LEN($C91)+LEN($C91)-LEN(SUBSTITUTE($C91,"_",""))-LEN(SUBSTITUTE($C91,"＿","")))&gt;5)</formula>
    </cfRule>
  </conditionalFormatting>
  <conditionalFormatting sqref="K95">
    <cfRule type="expression" dxfId="4353" priority="1315">
      <formula>AND($B93="穴埋め選択形式", (LEN($C91)+LEN($C91)-LEN(SUBSTITUTE($C91,"_",""))-LEN(SUBSTITUTE($C91,"＿","")))&gt;6)</formula>
    </cfRule>
  </conditionalFormatting>
  <conditionalFormatting sqref="L95">
    <cfRule type="expression" dxfId="4352" priority="1316">
      <formula>AND($B93="穴埋め選択形式", (LEN($C91)+LEN($C91)-LEN(SUBSTITUTE($C91,"_",""))-LEN(SUBSTITUTE($C91,"＿","")))&gt;7)</formula>
    </cfRule>
  </conditionalFormatting>
  <conditionalFormatting sqref="M95">
    <cfRule type="expression" dxfId="4351" priority="1317">
      <formula>AND($B93="穴埋め選択形式", (LEN($C91)+LEN($C91)-LEN(SUBSTITUTE($C91,"_",""))-LEN(SUBSTITUTE($C91,"＿","")))&gt;8)</formula>
    </cfRule>
  </conditionalFormatting>
  <conditionalFormatting sqref="N95">
    <cfRule type="expression" dxfId="4350" priority="1318">
      <formula>AND($B93="穴埋め選択形式", (LEN($C91)+LEN($C91)-LEN(SUBSTITUTE($C91,"_",""))-LEN(SUBSTITUTE($C91,"＿","")))&gt;9)</formula>
    </cfRule>
  </conditionalFormatting>
  <conditionalFormatting sqref="O95">
    <cfRule type="expression" dxfId="4349" priority="1319">
      <formula>AND($B93="穴埋め選択形式", (LEN($C91)+LEN($C91)-LEN(SUBSTITUTE($C91,"_",""))-LEN(SUBSTITUTE($C91,"＿","")))&gt;10)</formula>
    </cfRule>
  </conditionalFormatting>
  <conditionalFormatting sqref="P95">
    <cfRule type="expression" dxfId="4348" priority="1320">
      <formula>AND($B93="穴埋め選択形式", (LEN($C91)+LEN($C91)-LEN(SUBSTITUTE($C91,"_",""))-LEN(SUBSTITUTE($C91,"＿","")))&gt;11)</formula>
    </cfRule>
  </conditionalFormatting>
  <conditionalFormatting sqref="Q95">
    <cfRule type="expression" dxfId="4347" priority="1321">
      <formula>AND($B93="穴埋め選択形式", (LEN($C91)+LEN($C91)-LEN(SUBSTITUTE($C91,"_",""))-LEN(SUBSTITUTE($C91,"＿","")))&gt;12)</formula>
    </cfRule>
  </conditionalFormatting>
  <conditionalFormatting sqref="R95">
    <cfRule type="expression" dxfId="4346" priority="1322">
      <formula>AND($B93="穴埋め選択形式", (LEN($C91)+LEN($C91)-LEN(SUBSTITUTE($C91,"_",""))-LEN(SUBSTITUTE($C91,"＿","")))&gt;13)</formula>
    </cfRule>
  </conditionalFormatting>
  <conditionalFormatting sqref="S95">
    <cfRule type="expression" dxfId="4345" priority="1323">
      <formula>AND($B93="穴埋め選択形式", (LEN($C91)+LEN($C91)-LEN(SUBSTITUTE($C91,"_",""))-LEN(SUBSTITUTE($C91,"＿","")))&gt;14)</formula>
    </cfRule>
  </conditionalFormatting>
  <conditionalFormatting sqref="T95">
    <cfRule type="expression" dxfId="4344" priority="1324">
      <formula>AND($B93="穴埋め選択形式", (LEN($C91)+LEN($C91)-LEN(SUBSTITUTE($C91,"_",""))-LEN(SUBSTITUTE($C91,"＿","")))&gt;15)</formula>
    </cfRule>
  </conditionalFormatting>
  <conditionalFormatting sqref="U95">
    <cfRule type="expression" dxfId="4343" priority="1325">
      <formula>AND($B93="穴埋め選択形式", (LEN($C91)+LEN($C91)-LEN(SUBSTITUTE($C91,"_",""))-LEN(SUBSTITUTE($C91,"＿","")))&gt;16)</formula>
    </cfRule>
  </conditionalFormatting>
  <conditionalFormatting sqref="V95">
    <cfRule type="expression" dxfId="4342" priority="1326">
      <formula>AND($B93="穴埋め選択形式", (LEN($C91)+LEN($C91)-LEN(SUBSTITUTE($C91,"_",""))-LEN(SUBSTITUTE($C91,"＿","")))&gt;17)</formula>
    </cfRule>
  </conditionalFormatting>
  <conditionalFormatting sqref="X95">
    <cfRule type="expression" dxfId="4341" priority="1327">
      <formula>AND($B93="穴埋め選択形式", (LEN($C91)+LEN($C91)-LEN(SUBSTITUTE($C91,"_",""))-LEN(SUBSTITUTE($C91,"＿","")))&gt;19)</formula>
    </cfRule>
  </conditionalFormatting>
  <conditionalFormatting sqref="F96">
    <cfRule type="expression" dxfId="4340" priority="1328">
      <formula>AND($B93="穴埋め選択形式", (LEN($C91)+LEN($C91)-LEN(SUBSTITUTE($C91,"_",""))-LEN(SUBSTITUTE($C91,"＿","")))&gt;1)</formula>
    </cfRule>
  </conditionalFormatting>
  <conditionalFormatting sqref="G96">
    <cfRule type="expression" dxfId="4339" priority="1329">
      <formula>AND($B93="穴埋め選択形式", (LEN($C91)+LEN($C91)-LEN(SUBSTITUTE($C91,"_",""))-LEN(SUBSTITUTE($C91,"＿","")))&gt;2)</formula>
    </cfRule>
  </conditionalFormatting>
  <conditionalFormatting sqref="H96">
    <cfRule type="expression" dxfId="4338" priority="1330">
      <formula>AND($B93="穴埋め選択形式", (LEN($C91)+LEN($C91)-LEN(SUBSTITUTE($C91,"_",""))-LEN(SUBSTITUTE($C91,"＿","")))&gt;3)</formula>
    </cfRule>
  </conditionalFormatting>
  <conditionalFormatting sqref="I96">
    <cfRule type="expression" dxfId="4337" priority="1331">
      <formula>AND($B93="穴埋め選択形式", (LEN($C91)+LEN($C91)-LEN(SUBSTITUTE($C91,"_",""))-LEN(SUBSTITUTE($C91,"＿","")))&gt;4)</formula>
    </cfRule>
  </conditionalFormatting>
  <conditionalFormatting sqref="J96">
    <cfRule type="expression" dxfId="4336" priority="1332">
      <formula>AND($B93="穴埋め選択形式", (LEN($C91)+LEN($C91)-LEN(SUBSTITUTE($C91,"_",""))-LEN(SUBSTITUTE($C91,"＿","")))&gt;5)</formula>
    </cfRule>
  </conditionalFormatting>
  <conditionalFormatting sqref="K96">
    <cfRule type="expression" dxfId="4335" priority="1333">
      <formula>AND($B93="穴埋め選択形式", (LEN($C91)+LEN($C91)-LEN(SUBSTITUTE($C91,"_",""))-LEN(SUBSTITUTE($C91,"＿","")))&gt;6)</formula>
    </cfRule>
  </conditionalFormatting>
  <conditionalFormatting sqref="L96">
    <cfRule type="expression" dxfId="4334" priority="1334">
      <formula>AND($B93="穴埋め選択形式", (LEN($C91)+LEN($C91)-LEN(SUBSTITUTE($C91,"_",""))-LEN(SUBSTITUTE($C91,"＿","")))&gt;7)</formula>
    </cfRule>
  </conditionalFormatting>
  <conditionalFormatting sqref="M96">
    <cfRule type="expression" dxfId="4333" priority="1335">
      <formula>AND($B93="穴埋め選択形式", (LEN($C91)+LEN($C91)-LEN(SUBSTITUTE($C91,"_",""))-LEN(SUBSTITUTE($C91,"＿","")))&gt;8)</formula>
    </cfRule>
  </conditionalFormatting>
  <conditionalFormatting sqref="N96">
    <cfRule type="expression" dxfId="4332" priority="1336">
      <formula>AND($B93="穴埋め選択形式", (LEN($C91)+LEN($C91)-LEN(SUBSTITUTE($C91,"_",""))-LEN(SUBSTITUTE($C91,"＿","")))&gt;9)</formula>
    </cfRule>
  </conditionalFormatting>
  <conditionalFormatting sqref="O96">
    <cfRule type="expression" dxfId="4331" priority="1337">
      <formula>AND($B93="穴埋め選択形式", (LEN($C91)+LEN($C91)-LEN(SUBSTITUTE($C91,"_",""))-LEN(SUBSTITUTE($C91,"＿","")))&gt;10)</formula>
    </cfRule>
  </conditionalFormatting>
  <conditionalFormatting sqref="P96">
    <cfRule type="expression" dxfId="4330" priority="1338">
      <formula>AND($B93="穴埋め選択形式", (LEN($C91)+LEN($C91)-LEN(SUBSTITUTE($C91,"_",""))-LEN(SUBSTITUTE($C91,"＿","")))&gt;11)</formula>
    </cfRule>
  </conditionalFormatting>
  <conditionalFormatting sqref="Q96">
    <cfRule type="expression" dxfId="4329" priority="1339">
      <formula>AND($B93="穴埋め選択形式", (LEN($C91)+LEN($C91)-LEN(SUBSTITUTE($C91,"_",""))-LEN(SUBSTITUTE($C91,"＿","")))&gt;12)</formula>
    </cfRule>
  </conditionalFormatting>
  <conditionalFormatting sqref="R96">
    <cfRule type="expression" dxfId="4328" priority="1340">
      <formula>AND($B93="穴埋め選択形式", (LEN($C91)+LEN($C91)-LEN(SUBSTITUTE($C91,"_",""))-LEN(SUBSTITUTE($C91,"＿","")))&gt;13)</formula>
    </cfRule>
  </conditionalFormatting>
  <conditionalFormatting sqref="S96">
    <cfRule type="expression" dxfId="4327" priority="1341">
      <formula>AND($B93="穴埋め選択形式", (LEN($C91)+LEN($C91)-LEN(SUBSTITUTE($C91,"_",""))-LEN(SUBSTITUTE($C91,"＿","")))&gt;14)</formula>
    </cfRule>
  </conditionalFormatting>
  <conditionalFormatting sqref="T96">
    <cfRule type="expression" dxfId="4326" priority="1342">
      <formula>AND($B93="穴埋め選択形式", (LEN($C91)+LEN($C91)-LEN(SUBSTITUTE($C91,"_",""))-LEN(SUBSTITUTE($C91,"＿","")))&gt;15)</formula>
    </cfRule>
  </conditionalFormatting>
  <conditionalFormatting sqref="U96">
    <cfRule type="expression" dxfId="4325" priority="1343">
      <formula>AND($B93="穴埋め選択形式", (LEN($C91)+LEN($C91)-LEN(SUBSTITUTE($C91,"_",""))-LEN(SUBSTITUTE($C91,"＿","")))&gt;16)</formula>
    </cfRule>
  </conditionalFormatting>
  <conditionalFormatting sqref="V96">
    <cfRule type="expression" dxfId="4324" priority="1344">
      <formula>AND($B93="穴埋め選択形式", (LEN($C91)+LEN($C91)-LEN(SUBSTITUTE($C91,"_",""))-LEN(SUBSTITUTE($C91,"＿","")))&gt;17)</formula>
    </cfRule>
  </conditionalFormatting>
  <conditionalFormatting sqref="W96">
    <cfRule type="expression" dxfId="4323" priority="1345">
      <formula>AND($B93="穴埋め選択形式", (LEN($C91)+LEN($C91)-LEN(SUBSTITUTE($C91,"_",""))-LEN(SUBSTITUTE($C91,"＿","")))&gt;18)</formula>
    </cfRule>
  </conditionalFormatting>
  <conditionalFormatting sqref="X96">
    <cfRule type="expression" dxfId="4322" priority="1346">
      <formula>AND($B93="穴埋め選択形式", (LEN($C91)+LEN($C91)-LEN(SUBSTITUTE($C91,"_",""))-LEN(SUBSTITUTE($C91,"＿","")))&gt;19)</formula>
    </cfRule>
  </conditionalFormatting>
  <conditionalFormatting sqref="W95">
    <cfRule type="expression" dxfId="4321" priority="1347">
      <formula>AND($B93="穴埋め選択形式", (LEN($C91)+LEN($C91)-LEN(SUBSTITUTE($C91,"_",""))-LEN(SUBSTITUTE($C91,"＿","")))&gt;18)</formula>
    </cfRule>
  </conditionalFormatting>
  <conditionalFormatting sqref="B102">
    <cfRule type="expression" dxfId="4320" priority="1348">
      <formula>$B102=""</formula>
    </cfRule>
  </conditionalFormatting>
  <conditionalFormatting sqref="B102">
    <cfRule type="expression" dxfId="4319" priority="1349">
      <formula>$B102&lt;&gt;""</formula>
    </cfRule>
  </conditionalFormatting>
  <conditionalFormatting sqref="C102">
    <cfRule type="expression" dxfId="4318" priority="1350">
      <formula>$B102=""</formula>
    </cfRule>
  </conditionalFormatting>
  <conditionalFormatting sqref="C102">
    <cfRule type="expression" dxfId="4317" priority="1351">
      <formula>$B102&lt;&gt;""</formula>
    </cfRule>
  </conditionalFormatting>
  <conditionalFormatting sqref="E103">
    <cfRule type="expression" dxfId="4316" priority="1352">
      <formula>OR($B102="複数選択形式",$B102="並べかえ形式")</formula>
    </cfRule>
  </conditionalFormatting>
  <conditionalFormatting sqref="F103">
    <cfRule type="expression" dxfId="4315" priority="1353">
      <formula>OR($B102="複数選択形式",$B102="並べかえ形式")</formula>
    </cfRule>
  </conditionalFormatting>
  <conditionalFormatting sqref="G103">
    <cfRule type="expression" dxfId="4314" priority="1354">
      <formula>OR($B102="複数選択形式",$B102="並べかえ形式")</formula>
    </cfRule>
  </conditionalFormatting>
  <conditionalFormatting sqref="H103">
    <cfRule type="expression" dxfId="4313" priority="1355">
      <formula>OR($B102="複数選択形式",$B102="並べかえ形式")</formula>
    </cfRule>
  </conditionalFormatting>
  <conditionalFormatting sqref="I103">
    <cfRule type="expression" dxfId="4312" priority="1356">
      <formula>OR($B102="複数選択形式",$B102="並べかえ形式")</formula>
    </cfRule>
  </conditionalFormatting>
  <conditionalFormatting sqref="J103">
    <cfRule type="expression" dxfId="4311" priority="1357">
      <formula>OR($B102="複数選択形式",$B102="並べかえ形式")</formula>
    </cfRule>
  </conditionalFormatting>
  <conditionalFormatting sqref="K103">
    <cfRule type="expression" dxfId="4310" priority="1358">
      <formula>OR($B102="複数選択形式",$B102="並べかえ形式")</formula>
    </cfRule>
  </conditionalFormatting>
  <conditionalFormatting sqref="L103">
    <cfRule type="expression" dxfId="4309" priority="1359">
      <formula>OR($B102="複数選択形式",$B102="並べかえ形式")</formula>
    </cfRule>
  </conditionalFormatting>
  <conditionalFormatting sqref="M103">
    <cfRule type="expression" dxfId="4308" priority="1360">
      <formula>OR($B102="複数選択形式",$B102="並べかえ形式")</formula>
    </cfRule>
  </conditionalFormatting>
  <conditionalFormatting sqref="N103">
    <cfRule type="expression" dxfId="4307" priority="1361">
      <formula>OR($B102="複数選択形式",$B102="並べかえ形式")</formula>
    </cfRule>
  </conditionalFormatting>
  <conditionalFormatting sqref="O103">
    <cfRule type="expression" dxfId="4306" priority="1362">
      <formula>OR($B102="複数選択形式",$B102="並べかえ形式")</formula>
    </cfRule>
  </conditionalFormatting>
  <conditionalFormatting sqref="P103">
    <cfRule type="expression" dxfId="4305" priority="1363">
      <formula>OR($B102="複数選択形式",$B102="並べかえ形式")</formula>
    </cfRule>
  </conditionalFormatting>
  <conditionalFormatting sqref="Q103">
    <cfRule type="expression" dxfId="4304" priority="1364">
      <formula>OR($B102="複数選択形式",$B102="並べかえ形式")</formula>
    </cfRule>
  </conditionalFormatting>
  <conditionalFormatting sqref="R103">
    <cfRule type="expression" dxfId="4303" priority="1365">
      <formula>OR($B102="複数選択形式",$B102="並べかえ形式")</formula>
    </cfRule>
  </conditionalFormatting>
  <conditionalFormatting sqref="S103">
    <cfRule type="expression" dxfId="4302" priority="1366">
      <formula>OR($B102="複数選択形式",$B102="並べかえ形式")</formula>
    </cfRule>
  </conditionalFormatting>
  <conditionalFormatting sqref="T103">
    <cfRule type="expression" dxfId="4301" priority="1367">
      <formula>OR($B102="複数選択形式",$B102="並べかえ形式")</formula>
    </cfRule>
  </conditionalFormatting>
  <conditionalFormatting sqref="U103">
    <cfRule type="expression" dxfId="4300" priority="1368">
      <formula>OR($B102="複数選択形式",$B102="並べかえ形式")</formula>
    </cfRule>
  </conditionalFormatting>
  <conditionalFormatting sqref="V103">
    <cfRule type="expression" dxfId="4299" priority="1369">
      <formula>OR($B102="複数選択形式",$B102="並べかえ形式")</formula>
    </cfRule>
  </conditionalFormatting>
  <conditionalFormatting sqref="W103">
    <cfRule type="expression" dxfId="4298" priority="1370">
      <formula>OR($B102="複数選択形式",$B102="並べかえ形式")</formula>
    </cfRule>
  </conditionalFormatting>
  <conditionalFormatting sqref="X103">
    <cfRule type="expression" dxfId="4297" priority="1371">
      <formula>OR($B102="複数選択形式",$B102="並べかえ形式")</formula>
    </cfRule>
  </conditionalFormatting>
  <conditionalFormatting sqref="B103">
    <cfRule type="expression" dxfId="4296" priority="1372">
      <formula>AND($B102&lt;&gt;"", $B102="正誤形式")</formula>
    </cfRule>
  </conditionalFormatting>
  <conditionalFormatting sqref="B104">
    <cfRule type="expression" dxfId="4295" priority="1373">
      <formula>AND($B102&lt;&gt;"", $B102="正誤形式")</formula>
    </cfRule>
  </conditionalFormatting>
  <conditionalFormatting sqref="C103">
    <cfRule type="expression" dxfId="4294" priority="1374">
      <formula>AND($B102&lt;&gt;"",$C103&lt;&gt;"", $B102="正誤形式")</formula>
    </cfRule>
  </conditionalFormatting>
  <conditionalFormatting sqref="C103">
    <cfRule type="expression" dxfId="4293" priority="1375">
      <formula>AND($B102&lt;&gt;"",$C103="", $B102="正誤形式")</formula>
    </cfRule>
  </conditionalFormatting>
  <conditionalFormatting sqref="C104">
    <cfRule type="expression" dxfId="4292" priority="1376">
      <formula>AND($B102&lt;&gt;"",$C103&lt;&gt;"", $B102="正誤形式")</formula>
    </cfRule>
  </conditionalFormatting>
  <conditionalFormatting sqref="C104">
    <cfRule type="expression" dxfId="4291" priority="1377">
      <formula>AND($B102&lt;&gt;"",$C103="", $B102="正誤形式")</formula>
    </cfRule>
  </conditionalFormatting>
  <conditionalFormatting sqref="E102">
    <cfRule type="expression" dxfId="4290" priority="1378">
      <formula>AND($E102="", OR($B102="複数選択形式",$B102="並べかえ形式",$B102="穴埋め選択形式",AND($B102="穴埋め記入形式", (LEN($C100)+LEN($C100)-LEN(SUBSTITUTE($C100,"_",""))-LEN(SUBSTITUTE($C100,"＿","")))&gt;0)))</formula>
    </cfRule>
  </conditionalFormatting>
  <conditionalFormatting sqref="E102">
    <cfRule type="expression" dxfId="4289" priority="1379">
      <formula>AND(OR($B102="複数選択形式",$B102="並べかえ形式",$B102="穴埋め選択形式",AND($B102="穴埋め記入形式", (LEN($C100)+LEN($C100)-LEN(SUBSTITUTE($C100,"_",""))-LEN(SUBSTITUTE($C100,"＿","")))&gt;0)))</formula>
    </cfRule>
  </conditionalFormatting>
  <conditionalFormatting sqref="F102">
    <cfRule type="expression" dxfId="4288" priority="1380">
      <formula>AND($F102="", OR($B102="複数選択形式",$B102="並べかえ形式",$B102="穴埋め選択形式",AND($B102="穴埋め記入形式", (LEN($C100)+LEN($C100)-LEN(SUBSTITUTE($C100,"_",""))-LEN(SUBSTITUTE($C100,"＿","")))&gt;1)))</formula>
    </cfRule>
  </conditionalFormatting>
  <conditionalFormatting sqref="F102">
    <cfRule type="expression" dxfId="4287" priority="1381">
      <formula>OR($B102="複数選択形式",$B102="並べかえ形式",$B102="穴埋め選択形式",AND($B102="穴埋め記入形式", (LEN($C100)+LEN($C100)-LEN(SUBSTITUTE($C100,"_",""))-LEN(SUBSTITUTE($C100,"＿","")))&gt;1))</formula>
    </cfRule>
  </conditionalFormatting>
  <conditionalFormatting sqref="E101">
    <cfRule type="expression" dxfId="4286" priority="1382">
      <formula>OR($B102="複数選択形式",$B102="並べかえ形式",$B102="穴埋め選択形式",AND($B102="穴埋め記入形式", (LEN($C100)+LEN($C100)-LEN(SUBSTITUTE($C100,"_",""))-LEN(SUBSTITUTE($C100,"＿","")))&gt;0))</formula>
    </cfRule>
  </conditionalFormatting>
  <conditionalFormatting sqref="L101">
    <cfRule type="expression" dxfId="4285" priority="1383">
      <formula>OR($B102="複数選択形式",$B102="並べかえ形式",$B102="穴埋め選択形式",AND($B102="穴埋め記入形式", (LEN($C100)+LEN($C100)-LEN(SUBSTITUTE($C100,"_",""))-LEN(SUBSTITUTE($C100,"＿","")))&gt;7))</formula>
    </cfRule>
  </conditionalFormatting>
  <conditionalFormatting sqref="K101">
    <cfRule type="expression" dxfId="4284" priority="1384">
      <formula>OR($B102="複数選択形式",$B102="並べかえ形式",$B102="穴埋め選択形式",AND($B102="穴埋め記入形式", (LEN($C100)+LEN($C100)-LEN(SUBSTITUTE($C100,"_",""))-LEN(SUBSTITUTE($C100,"＿","")))&gt;6))</formula>
    </cfRule>
  </conditionalFormatting>
  <conditionalFormatting sqref="J101">
    <cfRule type="expression" dxfId="4283" priority="1385">
      <formula>OR($B102="複数選択形式",$B102="並べかえ形式",$B102="穴埋め選択形式",AND($B102="穴埋め記入形式", (LEN($C100)+LEN($C100)-LEN(SUBSTITUTE($C100,"_",""))-LEN(SUBSTITUTE($C100,"＿","")))&gt;5))</formula>
    </cfRule>
  </conditionalFormatting>
  <conditionalFormatting sqref="I101">
    <cfRule type="expression" dxfId="4282" priority="1386">
      <formula>OR($B102="複数選択形式",$B102="並べかえ形式",$B102="穴埋め選択形式",AND($B102="穴埋め記入形式", (LEN($C100)+LEN($C100)-LEN(SUBSTITUTE($C100,"_",""))-LEN(SUBSTITUTE($C100,"＿","")))&gt;4))</formula>
    </cfRule>
  </conditionalFormatting>
  <conditionalFormatting sqref="H101">
    <cfRule type="expression" dxfId="4281" priority="1387">
      <formula>OR($B102="複数選択形式",$B102="並べかえ形式",$B102="穴埋め選択形式",AND($B102="穴埋め記入形式", (LEN($C100)+LEN($C100)-LEN(SUBSTITUTE($C100,"_",""))-LEN(SUBSTITUTE($C100,"＿","")))&gt;3))</formula>
    </cfRule>
  </conditionalFormatting>
  <conditionalFormatting sqref="G101">
    <cfRule type="expression" dxfId="4280" priority="1388">
      <formula>OR($B102="複数選択形式",$B102="並べかえ形式",$B102="穴埋め選択形式",AND($B102="穴埋め記入形式", (LEN($C100)+LEN($C100)-LEN(SUBSTITUTE($C100,"_",""))-LEN(SUBSTITUTE($C100,"＿","")))&gt;2))</formula>
    </cfRule>
  </conditionalFormatting>
  <conditionalFormatting sqref="F101">
    <cfRule type="expression" dxfId="4279" priority="1389">
      <formula>OR($B102="複数選択形式",$B102="並べかえ形式",$B102="穴埋め選択形式",AND($B102="穴埋め記入形式", (LEN($C100)+LEN($C100)-LEN(SUBSTITUTE($C100,"_",""))-LEN(SUBSTITUTE($C100,"＿","")))&gt;1))</formula>
    </cfRule>
  </conditionalFormatting>
  <conditionalFormatting sqref="G102">
    <cfRule type="expression" dxfId="4278" priority="1390">
      <formula>AND($G102="", AND($B102="穴埋め記入形式", (LEN($C100)+LEN($C100)-LEN(SUBSTITUTE($C100,"_",""))-LEN(SUBSTITUTE($C100,"＿","")))&gt;2))</formula>
    </cfRule>
  </conditionalFormatting>
  <conditionalFormatting sqref="G102">
    <cfRule type="expression" dxfId="4277" priority="1391">
      <formula>OR($B102="複数選択形式",$B102="並べかえ形式",$B102="穴埋め選択形式",AND($B102="穴埋め記入形式", (LEN($C100)+LEN($C100)-LEN(SUBSTITUTE($C100,"_",""))-LEN(SUBSTITUTE($C100,"＿","")))&gt;2))</formula>
    </cfRule>
  </conditionalFormatting>
  <conditionalFormatting sqref="H102">
    <cfRule type="expression" dxfId="4276" priority="1392">
      <formula>AND($H102="", AND($B102="穴埋め記入形式", (LEN($C100)+LEN($C100)-LEN(SUBSTITUTE($C100,"_",""))-LEN(SUBSTITUTE($C100,"＿","")))&gt;3))</formula>
    </cfRule>
  </conditionalFormatting>
  <conditionalFormatting sqref="H102">
    <cfRule type="expression" dxfId="4275" priority="1393">
      <formula>OR($B102="複数選択形式",$B102="並べかえ形式",$B102="穴埋め選択形式",AND($B102="穴埋め記入形式", (LEN($C100)+LEN($C100)-LEN(SUBSTITUTE($C100,"_",""))-LEN(SUBSTITUTE($C100,"＿","")))&gt;3))</formula>
    </cfRule>
  </conditionalFormatting>
  <conditionalFormatting sqref="I102">
    <cfRule type="expression" dxfId="4274" priority="1394">
      <formula>AND($I102="", AND($B102="穴埋め記入形式", (LEN($C100)+LEN($C100)-LEN(SUBSTITUTE($C100,"_",""))-LEN(SUBSTITUTE($C100,"＿","")))&gt;4))</formula>
    </cfRule>
  </conditionalFormatting>
  <conditionalFormatting sqref="I102">
    <cfRule type="expression" dxfId="4273" priority="1395">
      <formula>OR($B102="複数選択形式",$B102="並べかえ形式",$B102="穴埋め選択形式",AND($B102="穴埋め記入形式", (LEN($C100)+LEN($C100)-LEN(SUBSTITUTE($C100,"_",""))-LEN(SUBSTITUTE($C100,"＿","")))&gt;4))</formula>
    </cfRule>
  </conditionalFormatting>
  <conditionalFormatting sqref="J102">
    <cfRule type="expression" dxfId="4272" priority="1396">
      <formula>AND($J102="", AND($B102="穴埋め記入形式", (LEN($C100)+LEN($C100)-LEN(SUBSTITUTE($C100,"_",""))-LEN(SUBSTITUTE($C100,"＿","")))&gt;5))</formula>
    </cfRule>
  </conditionalFormatting>
  <conditionalFormatting sqref="J102">
    <cfRule type="expression" dxfId="4271" priority="1397">
      <formula>OR($B102="複数選択形式",$B102="並べかえ形式",$B102="穴埋め選択形式",AND($B102="穴埋め記入形式", (LEN($C100)+LEN($C100)-LEN(SUBSTITUTE($C100,"_",""))-LEN(SUBSTITUTE($C100,"＿","")))&gt;5))</formula>
    </cfRule>
  </conditionalFormatting>
  <conditionalFormatting sqref="K102">
    <cfRule type="expression" dxfId="4270" priority="1398">
      <formula>AND($K102="", AND($B102="穴埋め記入形式", (LEN($C100)+LEN($C100)-LEN(SUBSTITUTE($C100,"_",""))-LEN(SUBSTITUTE($C100,"＿","")))&gt;6))</formula>
    </cfRule>
  </conditionalFormatting>
  <conditionalFormatting sqref="K102">
    <cfRule type="expression" dxfId="4269" priority="1399">
      <formula>OR($B102="複数選択形式",$B102="並べかえ形式",$B102="穴埋め選択形式",AND($B102="穴埋め記入形式", (LEN($C100)+LEN($C100)-LEN(SUBSTITUTE($C100,"_",""))-LEN(SUBSTITUTE($C100,"＿","")))&gt;6))</formula>
    </cfRule>
  </conditionalFormatting>
  <conditionalFormatting sqref="L102">
    <cfRule type="expression" dxfId="4268" priority="1400">
      <formula>AND($L102="", AND($B102="穴埋め記入形式", (LEN($C100)+LEN($C100)-LEN(SUBSTITUTE($C100,"_",""))-LEN(SUBSTITUTE($C100,"＿","")))&gt;7))</formula>
    </cfRule>
  </conditionalFormatting>
  <conditionalFormatting sqref="L102">
    <cfRule type="expression" dxfId="4267" priority="1401">
      <formula>OR($B102="複数選択形式",$B102="並べかえ形式",$B102="穴埋め選択形式",AND($B102="穴埋め記入形式", (LEN($C100)+LEN($C100)-LEN(SUBSTITUTE($C100,"_",""))-LEN(SUBSTITUTE($C100,"＿","")))&gt;7))</formula>
    </cfRule>
  </conditionalFormatting>
  <conditionalFormatting sqref="M102">
    <cfRule type="expression" dxfId="4266" priority="1402">
      <formula>AND($M102="", AND($B102="穴埋め記入形式", (LEN($C100)+LEN($C100)-LEN(SUBSTITUTE($C100,"_",""))-LEN(SUBSTITUTE($C100,"＿","")))&gt;8))</formula>
    </cfRule>
  </conditionalFormatting>
  <conditionalFormatting sqref="M102">
    <cfRule type="expression" dxfId="4265" priority="1403">
      <formula>OR($B102="複数選択形式",$B102="並べかえ形式",$B102="穴埋め選択形式",AND($B102="穴埋め記入形式", (LEN($C100)+LEN($C100)-LEN(SUBSTITUTE($C100,"_",""))-LEN(SUBSTITUTE($C100,"＿","")))&gt;8))</formula>
    </cfRule>
  </conditionalFormatting>
  <conditionalFormatting sqref="C98">
    <cfRule type="expression" dxfId="4264" priority="1404">
      <formula>$B102&lt;&gt;""</formula>
    </cfRule>
  </conditionalFormatting>
  <conditionalFormatting sqref="D98">
    <cfRule type="expression" dxfId="4263" priority="1405">
      <formula>$B102&lt;&gt;""</formula>
    </cfRule>
  </conditionalFormatting>
  <conditionalFormatting sqref="E98">
    <cfRule type="expression" dxfId="4262" priority="1406">
      <formula>$B102&lt;&gt;""</formula>
    </cfRule>
  </conditionalFormatting>
  <conditionalFormatting sqref="F98">
    <cfRule type="expression" dxfId="4261" priority="1407">
      <formula>$B102&lt;&gt;""</formula>
    </cfRule>
  </conditionalFormatting>
  <conditionalFormatting sqref="G98">
    <cfRule type="expression" dxfId="4260" priority="1408">
      <formula>$B102&lt;&gt;""</formula>
    </cfRule>
  </conditionalFormatting>
  <conditionalFormatting sqref="H98">
    <cfRule type="expression" dxfId="4259" priority="1409">
      <formula>$B102&lt;&gt;""</formula>
    </cfRule>
  </conditionalFormatting>
  <conditionalFormatting sqref="I98">
    <cfRule type="expression" dxfId="4258" priority="1410">
      <formula>$B102&lt;&gt;""</formula>
    </cfRule>
  </conditionalFormatting>
  <conditionalFormatting sqref="J98">
    <cfRule type="expression" dxfId="4257" priority="1411">
      <formula>$B102&lt;&gt;""</formula>
    </cfRule>
  </conditionalFormatting>
  <conditionalFormatting sqref="K98">
    <cfRule type="expression" dxfId="4256" priority="1412">
      <formula>$B102&lt;&gt;""</formula>
    </cfRule>
  </conditionalFormatting>
  <conditionalFormatting sqref="L98">
    <cfRule type="expression" dxfId="4255" priority="1413">
      <formula>$B102&lt;&gt;""</formula>
    </cfRule>
  </conditionalFormatting>
  <conditionalFormatting sqref="M98">
    <cfRule type="expression" dxfId="4254" priority="1414">
      <formula>$B102&lt;&gt;""</formula>
    </cfRule>
  </conditionalFormatting>
  <conditionalFormatting sqref="N98">
    <cfRule type="expression" dxfId="4253" priority="1415">
      <formula>$B102&lt;&gt;""</formula>
    </cfRule>
  </conditionalFormatting>
  <conditionalFormatting sqref="B98">
    <cfRule type="expression" dxfId="4252" priority="1416">
      <formula>$B102&lt;&gt;""</formula>
    </cfRule>
  </conditionalFormatting>
  <conditionalFormatting sqref="E104">
    <cfRule type="expression" dxfId="4251" priority="1417">
      <formula>AND($B102="穴埋め選択形式", (LEN($C100)+LEN($C100)-LEN(SUBSTITUTE($C100,"_",""))-LEN(SUBSTITUTE($C100,"＿","")))&gt;0)</formula>
    </cfRule>
  </conditionalFormatting>
  <conditionalFormatting sqref="E105">
    <cfRule type="expression" dxfId="4250" priority="1418">
      <formula>AND($B102="穴埋め選択形式", (LEN($C100)+LEN($C100)-LEN(SUBSTITUTE($C100,"_",""))-LEN(SUBSTITUTE($C100,"＿","")))&gt;0)</formula>
    </cfRule>
  </conditionalFormatting>
  <conditionalFormatting sqref="M101">
    <cfRule type="expression" dxfId="4249" priority="1419">
      <formula>OR($B102="複数選択形式",$B102="並べかえ形式",$B102="穴埋め選択形式",AND($B102="穴埋め記入形式", (LEN($C100)+LEN($C100)-LEN(SUBSTITUTE($C100,"_",""))-LEN(SUBSTITUTE($C100,"＿","")))&gt;8))</formula>
    </cfRule>
  </conditionalFormatting>
  <conditionalFormatting sqref="N101">
    <cfRule type="expression" dxfId="4248" priority="1420">
      <formula>OR($B102="複数選択形式",$B102="並べかえ形式",$B102="穴埋め選択形式",AND($B102="穴埋め記入形式", (LEN($C100)+LEN($C100)-LEN(SUBSTITUTE($C100,"_",""))-LEN(SUBSTITUTE($C100,"＿","")))&gt;9))</formula>
    </cfRule>
  </conditionalFormatting>
  <conditionalFormatting sqref="O101">
    <cfRule type="expression" dxfId="4247" priority="1421">
      <formula>OR($B102="複数選択形式",$B102="並べかえ形式",$B102="穴埋め選択形式",AND($B102="穴埋め記入形式", (LEN($C100)+LEN($C100)-LEN(SUBSTITUTE($C100,"_",""))-LEN(SUBSTITUTE($C100,"＿","")))&gt;10))</formula>
    </cfRule>
  </conditionalFormatting>
  <conditionalFormatting sqref="P101">
    <cfRule type="expression" dxfId="4246" priority="1422">
      <formula>OR($B102="複数選択形式",$B102="並べかえ形式",$B102="穴埋め選択形式",AND($B102="穴埋め記入形式", (LEN($C100)+LEN($C100)-LEN(SUBSTITUTE($C100,"_",""))-LEN(SUBSTITUTE($C100,"＿","")))&gt;11))</formula>
    </cfRule>
  </conditionalFormatting>
  <conditionalFormatting sqref="Q101">
    <cfRule type="expression" dxfId="4245" priority="1423">
      <formula>OR($B102="複数選択形式",$B102="並べかえ形式",$B102="穴埋め選択形式",AND($B102="穴埋め記入形式", (LEN($C100)+LEN($C100)-LEN(SUBSTITUTE($C100,"_",""))-LEN(SUBSTITUTE($C100,"＿","")))&gt;12))</formula>
    </cfRule>
  </conditionalFormatting>
  <conditionalFormatting sqref="R101">
    <cfRule type="expression" dxfId="4244" priority="1424">
      <formula>OR($B102="複数選択形式",$B102="並べかえ形式",$B102="穴埋め選択形式",AND($B102="穴埋め記入形式", (LEN($C100)+LEN($C100)-LEN(SUBSTITUTE($C100,"_",""))-LEN(SUBSTITUTE($C100,"＿","")))&gt;13))</formula>
    </cfRule>
  </conditionalFormatting>
  <conditionalFormatting sqref="S101">
    <cfRule type="expression" dxfId="4243" priority="1425">
      <formula>OR($B102="複数選択形式",$B102="並べかえ形式",$B102="穴埋め選択形式",AND($B102="穴埋め記入形式", (LEN($C100)+LEN($C100)-LEN(SUBSTITUTE($C100,"_",""))-LEN(SUBSTITUTE($C100,"＿","")))&gt;14))</formula>
    </cfRule>
  </conditionalFormatting>
  <conditionalFormatting sqref="T101">
    <cfRule type="expression" dxfId="4242" priority="1426">
      <formula>OR($B102="複数選択形式",$B102="並べかえ形式",$B102="穴埋め選択形式",AND($B102="穴埋め記入形式", (LEN($C100)+LEN($C100)-LEN(SUBSTITUTE($C100,"_",""))-LEN(SUBSTITUTE($C100,"＿","")))&gt;15))</formula>
    </cfRule>
  </conditionalFormatting>
  <conditionalFormatting sqref="U101">
    <cfRule type="expression" dxfId="4241" priority="1427">
      <formula>OR($B102="複数選択形式",$B102="並べかえ形式",$B102="穴埋め選択形式",AND($B102="穴埋め記入形式", (LEN($C100)+LEN($C100)-LEN(SUBSTITUTE($C100,"_",""))-LEN(SUBSTITUTE($C100,"＿","")))&gt;16))</formula>
    </cfRule>
  </conditionalFormatting>
  <conditionalFormatting sqref="V101">
    <cfRule type="expression" dxfId="4240" priority="1428">
      <formula>OR($B102="複数選択形式",$B102="並べかえ形式",$B102="穴埋め選択形式",AND($B102="穴埋め記入形式", (LEN($C100)+LEN($C100)-LEN(SUBSTITUTE($C100,"_",""))-LEN(SUBSTITUTE($C100,"＿","")))&gt;17))</formula>
    </cfRule>
  </conditionalFormatting>
  <conditionalFormatting sqref="W101">
    <cfRule type="expression" dxfId="4239" priority="1429">
      <formula>OR($B102="複数選択形式",$B102="並べかえ形式",$B102="穴埋め選択形式",AND($B102="穴埋め記入形式", (LEN($C100)+LEN($C100)-LEN(SUBSTITUTE($C100,"_",""))-LEN(SUBSTITUTE($C100,"＿","")))&gt;18))</formula>
    </cfRule>
  </conditionalFormatting>
  <conditionalFormatting sqref="X101">
    <cfRule type="expression" dxfId="4238" priority="1430">
      <formula>OR($B102="複数選択形式",$B102="並べかえ形式",$B102="穴埋め選択形式",AND($B102="穴埋め記入形式", (LEN($C100)+LEN($C100)-LEN(SUBSTITUTE($C100,"_",""))-LEN(SUBSTITUTE($C100,"＿","")))&gt;19))</formula>
    </cfRule>
  </conditionalFormatting>
  <conditionalFormatting sqref="N102">
    <cfRule type="expression" dxfId="4237" priority="1431">
      <formula>AND($M102="", AND($B102="穴埋め記入形式", (LEN($C100)+LEN($C100)-LEN(SUBSTITUTE($C100,"_",""))-LEN(SUBSTITUTE($C100,"＿","")))&gt;9))</formula>
    </cfRule>
  </conditionalFormatting>
  <conditionalFormatting sqref="N102">
    <cfRule type="expression" dxfId="4236" priority="1432">
      <formula>OR($B102="複数選択形式",$B102="並べかえ形式",$B102="穴埋め選択形式",AND($B102="穴埋め記入形式", (LEN($C100)+LEN($C100)-LEN(SUBSTITUTE($C100,"_",""))-LEN(SUBSTITUTE($C100,"＿","")))&gt;9))</formula>
    </cfRule>
  </conditionalFormatting>
  <conditionalFormatting sqref="O102">
    <cfRule type="expression" dxfId="4235" priority="1433">
      <formula>AND($M102="", AND($B102="穴埋め記入形式", (LEN($C100)+LEN($C100)-LEN(SUBSTITUTE($C100,"_",""))-LEN(SUBSTITUTE($C100,"＿","")))&gt;10))</formula>
    </cfRule>
  </conditionalFormatting>
  <conditionalFormatting sqref="O102">
    <cfRule type="expression" dxfId="4234" priority="1434">
      <formula>OR($B102="複数選択形式",$B102="並べかえ形式",$B102="穴埋め選択形式",AND($B102="穴埋め記入形式", (LEN($C100)+LEN($C100)-LEN(SUBSTITUTE($C100,"_",""))-LEN(SUBSTITUTE($C100,"＿","")))&gt;10))</formula>
    </cfRule>
  </conditionalFormatting>
  <conditionalFormatting sqref="P102">
    <cfRule type="expression" dxfId="4233" priority="1435">
      <formula>AND($M102="", AND($B102="穴埋め記入形式", (LEN($C100)+LEN($C100)-LEN(SUBSTITUTE($C100,"_",""))-LEN(SUBSTITUTE($C100,"＿","")))&gt;11))</formula>
    </cfRule>
  </conditionalFormatting>
  <conditionalFormatting sqref="P102">
    <cfRule type="expression" dxfId="4232" priority="1436">
      <formula>OR($B102="複数選択形式",$B102="並べかえ形式",$B102="穴埋め選択形式",AND($B102="穴埋め記入形式", (LEN($C100)+LEN($C100)-LEN(SUBSTITUTE($C100,"_",""))-LEN(SUBSTITUTE($C100,"＿","")))&gt;11))</formula>
    </cfRule>
  </conditionalFormatting>
  <conditionalFormatting sqref="Q102">
    <cfRule type="expression" dxfId="4231" priority="1437">
      <formula>AND($M102="", AND($B102="穴埋め記入形式", (LEN($C100)+LEN($C100)-LEN(SUBSTITUTE($C100,"_",""))-LEN(SUBSTITUTE($C100,"＿","")))&gt;12))</formula>
    </cfRule>
  </conditionalFormatting>
  <conditionalFormatting sqref="Q102">
    <cfRule type="expression" dxfId="4230" priority="1438">
      <formula>OR($B102="複数選択形式",$B102="並べかえ形式",$B102="穴埋め選択形式",AND($B102="穴埋め記入形式", (LEN($C100)+LEN($C100)-LEN(SUBSTITUTE($C100,"_",""))-LEN(SUBSTITUTE($C100,"＿","")))&gt;12))</formula>
    </cfRule>
  </conditionalFormatting>
  <conditionalFormatting sqref="R102">
    <cfRule type="expression" dxfId="4229" priority="1439">
      <formula>AND($M102="", AND($B102="穴埋め記入形式", (LEN($C100)+LEN($C100)-LEN(SUBSTITUTE($C100,"_",""))-LEN(SUBSTITUTE($C100,"＿","")))&gt;13))</formula>
    </cfRule>
  </conditionalFormatting>
  <conditionalFormatting sqref="R102">
    <cfRule type="expression" dxfId="4228" priority="1440">
      <formula>OR($B102="複数選択形式",$B102="並べかえ形式",$B102="穴埋め選択形式",AND($B102="穴埋め記入形式", (LEN($C100)+LEN($C100)-LEN(SUBSTITUTE($C100,"_",""))-LEN(SUBSTITUTE($C100,"＿","")))&gt;13))</formula>
    </cfRule>
  </conditionalFormatting>
  <conditionalFormatting sqref="S102">
    <cfRule type="expression" dxfId="4227" priority="1441">
      <formula>AND($M102="", AND($B102="穴埋め記入形式", (LEN($C100)+LEN($C100)-LEN(SUBSTITUTE($C100,"_",""))-LEN(SUBSTITUTE($C100,"＿","")))&gt;14))</formula>
    </cfRule>
  </conditionalFormatting>
  <conditionalFormatting sqref="S102">
    <cfRule type="expression" dxfId="4226" priority="1442">
      <formula>OR($B102="複数選択形式",$B102="並べかえ形式",$B102="穴埋め選択形式",AND($B102="穴埋め記入形式", (LEN($C100)+LEN($C100)-LEN(SUBSTITUTE($C100,"_",""))-LEN(SUBSTITUTE($C100,"＿","")))&gt;14))</formula>
    </cfRule>
  </conditionalFormatting>
  <conditionalFormatting sqref="T102">
    <cfRule type="expression" dxfId="4225" priority="1443">
      <formula>AND($M102="", AND($B102="穴埋め記入形式", (LEN($C100)+LEN($C100)-LEN(SUBSTITUTE($C100,"_",""))-LEN(SUBSTITUTE($C100,"＿","")))&gt;15))</formula>
    </cfRule>
  </conditionalFormatting>
  <conditionalFormatting sqref="T102">
    <cfRule type="expression" dxfId="4224" priority="1444">
      <formula>OR($B102="複数選択形式",$B102="並べかえ形式",$B102="穴埋め選択形式",AND($B102="穴埋め記入形式", (LEN($C100)+LEN($C100)-LEN(SUBSTITUTE($C100,"_",""))-LEN(SUBSTITUTE($C100,"＿","")))&gt;15))</formula>
    </cfRule>
  </conditionalFormatting>
  <conditionalFormatting sqref="U102">
    <cfRule type="expression" dxfId="4223" priority="1445">
      <formula>AND($M102="", AND($B102="穴埋め記入形式", (LEN($C100)+LEN($C100)-LEN(SUBSTITUTE($C100,"_",""))-LEN(SUBSTITUTE($C100,"＿","")))&gt;16))</formula>
    </cfRule>
  </conditionalFormatting>
  <conditionalFormatting sqref="U102">
    <cfRule type="expression" dxfId="4222" priority="1446">
      <formula>OR($B102="複数選択形式",$B102="並べかえ形式",$B102="穴埋め選択形式",AND($B102="穴埋め記入形式", (LEN($C100)+LEN($C100)-LEN(SUBSTITUTE($C100,"_",""))-LEN(SUBSTITUTE($C100,"＿","")))&gt;16))</formula>
    </cfRule>
  </conditionalFormatting>
  <conditionalFormatting sqref="V102">
    <cfRule type="expression" dxfId="4221" priority="1447">
      <formula>AND($M102="", AND($B102="穴埋め記入形式", (LEN($C100)+LEN($C100)-LEN(SUBSTITUTE($C100,"_",""))-LEN(SUBSTITUTE($C100,"＿","")))&gt;17))</formula>
    </cfRule>
  </conditionalFormatting>
  <conditionalFormatting sqref="V102">
    <cfRule type="expression" dxfId="4220" priority="1448">
      <formula>OR($B102="複数選択形式",$B102="並べかえ形式",$B102="穴埋め選択形式",AND($B102="穴埋め記入形式", (LEN($C100)+LEN($C100)-LEN(SUBSTITUTE($C100,"_",""))-LEN(SUBSTITUTE($C100,"＿","")))&gt;17))</formula>
    </cfRule>
  </conditionalFormatting>
  <conditionalFormatting sqref="W102">
    <cfRule type="expression" dxfId="4219" priority="1449">
      <formula>AND($M102="", AND($B102="穴埋め記入形式", (LEN($C100)+LEN($C100)-LEN(SUBSTITUTE($C100,"_",""))-LEN(SUBSTITUTE($C100,"＿","")))&gt;18))</formula>
    </cfRule>
  </conditionalFormatting>
  <conditionalFormatting sqref="W102">
    <cfRule type="expression" dxfId="4218" priority="1450">
      <formula>OR($B102="複数選択形式",$B102="並べかえ形式",$B102="穴埋め選択形式",AND($B102="穴埋め記入形式", (LEN($C100)+LEN($C100)-LEN(SUBSTITUTE($C100,"_",""))-LEN(SUBSTITUTE($C100,"＿","")))&gt;18))</formula>
    </cfRule>
  </conditionalFormatting>
  <conditionalFormatting sqref="X102">
    <cfRule type="expression" dxfId="4217" priority="1451">
      <formula>AND($M102="", AND($B102="穴埋め記入形式", (LEN($C100)+LEN($C100)-LEN(SUBSTITUTE($C100,"_",""))-LEN(SUBSTITUTE($C100,"＿","")))&gt;19))</formula>
    </cfRule>
  </conditionalFormatting>
  <conditionalFormatting sqref="X102">
    <cfRule type="expression" dxfId="4216" priority="1452">
      <formula>OR($B102="複数選択形式",$B102="並べかえ形式",$B102="穴埋め選択形式",AND($B102="穴埋め記入形式", (LEN($C100)+LEN($C100)-LEN(SUBSTITUTE($C100,"_",""))-LEN(SUBSTITUTE($C100,"＿","")))&gt;19))</formula>
    </cfRule>
  </conditionalFormatting>
  <conditionalFormatting sqref="F104">
    <cfRule type="expression" dxfId="4215" priority="1453">
      <formula>AND($B102="穴埋め選択形式", (LEN($C100)+LEN($C100)-LEN(SUBSTITUTE($C100,"_",""))-LEN(SUBSTITUTE($C100,"＿","")))&gt;1)</formula>
    </cfRule>
  </conditionalFormatting>
  <conditionalFormatting sqref="G104">
    <cfRule type="expression" dxfId="4214" priority="1454">
      <formula>AND($B102="穴埋め選択形式", (LEN($C100)+LEN($C100)-LEN(SUBSTITUTE($C100,"_",""))-LEN(SUBSTITUTE($C100,"＿","")))&gt;2)</formula>
    </cfRule>
  </conditionalFormatting>
  <conditionalFormatting sqref="H104">
    <cfRule type="expression" dxfId="4213" priority="1455">
      <formula>AND($B102="穴埋め選択形式", (LEN($C100)+LEN($C100)-LEN(SUBSTITUTE($C100,"_",""))-LEN(SUBSTITUTE($C100,"＿","")))&gt;3)</formula>
    </cfRule>
  </conditionalFormatting>
  <conditionalFormatting sqref="I104">
    <cfRule type="expression" dxfId="4212" priority="1456">
      <formula>AND($B102="穴埋め選択形式", (LEN($C100)+LEN($C100)-LEN(SUBSTITUTE($C100,"_",""))-LEN(SUBSTITUTE($C100,"＿","")))&gt;4)</formula>
    </cfRule>
  </conditionalFormatting>
  <conditionalFormatting sqref="J104">
    <cfRule type="expression" dxfId="4211" priority="1457">
      <formula>AND($B102="穴埋め選択形式", (LEN($C100)+LEN($C100)-LEN(SUBSTITUTE($C100,"_",""))-LEN(SUBSTITUTE($C100,"＿","")))&gt;5)</formula>
    </cfRule>
  </conditionalFormatting>
  <conditionalFormatting sqref="K104">
    <cfRule type="expression" dxfId="4210" priority="1458">
      <formula>AND($B102="穴埋め選択形式", (LEN($C100)+LEN($C100)-LEN(SUBSTITUTE($C100,"_",""))-LEN(SUBSTITUTE($C100,"＿","")))&gt;6)</formula>
    </cfRule>
  </conditionalFormatting>
  <conditionalFormatting sqref="L104">
    <cfRule type="expression" dxfId="4209" priority="1459">
      <formula>AND($B102="穴埋め選択形式", (LEN($C100)+LEN($C100)-LEN(SUBSTITUTE($C100,"_",""))-LEN(SUBSTITUTE($C100,"＿","")))&gt;7)</formula>
    </cfRule>
  </conditionalFormatting>
  <conditionalFormatting sqref="M104">
    <cfRule type="expression" dxfId="4208" priority="1460">
      <formula>AND($B102="穴埋め選択形式", (LEN($C100)+LEN($C100)-LEN(SUBSTITUTE($C100,"_",""))-LEN(SUBSTITUTE($C100,"＿","")))&gt;8)</formula>
    </cfRule>
  </conditionalFormatting>
  <conditionalFormatting sqref="N104">
    <cfRule type="expression" dxfId="4207" priority="1461">
      <formula>AND($B102="穴埋め選択形式", (LEN($C100)+LEN($C100)-LEN(SUBSTITUTE($C100,"_",""))-LEN(SUBSTITUTE($C100,"＿","")))&gt;9)</formula>
    </cfRule>
  </conditionalFormatting>
  <conditionalFormatting sqref="O104">
    <cfRule type="expression" dxfId="4206" priority="1462">
      <formula>AND($B102="穴埋め選択形式", (LEN($C100)+LEN($C100)-LEN(SUBSTITUTE($C100,"_",""))-LEN(SUBSTITUTE($C100,"＿","")))&gt;10)</formula>
    </cfRule>
  </conditionalFormatting>
  <conditionalFormatting sqref="P104">
    <cfRule type="expression" dxfId="4205" priority="1463">
      <formula>AND($B102="穴埋め選択形式", (LEN($C100)+LEN($C100)-LEN(SUBSTITUTE($C100,"_",""))-LEN(SUBSTITUTE($C100,"＿","")))&gt;11)</formula>
    </cfRule>
  </conditionalFormatting>
  <conditionalFormatting sqref="Q104">
    <cfRule type="expression" dxfId="4204" priority="1464">
      <formula>AND($B102="穴埋め選択形式", (LEN($C100)+LEN($C100)-LEN(SUBSTITUTE($C100,"_",""))-LEN(SUBSTITUTE($C100,"＿","")))&gt;12)</formula>
    </cfRule>
  </conditionalFormatting>
  <conditionalFormatting sqref="R104">
    <cfRule type="expression" dxfId="4203" priority="1465">
      <formula>AND($B102="穴埋め選択形式", (LEN($C100)+LEN($C100)-LEN(SUBSTITUTE($C100,"_",""))-LEN(SUBSTITUTE($C100,"＿","")))&gt;13)</formula>
    </cfRule>
  </conditionalFormatting>
  <conditionalFormatting sqref="S104">
    <cfRule type="expression" dxfId="4202" priority="1466">
      <formula>AND($B102="穴埋め選択形式", (LEN($C100)+LEN($C100)-LEN(SUBSTITUTE($C100,"_",""))-LEN(SUBSTITUTE($C100,"＿","")))&gt;14)</formula>
    </cfRule>
  </conditionalFormatting>
  <conditionalFormatting sqref="T104">
    <cfRule type="expression" dxfId="4201" priority="1467">
      <formula>AND($B102="穴埋め選択形式", (LEN($C100)+LEN($C100)-LEN(SUBSTITUTE($C100,"_",""))-LEN(SUBSTITUTE($C100,"＿","")))&gt;15)</formula>
    </cfRule>
  </conditionalFormatting>
  <conditionalFormatting sqref="U104">
    <cfRule type="expression" dxfId="4200" priority="1468">
      <formula>AND($B102="穴埋め選択形式", (LEN($C100)+LEN($C100)-LEN(SUBSTITUTE($C100,"_",""))-LEN(SUBSTITUTE($C100,"＿","")))&gt;16)</formula>
    </cfRule>
  </conditionalFormatting>
  <conditionalFormatting sqref="V104">
    <cfRule type="expression" dxfId="4199" priority="1469">
      <formula>AND($B102="穴埋め選択形式", (LEN($C100)+LEN($C100)-LEN(SUBSTITUTE($C100,"_",""))-LEN(SUBSTITUTE($C100,"＿","")))&gt;17)</formula>
    </cfRule>
  </conditionalFormatting>
  <conditionalFormatting sqref="X104">
    <cfRule type="expression" dxfId="4198" priority="1470">
      <formula>AND($B102="穴埋め選択形式", (LEN($C100)+LEN($C100)-LEN(SUBSTITUTE($C100,"_",""))-LEN(SUBSTITUTE($C100,"＿","")))&gt;19)</formula>
    </cfRule>
  </conditionalFormatting>
  <conditionalFormatting sqref="F105">
    <cfRule type="expression" dxfId="4197" priority="1471">
      <formula>AND($B102="穴埋め選択形式", (LEN($C100)+LEN($C100)-LEN(SUBSTITUTE($C100,"_",""))-LEN(SUBSTITUTE($C100,"＿","")))&gt;1)</formula>
    </cfRule>
  </conditionalFormatting>
  <conditionalFormatting sqref="G105">
    <cfRule type="expression" dxfId="4196" priority="1472">
      <formula>AND($B102="穴埋め選択形式", (LEN($C100)+LEN($C100)-LEN(SUBSTITUTE($C100,"_",""))-LEN(SUBSTITUTE($C100,"＿","")))&gt;2)</formula>
    </cfRule>
  </conditionalFormatting>
  <conditionalFormatting sqref="H105">
    <cfRule type="expression" dxfId="4195" priority="1473">
      <formula>AND($B102="穴埋め選択形式", (LEN($C100)+LEN($C100)-LEN(SUBSTITUTE($C100,"_",""))-LEN(SUBSTITUTE($C100,"＿","")))&gt;3)</formula>
    </cfRule>
  </conditionalFormatting>
  <conditionalFormatting sqref="I105">
    <cfRule type="expression" dxfId="4194" priority="1474">
      <formula>AND($B102="穴埋め選択形式", (LEN($C100)+LEN($C100)-LEN(SUBSTITUTE($C100,"_",""))-LEN(SUBSTITUTE($C100,"＿","")))&gt;4)</formula>
    </cfRule>
  </conditionalFormatting>
  <conditionalFormatting sqref="J105">
    <cfRule type="expression" dxfId="4193" priority="1475">
      <formula>AND($B102="穴埋め選択形式", (LEN($C100)+LEN($C100)-LEN(SUBSTITUTE($C100,"_",""))-LEN(SUBSTITUTE($C100,"＿","")))&gt;5)</formula>
    </cfRule>
  </conditionalFormatting>
  <conditionalFormatting sqref="K105">
    <cfRule type="expression" dxfId="4192" priority="1476">
      <formula>AND($B102="穴埋め選択形式", (LEN($C100)+LEN($C100)-LEN(SUBSTITUTE($C100,"_",""))-LEN(SUBSTITUTE($C100,"＿","")))&gt;6)</formula>
    </cfRule>
  </conditionalFormatting>
  <conditionalFormatting sqref="L105">
    <cfRule type="expression" dxfId="4191" priority="1477">
      <formula>AND($B102="穴埋め選択形式", (LEN($C100)+LEN($C100)-LEN(SUBSTITUTE($C100,"_",""))-LEN(SUBSTITUTE($C100,"＿","")))&gt;7)</formula>
    </cfRule>
  </conditionalFormatting>
  <conditionalFormatting sqref="M105">
    <cfRule type="expression" dxfId="4190" priority="1478">
      <formula>AND($B102="穴埋め選択形式", (LEN($C100)+LEN($C100)-LEN(SUBSTITUTE($C100,"_",""))-LEN(SUBSTITUTE($C100,"＿","")))&gt;8)</formula>
    </cfRule>
  </conditionalFormatting>
  <conditionalFormatting sqref="N105">
    <cfRule type="expression" dxfId="4189" priority="1479">
      <formula>AND($B102="穴埋め選択形式", (LEN($C100)+LEN($C100)-LEN(SUBSTITUTE($C100,"_",""))-LEN(SUBSTITUTE($C100,"＿","")))&gt;9)</formula>
    </cfRule>
  </conditionalFormatting>
  <conditionalFormatting sqref="O105">
    <cfRule type="expression" dxfId="4188" priority="1480">
      <formula>AND($B102="穴埋め選択形式", (LEN($C100)+LEN($C100)-LEN(SUBSTITUTE($C100,"_",""))-LEN(SUBSTITUTE($C100,"＿","")))&gt;10)</formula>
    </cfRule>
  </conditionalFormatting>
  <conditionalFormatting sqref="P105">
    <cfRule type="expression" dxfId="4187" priority="1481">
      <formula>AND($B102="穴埋め選択形式", (LEN($C100)+LEN($C100)-LEN(SUBSTITUTE($C100,"_",""))-LEN(SUBSTITUTE($C100,"＿","")))&gt;11)</formula>
    </cfRule>
  </conditionalFormatting>
  <conditionalFormatting sqref="Q105">
    <cfRule type="expression" dxfId="4186" priority="1482">
      <formula>AND($B102="穴埋め選択形式", (LEN($C100)+LEN($C100)-LEN(SUBSTITUTE($C100,"_",""))-LEN(SUBSTITUTE($C100,"＿","")))&gt;12)</formula>
    </cfRule>
  </conditionalFormatting>
  <conditionalFormatting sqref="R105">
    <cfRule type="expression" dxfId="4185" priority="1483">
      <formula>AND($B102="穴埋め選択形式", (LEN($C100)+LEN($C100)-LEN(SUBSTITUTE($C100,"_",""))-LEN(SUBSTITUTE($C100,"＿","")))&gt;13)</formula>
    </cfRule>
  </conditionalFormatting>
  <conditionalFormatting sqref="S105">
    <cfRule type="expression" dxfId="4184" priority="1484">
      <formula>AND($B102="穴埋め選択形式", (LEN($C100)+LEN($C100)-LEN(SUBSTITUTE($C100,"_",""))-LEN(SUBSTITUTE($C100,"＿","")))&gt;14)</formula>
    </cfRule>
  </conditionalFormatting>
  <conditionalFormatting sqref="T105">
    <cfRule type="expression" dxfId="4183" priority="1485">
      <formula>AND($B102="穴埋め選択形式", (LEN($C100)+LEN($C100)-LEN(SUBSTITUTE($C100,"_",""))-LEN(SUBSTITUTE($C100,"＿","")))&gt;15)</formula>
    </cfRule>
  </conditionalFormatting>
  <conditionalFormatting sqref="U105">
    <cfRule type="expression" dxfId="4182" priority="1486">
      <formula>AND($B102="穴埋め選択形式", (LEN($C100)+LEN($C100)-LEN(SUBSTITUTE($C100,"_",""))-LEN(SUBSTITUTE($C100,"＿","")))&gt;16)</formula>
    </cfRule>
  </conditionalFormatting>
  <conditionalFormatting sqref="V105">
    <cfRule type="expression" dxfId="4181" priority="1487">
      <formula>AND($B102="穴埋め選択形式", (LEN($C100)+LEN($C100)-LEN(SUBSTITUTE($C100,"_",""))-LEN(SUBSTITUTE($C100,"＿","")))&gt;17)</formula>
    </cfRule>
  </conditionalFormatting>
  <conditionalFormatting sqref="W105">
    <cfRule type="expression" dxfId="4180" priority="1488">
      <formula>AND($B102="穴埋め選択形式", (LEN($C100)+LEN($C100)-LEN(SUBSTITUTE($C100,"_",""))-LEN(SUBSTITUTE($C100,"＿","")))&gt;18)</formula>
    </cfRule>
  </conditionalFormatting>
  <conditionalFormatting sqref="X105">
    <cfRule type="expression" dxfId="4179" priority="1489">
      <formula>AND($B102="穴埋め選択形式", (LEN($C100)+LEN($C100)-LEN(SUBSTITUTE($C100,"_",""))-LEN(SUBSTITUTE($C100,"＿","")))&gt;19)</formula>
    </cfRule>
  </conditionalFormatting>
  <conditionalFormatting sqref="W104">
    <cfRule type="expression" dxfId="4178" priority="1490">
      <formula>AND($B102="穴埋め選択形式", (LEN($C100)+LEN($C100)-LEN(SUBSTITUTE($C100,"_",""))-LEN(SUBSTITUTE($C100,"＿","")))&gt;18)</formula>
    </cfRule>
  </conditionalFormatting>
  <conditionalFormatting sqref="B111">
    <cfRule type="expression" dxfId="4177" priority="1491">
      <formula>$B111=""</formula>
    </cfRule>
  </conditionalFormatting>
  <conditionalFormatting sqref="B111">
    <cfRule type="expression" dxfId="4176" priority="1492">
      <formula>$B111&lt;&gt;""</formula>
    </cfRule>
  </conditionalFormatting>
  <conditionalFormatting sqref="C111">
    <cfRule type="expression" dxfId="4175" priority="1493">
      <formula>$B111=""</formula>
    </cfRule>
  </conditionalFormatting>
  <conditionalFormatting sqref="C111">
    <cfRule type="expression" dxfId="4174" priority="1494">
      <formula>$B111&lt;&gt;""</formula>
    </cfRule>
  </conditionalFormatting>
  <conditionalFormatting sqref="E112">
    <cfRule type="expression" dxfId="4173" priority="1495">
      <formula>OR($B111="複数選択形式",$B111="並べかえ形式")</formula>
    </cfRule>
  </conditionalFormatting>
  <conditionalFormatting sqref="F112">
    <cfRule type="expression" dxfId="4172" priority="1496">
      <formula>OR($B111="複数選択形式",$B111="並べかえ形式")</formula>
    </cfRule>
  </conditionalFormatting>
  <conditionalFormatting sqref="G112">
    <cfRule type="expression" dxfId="4171" priority="1497">
      <formula>OR($B111="複数選択形式",$B111="並べかえ形式")</formula>
    </cfRule>
  </conditionalFormatting>
  <conditionalFormatting sqref="H112">
    <cfRule type="expression" dxfId="4170" priority="1498">
      <formula>OR($B111="複数選択形式",$B111="並べかえ形式")</formula>
    </cfRule>
  </conditionalFormatting>
  <conditionalFormatting sqref="I112">
    <cfRule type="expression" dxfId="4169" priority="1499">
      <formula>OR($B111="複数選択形式",$B111="並べかえ形式")</formula>
    </cfRule>
  </conditionalFormatting>
  <conditionalFormatting sqref="J112">
    <cfRule type="expression" dxfId="4168" priority="1500">
      <formula>OR($B111="複数選択形式",$B111="並べかえ形式")</formula>
    </cfRule>
  </conditionalFormatting>
  <conditionalFormatting sqref="K112">
    <cfRule type="expression" dxfId="4167" priority="1501">
      <formula>OR($B111="複数選択形式",$B111="並べかえ形式")</formula>
    </cfRule>
  </conditionalFormatting>
  <conditionalFormatting sqref="L112">
    <cfRule type="expression" dxfId="4166" priority="1502">
      <formula>OR($B111="複数選択形式",$B111="並べかえ形式")</formula>
    </cfRule>
  </conditionalFormatting>
  <conditionalFormatting sqref="M112">
    <cfRule type="expression" dxfId="4165" priority="1503">
      <formula>OR($B111="複数選択形式",$B111="並べかえ形式")</formula>
    </cfRule>
  </conditionalFormatting>
  <conditionalFormatting sqref="N112">
    <cfRule type="expression" dxfId="4164" priority="1504">
      <formula>OR($B111="複数選択形式",$B111="並べかえ形式")</formula>
    </cfRule>
  </conditionalFormatting>
  <conditionalFormatting sqref="O112">
    <cfRule type="expression" dxfId="4163" priority="1505">
      <formula>OR($B111="複数選択形式",$B111="並べかえ形式")</formula>
    </cfRule>
  </conditionalFormatting>
  <conditionalFormatting sqref="P112">
    <cfRule type="expression" dxfId="4162" priority="1506">
      <formula>OR($B111="複数選択形式",$B111="並べかえ形式")</formula>
    </cfRule>
  </conditionalFormatting>
  <conditionalFormatting sqref="Q112">
    <cfRule type="expression" dxfId="4161" priority="1507">
      <formula>OR($B111="複数選択形式",$B111="並べかえ形式")</formula>
    </cfRule>
  </conditionalFormatting>
  <conditionalFormatting sqref="R112">
    <cfRule type="expression" dxfId="4160" priority="1508">
      <formula>OR($B111="複数選択形式",$B111="並べかえ形式")</formula>
    </cfRule>
  </conditionalFormatting>
  <conditionalFormatting sqref="S112">
    <cfRule type="expression" dxfId="4159" priority="1509">
      <formula>OR($B111="複数選択形式",$B111="並べかえ形式")</formula>
    </cfRule>
  </conditionalFormatting>
  <conditionalFormatting sqref="T112">
    <cfRule type="expression" dxfId="4158" priority="1510">
      <formula>OR($B111="複数選択形式",$B111="並べかえ形式")</formula>
    </cfRule>
  </conditionalFormatting>
  <conditionalFormatting sqref="U112">
    <cfRule type="expression" dxfId="4157" priority="1511">
      <formula>OR($B111="複数選択形式",$B111="並べかえ形式")</formula>
    </cfRule>
  </conditionalFormatting>
  <conditionalFormatting sqref="V112">
    <cfRule type="expression" dxfId="4156" priority="1512">
      <formula>OR($B111="複数選択形式",$B111="並べかえ形式")</formula>
    </cfRule>
  </conditionalFormatting>
  <conditionalFormatting sqref="W112">
    <cfRule type="expression" dxfId="4155" priority="1513">
      <formula>OR($B111="複数選択形式",$B111="並べかえ形式")</formula>
    </cfRule>
  </conditionalFormatting>
  <conditionalFormatting sqref="X112">
    <cfRule type="expression" dxfId="4154" priority="1514">
      <formula>OR($B111="複数選択形式",$B111="並べかえ形式")</formula>
    </cfRule>
  </conditionalFormatting>
  <conditionalFormatting sqref="B112">
    <cfRule type="expression" dxfId="4153" priority="1515">
      <formula>AND($B111&lt;&gt;"", $B111="正誤形式")</formula>
    </cfRule>
  </conditionalFormatting>
  <conditionalFormatting sqref="B113">
    <cfRule type="expression" dxfId="4152" priority="1516">
      <formula>AND($B111&lt;&gt;"", $B111="正誤形式")</formula>
    </cfRule>
  </conditionalFormatting>
  <conditionalFormatting sqref="C112">
    <cfRule type="expression" dxfId="4151" priority="1517">
      <formula>AND($B111&lt;&gt;"",$C112&lt;&gt;"", $B111="正誤形式")</formula>
    </cfRule>
  </conditionalFormatting>
  <conditionalFormatting sqref="C112">
    <cfRule type="expression" dxfId="4150" priority="1518">
      <formula>AND($B111&lt;&gt;"",$C112="", $B111="正誤形式")</formula>
    </cfRule>
  </conditionalFormatting>
  <conditionalFormatting sqref="C113">
    <cfRule type="expression" dxfId="4149" priority="1519">
      <formula>AND($B111&lt;&gt;"",$C112&lt;&gt;"", $B111="正誤形式")</formula>
    </cfRule>
  </conditionalFormatting>
  <conditionalFormatting sqref="C113">
    <cfRule type="expression" dxfId="4148" priority="1520">
      <formula>AND($B111&lt;&gt;"",$C112="", $B111="正誤形式")</formula>
    </cfRule>
  </conditionalFormatting>
  <conditionalFormatting sqref="E111">
    <cfRule type="expression" dxfId="4147" priority="1521">
      <formula>AND($E111="", OR($B111="複数選択形式",$B111="並べかえ形式",$B111="穴埋め選択形式",AND($B111="穴埋め記入形式", (LEN($C109)+LEN($C109)-LEN(SUBSTITUTE($C109,"_",""))-LEN(SUBSTITUTE($C109,"＿","")))&gt;0)))</formula>
    </cfRule>
  </conditionalFormatting>
  <conditionalFormatting sqref="E111">
    <cfRule type="expression" dxfId="4146" priority="1522">
      <formula>AND(OR($B111="複数選択形式",$B111="並べかえ形式",$B111="穴埋め選択形式",AND($B111="穴埋め記入形式", (LEN($C109)+LEN($C109)-LEN(SUBSTITUTE($C109,"_",""))-LEN(SUBSTITUTE($C109,"＿","")))&gt;0)))</formula>
    </cfRule>
  </conditionalFormatting>
  <conditionalFormatting sqref="F111">
    <cfRule type="expression" dxfId="4145" priority="1523">
      <formula>AND($F111="", OR($B111="複数選択形式",$B111="並べかえ形式",$B111="穴埋め選択形式",AND($B111="穴埋め記入形式", (LEN($C109)+LEN($C109)-LEN(SUBSTITUTE($C109,"_",""))-LEN(SUBSTITUTE($C109,"＿","")))&gt;1)))</formula>
    </cfRule>
  </conditionalFormatting>
  <conditionalFormatting sqref="F111">
    <cfRule type="expression" dxfId="4144" priority="1524">
      <formula>OR($B111="複数選択形式",$B111="並べかえ形式",$B111="穴埋め選択形式",AND($B111="穴埋め記入形式", (LEN($C109)+LEN($C109)-LEN(SUBSTITUTE($C109,"_",""))-LEN(SUBSTITUTE($C109,"＿","")))&gt;1))</formula>
    </cfRule>
  </conditionalFormatting>
  <conditionalFormatting sqref="E110">
    <cfRule type="expression" dxfId="4143" priority="1525">
      <formula>OR($B111="複数選択形式",$B111="並べかえ形式",$B111="穴埋め選択形式",AND($B111="穴埋め記入形式", (LEN($C109)+LEN($C109)-LEN(SUBSTITUTE($C109,"_",""))-LEN(SUBSTITUTE($C109,"＿","")))&gt;0))</formula>
    </cfRule>
  </conditionalFormatting>
  <conditionalFormatting sqref="L110">
    <cfRule type="expression" dxfId="4142" priority="1526">
      <formula>OR($B111="複数選択形式",$B111="並べかえ形式",$B111="穴埋め選択形式",AND($B111="穴埋め記入形式", (LEN($C109)+LEN($C109)-LEN(SUBSTITUTE($C109,"_",""))-LEN(SUBSTITUTE($C109,"＿","")))&gt;7))</formula>
    </cfRule>
  </conditionalFormatting>
  <conditionalFormatting sqref="K110">
    <cfRule type="expression" dxfId="4141" priority="1527">
      <formula>OR($B111="複数選択形式",$B111="並べかえ形式",$B111="穴埋め選択形式",AND($B111="穴埋め記入形式", (LEN($C109)+LEN($C109)-LEN(SUBSTITUTE($C109,"_",""))-LEN(SUBSTITUTE($C109,"＿","")))&gt;6))</formula>
    </cfRule>
  </conditionalFormatting>
  <conditionalFormatting sqref="J110">
    <cfRule type="expression" dxfId="4140" priority="1528">
      <formula>OR($B111="複数選択形式",$B111="並べかえ形式",$B111="穴埋め選択形式",AND($B111="穴埋め記入形式", (LEN($C109)+LEN($C109)-LEN(SUBSTITUTE($C109,"_",""))-LEN(SUBSTITUTE($C109,"＿","")))&gt;5))</formula>
    </cfRule>
  </conditionalFormatting>
  <conditionalFormatting sqref="I110">
    <cfRule type="expression" dxfId="4139" priority="1529">
      <formula>OR($B111="複数選択形式",$B111="並べかえ形式",$B111="穴埋め選択形式",AND($B111="穴埋め記入形式", (LEN($C109)+LEN($C109)-LEN(SUBSTITUTE($C109,"_",""))-LEN(SUBSTITUTE($C109,"＿","")))&gt;4))</formula>
    </cfRule>
  </conditionalFormatting>
  <conditionalFormatting sqref="H110">
    <cfRule type="expression" dxfId="4138" priority="1530">
      <formula>OR($B111="複数選択形式",$B111="並べかえ形式",$B111="穴埋め選択形式",AND($B111="穴埋め記入形式", (LEN($C109)+LEN($C109)-LEN(SUBSTITUTE($C109,"_",""))-LEN(SUBSTITUTE($C109,"＿","")))&gt;3))</formula>
    </cfRule>
  </conditionalFormatting>
  <conditionalFormatting sqref="G110">
    <cfRule type="expression" dxfId="4137" priority="1531">
      <formula>OR($B111="複数選択形式",$B111="並べかえ形式",$B111="穴埋め選択形式",AND($B111="穴埋め記入形式", (LEN($C109)+LEN($C109)-LEN(SUBSTITUTE($C109,"_",""))-LEN(SUBSTITUTE($C109,"＿","")))&gt;2))</formula>
    </cfRule>
  </conditionalFormatting>
  <conditionalFormatting sqref="F110">
    <cfRule type="expression" dxfId="4136" priority="1532">
      <formula>OR($B111="複数選択形式",$B111="並べかえ形式",$B111="穴埋め選択形式",AND($B111="穴埋め記入形式", (LEN($C109)+LEN($C109)-LEN(SUBSTITUTE($C109,"_",""))-LEN(SUBSTITUTE($C109,"＿","")))&gt;1))</formula>
    </cfRule>
  </conditionalFormatting>
  <conditionalFormatting sqref="G111">
    <cfRule type="expression" dxfId="4135" priority="1533">
      <formula>AND($G111="", AND($B111="穴埋め記入形式", (LEN($C109)+LEN($C109)-LEN(SUBSTITUTE($C109,"_",""))-LEN(SUBSTITUTE($C109,"＿","")))&gt;2))</formula>
    </cfRule>
  </conditionalFormatting>
  <conditionalFormatting sqref="G111">
    <cfRule type="expression" dxfId="4134" priority="1534">
      <formula>OR($B111="複数選択形式",$B111="並べかえ形式",$B111="穴埋め選択形式",AND($B111="穴埋め記入形式", (LEN($C109)+LEN($C109)-LEN(SUBSTITUTE($C109,"_",""))-LEN(SUBSTITUTE($C109,"＿","")))&gt;2))</formula>
    </cfRule>
  </conditionalFormatting>
  <conditionalFormatting sqref="H111">
    <cfRule type="expression" dxfId="4133" priority="1535">
      <formula>AND($H111="", AND($B111="穴埋め記入形式", (LEN($C109)+LEN($C109)-LEN(SUBSTITUTE($C109,"_",""))-LEN(SUBSTITUTE($C109,"＿","")))&gt;3))</formula>
    </cfRule>
  </conditionalFormatting>
  <conditionalFormatting sqref="H111">
    <cfRule type="expression" dxfId="4132" priority="1536">
      <formula>OR($B111="複数選択形式",$B111="並べかえ形式",$B111="穴埋め選択形式",AND($B111="穴埋め記入形式", (LEN($C109)+LEN($C109)-LEN(SUBSTITUTE($C109,"_",""))-LEN(SUBSTITUTE($C109,"＿","")))&gt;3))</formula>
    </cfRule>
  </conditionalFormatting>
  <conditionalFormatting sqref="I111">
    <cfRule type="expression" dxfId="4131" priority="1537">
      <formula>AND($I111="", AND($B111="穴埋め記入形式", (LEN($C109)+LEN($C109)-LEN(SUBSTITUTE($C109,"_",""))-LEN(SUBSTITUTE($C109,"＿","")))&gt;4))</formula>
    </cfRule>
  </conditionalFormatting>
  <conditionalFormatting sqref="I111">
    <cfRule type="expression" dxfId="4130" priority="1538">
      <formula>OR($B111="複数選択形式",$B111="並べかえ形式",$B111="穴埋め選択形式",AND($B111="穴埋め記入形式", (LEN($C109)+LEN($C109)-LEN(SUBSTITUTE($C109,"_",""))-LEN(SUBSTITUTE($C109,"＿","")))&gt;4))</formula>
    </cfRule>
  </conditionalFormatting>
  <conditionalFormatting sqref="J111">
    <cfRule type="expression" dxfId="4129" priority="1539">
      <formula>AND($J111="", AND($B111="穴埋め記入形式", (LEN($C109)+LEN($C109)-LEN(SUBSTITUTE($C109,"_",""))-LEN(SUBSTITUTE($C109,"＿","")))&gt;5))</formula>
    </cfRule>
  </conditionalFormatting>
  <conditionalFormatting sqref="J111">
    <cfRule type="expression" dxfId="4128" priority="1540">
      <formula>OR($B111="複数選択形式",$B111="並べかえ形式",$B111="穴埋め選択形式",AND($B111="穴埋め記入形式", (LEN($C109)+LEN($C109)-LEN(SUBSTITUTE($C109,"_",""))-LEN(SUBSTITUTE($C109,"＿","")))&gt;5))</formula>
    </cfRule>
  </conditionalFormatting>
  <conditionalFormatting sqref="K111">
    <cfRule type="expression" dxfId="4127" priority="1541">
      <formula>AND($K111="", AND($B111="穴埋め記入形式", (LEN($C109)+LEN($C109)-LEN(SUBSTITUTE($C109,"_",""))-LEN(SUBSTITUTE($C109,"＿","")))&gt;6))</formula>
    </cfRule>
  </conditionalFormatting>
  <conditionalFormatting sqref="K111">
    <cfRule type="expression" dxfId="4126" priority="1542">
      <formula>OR($B111="複数選択形式",$B111="並べかえ形式",$B111="穴埋め選択形式",AND($B111="穴埋め記入形式", (LEN($C109)+LEN($C109)-LEN(SUBSTITUTE($C109,"_",""))-LEN(SUBSTITUTE($C109,"＿","")))&gt;6))</formula>
    </cfRule>
  </conditionalFormatting>
  <conditionalFormatting sqref="L111">
    <cfRule type="expression" dxfId="4125" priority="1543">
      <formula>AND($L111="", AND($B111="穴埋め記入形式", (LEN($C109)+LEN($C109)-LEN(SUBSTITUTE($C109,"_",""))-LEN(SUBSTITUTE($C109,"＿","")))&gt;7))</formula>
    </cfRule>
  </conditionalFormatting>
  <conditionalFormatting sqref="L111">
    <cfRule type="expression" dxfId="4124" priority="1544">
      <formula>OR($B111="複数選択形式",$B111="並べかえ形式",$B111="穴埋め選択形式",AND($B111="穴埋め記入形式", (LEN($C109)+LEN($C109)-LEN(SUBSTITUTE($C109,"_",""))-LEN(SUBSTITUTE($C109,"＿","")))&gt;7))</formula>
    </cfRule>
  </conditionalFormatting>
  <conditionalFormatting sqref="M111">
    <cfRule type="expression" dxfId="4123" priority="1545">
      <formula>AND($M111="", AND($B111="穴埋め記入形式", (LEN($C109)+LEN($C109)-LEN(SUBSTITUTE($C109,"_",""))-LEN(SUBSTITUTE($C109,"＿","")))&gt;8))</formula>
    </cfRule>
  </conditionalFormatting>
  <conditionalFormatting sqref="M111">
    <cfRule type="expression" dxfId="4122" priority="1546">
      <formula>OR($B111="複数選択形式",$B111="並べかえ形式",$B111="穴埋め選択形式",AND($B111="穴埋め記入形式", (LEN($C109)+LEN($C109)-LEN(SUBSTITUTE($C109,"_",""))-LEN(SUBSTITUTE($C109,"＿","")))&gt;8))</formula>
    </cfRule>
  </conditionalFormatting>
  <conditionalFormatting sqref="C107">
    <cfRule type="expression" dxfId="4121" priority="1547">
      <formula>$B111&lt;&gt;""</formula>
    </cfRule>
  </conditionalFormatting>
  <conditionalFormatting sqref="D107">
    <cfRule type="expression" dxfId="4120" priority="1548">
      <formula>$B111&lt;&gt;""</formula>
    </cfRule>
  </conditionalFormatting>
  <conditionalFormatting sqref="E107">
    <cfRule type="expression" dxfId="4119" priority="1549">
      <formula>$B111&lt;&gt;""</formula>
    </cfRule>
  </conditionalFormatting>
  <conditionalFormatting sqref="F107">
    <cfRule type="expression" dxfId="4118" priority="1550">
      <formula>$B111&lt;&gt;""</formula>
    </cfRule>
  </conditionalFormatting>
  <conditionalFormatting sqref="G107">
    <cfRule type="expression" dxfId="4117" priority="1551">
      <formula>$B111&lt;&gt;""</formula>
    </cfRule>
  </conditionalFormatting>
  <conditionalFormatting sqref="H107">
    <cfRule type="expression" dxfId="4116" priority="1552">
      <formula>$B111&lt;&gt;""</formula>
    </cfRule>
  </conditionalFormatting>
  <conditionalFormatting sqref="I107">
    <cfRule type="expression" dxfId="4115" priority="1553">
      <formula>$B111&lt;&gt;""</formula>
    </cfRule>
  </conditionalFormatting>
  <conditionalFormatting sqref="J107">
    <cfRule type="expression" dxfId="4114" priority="1554">
      <formula>$B111&lt;&gt;""</formula>
    </cfRule>
  </conditionalFormatting>
  <conditionalFormatting sqref="K107">
    <cfRule type="expression" dxfId="4113" priority="1555">
      <formula>$B111&lt;&gt;""</formula>
    </cfRule>
  </conditionalFormatting>
  <conditionalFormatting sqref="L107">
    <cfRule type="expression" dxfId="4112" priority="1556">
      <formula>$B111&lt;&gt;""</formula>
    </cfRule>
  </conditionalFormatting>
  <conditionalFormatting sqref="M107">
    <cfRule type="expression" dxfId="4111" priority="1557">
      <formula>$B111&lt;&gt;""</formula>
    </cfRule>
  </conditionalFormatting>
  <conditionalFormatting sqref="N107">
    <cfRule type="expression" dxfId="4110" priority="1558">
      <formula>$B111&lt;&gt;""</formula>
    </cfRule>
  </conditionalFormatting>
  <conditionalFormatting sqref="B107">
    <cfRule type="expression" dxfId="4109" priority="1559">
      <formula>$B111&lt;&gt;""</formula>
    </cfRule>
  </conditionalFormatting>
  <conditionalFormatting sqref="E113">
    <cfRule type="expression" dxfId="4108" priority="1560">
      <formula>AND($B111="穴埋め選択形式", (LEN($C109)+LEN($C109)-LEN(SUBSTITUTE($C109,"_",""))-LEN(SUBSTITUTE($C109,"＿","")))&gt;0)</formula>
    </cfRule>
  </conditionalFormatting>
  <conditionalFormatting sqref="E114">
    <cfRule type="expression" dxfId="4107" priority="1561">
      <formula>AND($B111="穴埋め選択形式", (LEN($C109)+LEN($C109)-LEN(SUBSTITUTE($C109,"_",""))-LEN(SUBSTITUTE($C109,"＿","")))&gt;0)</formula>
    </cfRule>
  </conditionalFormatting>
  <conditionalFormatting sqref="M110">
    <cfRule type="expression" dxfId="4106" priority="1562">
      <formula>OR($B111="複数選択形式",$B111="並べかえ形式",$B111="穴埋め選択形式",AND($B111="穴埋め記入形式", (LEN($C109)+LEN($C109)-LEN(SUBSTITUTE($C109,"_",""))-LEN(SUBSTITUTE($C109,"＿","")))&gt;8))</formula>
    </cfRule>
  </conditionalFormatting>
  <conditionalFormatting sqref="N110">
    <cfRule type="expression" dxfId="4105" priority="1563">
      <formula>OR($B111="複数選択形式",$B111="並べかえ形式",$B111="穴埋め選択形式",AND($B111="穴埋め記入形式", (LEN($C109)+LEN($C109)-LEN(SUBSTITUTE($C109,"_",""))-LEN(SUBSTITUTE($C109,"＿","")))&gt;9))</formula>
    </cfRule>
  </conditionalFormatting>
  <conditionalFormatting sqref="O110">
    <cfRule type="expression" dxfId="4104" priority="1564">
      <formula>OR($B111="複数選択形式",$B111="並べかえ形式",$B111="穴埋め選択形式",AND($B111="穴埋め記入形式", (LEN($C109)+LEN($C109)-LEN(SUBSTITUTE($C109,"_",""))-LEN(SUBSTITUTE($C109,"＿","")))&gt;10))</formula>
    </cfRule>
  </conditionalFormatting>
  <conditionalFormatting sqref="P110">
    <cfRule type="expression" dxfId="4103" priority="1565">
      <formula>OR($B111="複数選択形式",$B111="並べかえ形式",$B111="穴埋め選択形式",AND($B111="穴埋め記入形式", (LEN($C109)+LEN($C109)-LEN(SUBSTITUTE($C109,"_",""))-LEN(SUBSTITUTE($C109,"＿","")))&gt;11))</formula>
    </cfRule>
  </conditionalFormatting>
  <conditionalFormatting sqref="Q110">
    <cfRule type="expression" dxfId="4102" priority="1566">
      <formula>OR($B111="複数選択形式",$B111="並べかえ形式",$B111="穴埋め選択形式",AND($B111="穴埋め記入形式", (LEN($C109)+LEN($C109)-LEN(SUBSTITUTE($C109,"_",""))-LEN(SUBSTITUTE($C109,"＿","")))&gt;12))</formula>
    </cfRule>
  </conditionalFormatting>
  <conditionalFormatting sqref="R110">
    <cfRule type="expression" dxfId="4101" priority="1567">
      <formula>OR($B111="複数選択形式",$B111="並べかえ形式",$B111="穴埋め選択形式",AND($B111="穴埋め記入形式", (LEN($C109)+LEN($C109)-LEN(SUBSTITUTE($C109,"_",""))-LEN(SUBSTITUTE($C109,"＿","")))&gt;13))</formula>
    </cfRule>
  </conditionalFormatting>
  <conditionalFormatting sqref="S110">
    <cfRule type="expression" dxfId="4100" priority="1568">
      <formula>OR($B111="複数選択形式",$B111="並べかえ形式",$B111="穴埋め選択形式",AND($B111="穴埋め記入形式", (LEN($C109)+LEN($C109)-LEN(SUBSTITUTE($C109,"_",""))-LEN(SUBSTITUTE($C109,"＿","")))&gt;14))</formula>
    </cfRule>
  </conditionalFormatting>
  <conditionalFormatting sqref="T110">
    <cfRule type="expression" dxfId="4099" priority="1569">
      <formula>OR($B111="複数選択形式",$B111="並べかえ形式",$B111="穴埋め選択形式",AND($B111="穴埋め記入形式", (LEN($C109)+LEN($C109)-LEN(SUBSTITUTE($C109,"_",""))-LEN(SUBSTITUTE($C109,"＿","")))&gt;15))</formula>
    </cfRule>
  </conditionalFormatting>
  <conditionalFormatting sqref="U110">
    <cfRule type="expression" dxfId="4098" priority="1570">
      <formula>OR($B111="複数選択形式",$B111="並べかえ形式",$B111="穴埋め選択形式",AND($B111="穴埋め記入形式", (LEN($C109)+LEN($C109)-LEN(SUBSTITUTE($C109,"_",""))-LEN(SUBSTITUTE($C109,"＿","")))&gt;16))</formula>
    </cfRule>
  </conditionalFormatting>
  <conditionalFormatting sqref="V110">
    <cfRule type="expression" dxfId="4097" priority="1571">
      <formula>OR($B111="複数選択形式",$B111="並べかえ形式",$B111="穴埋め選択形式",AND($B111="穴埋め記入形式", (LEN($C109)+LEN($C109)-LEN(SUBSTITUTE($C109,"_",""))-LEN(SUBSTITUTE($C109,"＿","")))&gt;17))</formula>
    </cfRule>
  </conditionalFormatting>
  <conditionalFormatting sqref="W110">
    <cfRule type="expression" dxfId="4096" priority="1572">
      <formula>OR($B111="複数選択形式",$B111="並べかえ形式",$B111="穴埋め選択形式",AND($B111="穴埋め記入形式", (LEN($C109)+LEN($C109)-LEN(SUBSTITUTE($C109,"_",""))-LEN(SUBSTITUTE($C109,"＿","")))&gt;18))</formula>
    </cfRule>
  </conditionalFormatting>
  <conditionalFormatting sqref="X110">
    <cfRule type="expression" dxfId="4095" priority="1573">
      <formula>OR($B111="複数選択形式",$B111="並べかえ形式",$B111="穴埋め選択形式",AND($B111="穴埋め記入形式", (LEN($C109)+LEN($C109)-LEN(SUBSTITUTE($C109,"_",""))-LEN(SUBSTITUTE($C109,"＿","")))&gt;19))</formula>
    </cfRule>
  </conditionalFormatting>
  <conditionalFormatting sqref="N111">
    <cfRule type="expression" dxfId="4094" priority="1574">
      <formula>AND($M111="", AND($B111="穴埋め記入形式", (LEN($C109)+LEN($C109)-LEN(SUBSTITUTE($C109,"_",""))-LEN(SUBSTITUTE($C109,"＿","")))&gt;9))</formula>
    </cfRule>
  </conditionalFormatting>
  <conditionalFormatting sqref="N111">
    <cfRule type="expression" dxfId="4093" priority="1575">
      <formula>OR($B111="複数選択形式",$B111="並べかえ形式",$B111="穴埋め選択形式",AND($B111="穴埋め記入形式", (LEN($C109)+LEN($C109)-LEN(SUBSTITUTE($C109,"_",""))-LEN(SUBSTITUTE($C109,"＿","")))&gt;9))</formula>
    </cfRule>
  </conditionalFormatting>
  <conditionalFormatting sqref="O111">
    <cfRule type="expression" dxfId="4092" priority="1576">
      <formula>AND($M111="", AND($B111="穴埋め記入形式", (LEN($C109)+LEN($C109)-LEN(SUBSTITUTE($C109,"_",""))-LEN(SUBSTITUTE($C109,"＿","")))&gt;10))</formula>
    </cfRule>
  </conditionalFormatting>
  <conditionalFormatting sqref="O111">
    <cfRule type="expression" dxfId="4091" priority="1577">
      <formula>OR($B111="複数選択形式",$B111="並べかえ形式",$B111="穴埋め選択形式",AND($B111="穴埋め記入形式", (LEN($C109)+LEN($C109)-LEN(SUBSTITUTE($C109,"_",""))-LEN(SUBSTITUTE($C109,"＿","")))&gt;10))</formula>
    </cfRule>
  </conditionalFormatting>
  <conditionalFormatting sqref="P111">
    <cfRule type="expression" dxfId="4090" priority="1578">
      <formula>AND($M111="", AND($B111="穴埋め記入形式", (LEN($C109)+LEN($C109)-LEN(SUBSTITUTE($C109,"_",""))-LEN(SUBSTITUTE($C109,"＿","")))&gt;11))</formula>
    </cfRule>
  </conditionalFormatting>
  <conditionalFormatting sqref="P111">
    <cfRule type="expression" dxfId="4089" priority="1579">
      <formula>OR($B111="複数選択形式",$B111="並べかえ形式",$B111="穴埋め選択形式",AND($B111="穴埋め記入形式", (LEN($C109)+LEN($C109)-LEN(SUBSTITUTE($C109,"_",""))-LEN(SUBSTITUTE($C109,"＿","")))&gt;11))</formula>
    </cfRule>
  </conditionalFormatting>
  <conditionalFormatting sqref="Q111">
    <cfRule type="expression" dxfId="4088" priority="1580">
      <formula>AND($M111="", AND($B111="穴埋め記入形式", (LEN($C109)+LEN($C109)-LEN(SUBSTITUTE($C109,"_",""))-LEN(SUBSTITUTE($C109,"＿","")))&gt;12))</formula>
    </cfRule>
  </conditionalFormatting>
  <conditionalFormatting sqref="Q111">
    <cfRule type="expression" dxfId="4087" priority="1581">
      <formula>OR($B111="複数選択形式",$B111="並べかえ形式",$B111="穴埋め選択形式",AND($B111="穴埋め記入形式", (LEN($C109)+LEN($C109)-LEN(SUBSTITUTE($C109,"_",""))-LEN(SUBSTITUTE($C109,"＿","")))&gt;12))</formula>
    </cfRule>
  </conditionalFormatting>
  <conditionalFormatting sqref="R111">
    <cfRule type="expression" dxfId="4086" priority="1582">
      <formula>AND($M111="", AND($B111="穴埋め記入形式", (LEN($C109)+LEN($C109)-LEN(SUBSTITUTE($C109,"_",""))-LEN(SUBSTITUTE($C109,"＿","")))&gt;13))</formula>
    </cfRule>
  </conditionalFormatting>
  <conditionalFormatting sqref="R111">
    <cfRule type="expression" dxfId="4085" priority="1583">
      <formula>OR($B111="複数選択形式",$B111="並べかえ形式",$B111="穴埋め選択形式",AND($B111="穴埋め記入形式", (LEN($C109)+LEN($C109)-LEN(SUBSTITUTE($C109,"_",""))-LEN(SUBSTITUTE($C109,"＿","")))&gt;13))</formula>
    </cfRule>
  </conditionalFormatting>
  <conditionalFormatting sqref="S111">
    <cfRule type="expression" dxfId="4084" priority="1584">
      <formula>AND($M111="", AND($B111="穴埋め記入形式", (LEN($C109)+LEN($C109)-LEN(SUBSTITUTE($C109,"_",""))-LEN(SUBSTITUTE($C109,"＿","")))&gt;14))</formula>
    </cfRule>
  </conditionalFormatting>
  <conditionalFormatting sqref="S111">
    <cfRule type="expression" dxfId="4083" priority="1585">
      <formula>OR($B111="複数選択形式",$B111="並べかえ形式",$B111="穴埋め選択形式",AND($B111="穴埋め記入形式", (LEN($C109)+LEN($C109)-LEN(SUBSTITUTE($C109,"_",""))-LEN(SUBSTITUTE($C109,"＿","")))&gt;14))</formula>
    </cfRule>
  </conditionalFormatting>
  <conditionalFormatting sqref="T111">
    <cfRule type="expression" dxfId="4082" priority="1586">
      <formula>AND($M111="", AND($B111="穴埋め記入形式", (LEN($C109)+LEN($C109)-LEN(SUBSTITUTE($C109,"_",""))-LEN(SUBSTITUTE($C109,"＿","")))&gt;15))</formula>
    </cfRule>
  </conditionalFormatting>
  <conditionalFormatting sqref="T111">
    <cfRule type="expression" dxfId="4081" priority="1587">
      <formula>OR($B111="複数選択形式",$B111="並べかえ形式",$B111="穴埋め選択形式",AND($B111="穴埋め記入形式", (LEN($C109)+LEN($C109)-LEN(SUBSTITUTE($C109,"_",""))-LEN(SUBSTITUTE($C109,"＿","")))&gt;15))</formula>
    </cfRule>
  </conditionalFormatting>
  <conditionalFormatting sqref="U111">
    <cfRule type="expression" dxfId="4080" priority="1588">
      <formula>AND($M111="", AND($B111="穴埋め記入形式", (LEN($C109)+LEN($C109)-LEN(SUBSTITUTE($C109,"_",""))-LEN(SUBSTITUTE($C109,"＿","")))&gt;16))</formula>
    </cfRule>
  </conditionalFormatting>
  <conditionalFormatting sqref="U111">
    <cfRule type="expression" dxfId="4079" priority="1589">
      <formula>OR($B111="複数選択形式",$B111="並べかえ形式",$B111="穴埋め選択形式",AND($B111="穴埋め記入形式", (LEN($C109)+LEN($C109)-LEN(SUBSTITUTE($C109,"_",""))-LEN(SUBSTITUTE($C109,"＿","")))&gt;16))</formula>
    </cfRule>
  </conditionalFormatting>
  <conditionalFormatting sqref="V111">
    <cfRule type="expression" dxfId="4078" priority="1590">
      <formula>AND($M111="", AND($B111="穴埋め記入形式", (LEN($C109)+LEN($C109)-LEN(SUBSTITUTE($C109,"_",""))-LEN(SUBSTITUTE($C109,"＿","")))&gt;17))</formula>
    </cfRule>
  </conditionalFormatting>
  <conditionalFormatting sqref="V111">
    <cfRule type="expression" dxfId="4077" priority="1591">
      <formula>OR($B111="複数選択形式",$B111="並べかえ形式",$B111="穴埋め選択形式",AND($B111="穴埋め記入形式", (LEN($C109)+LEN($C109)-LEN(SUBSTITUTE($C109,"_",""))-LEN(SUBSTITUTE($C109,"＿","")))&gt;17))</formula>
    </cfRule>
  </conditionalFormatting>
  <conditionalFormatting sqref="W111">
    <cfRule type="expression" dxfId="4076" priority="1592">
      <formula>AND($M111="", AND($B111="穴埋め記入形式", (LEN($C109)+LEN($C109)-LEN(SUBSTITUTE($C109,"_",""))-LEN(SUBSTITUTE($C109,"＿","")))&gt;18))</formula>
    </cfRule>
  </conditionalFormatting>
  <conditionalFormatting sqref="W111">
    <cfRule type="expression" dxfId="4075" priority="1593">
      <formula>OR($B111="複数選択形式",$B111="並べかえ形式",$B111="穴埋め選択形式",AND($B111="穴埋め記入形式", (LEN($C109)+LEN($C109)-LEN(SUBSTITUTE($C109,"_",""))-LEN(SUBSTITUTE($C109,"＿","")))&gt;18))</formula>
    </cfRule>
  </conditionalFormatting>
  <conditionalFormatting sqref="X111">
    <cfRule type="expression" dxfId="4074" priority="1594">
      <formula>AND($M111="", AND($B111="穴埋め記入形式", (LEN($C109)+LEN($C109)-LEN(SUBSTITUTE($C109,"_",""))-LEN(SUBSTITUTE($C109,"＿","")))&gt;19))</formula>
    </cfRule>
  </conditionalFormatting>
  <conditionalFormatting sqref="X111">
    <cfRule type="expression" dxfId="4073" priority="1595">
      <formula>OR($B111="複数選択形式",$B111="並べかえ形式",$B111="穴埋め選択形式",AND($B111="穴埋め記入形式", (LEN($C109)+LEN($C109)-LEN(SUBSTITUTE($C109,"_",""))-LEN(SUBSTITUTE($C109,"＿","")))&gt;19))</formula>
    </cfRule>
  </conditionalFormatting>
  <conditionalFormatting sqref="F113">
    <cfRule type="expression" dxfId="4072" priority="1596">
      <formula>AND($B111="穴埋め選択形式", (LEN($C109)+LEN($C109)-LEN(SUBSTITUTE($C109,"_",""))-LEN(SUBSTITUTE($C109,"＿","")))&gt;1)</formula>
    </cfRule>
  </conditionalFormatting>
  <conditionalFormatting sqref="G113">
    <cfRule type="expression" dxfId="4071" priority="1597">
      <formula>AND($B111="穴埋め選択形式", (LEN($C109)+LEN($C109)-LEN(SUBSTITUTE($C109,"_",""))-LEN(SUBSTITUTE($C109,"＿","")))&gt;2)</formula>
    </cfRule>
  </conditionalFormatting>
  <conditionalFormatting sqref="H113">
    <cfRule type="expression" dxfId="4070" priority="1598">
      <formula>AND($B111="穴埋め選択形式", (LEN($C109)+LEN($C109)-LEN(SUBSTITUTE($C109,"_",""))-LEN(SUBSTITUTE($C109,"＿","")))&gt;3)</formula>
    </cfRule>
  </conditionalFormatting>
  <conditionalFormatting sqref="I113">
    <cfRule type="expression" dxfId="4069" priority="1599">
      <formula>AND($B111="穴埋め選択形式", (LEN($C109)+LEN($C109)-LEN(SUBSTITUTE($C109,"_",""))-LEN(SUBSTITUTE($C109,"＿","")))&gt;4)</formula>
    </cfRule>
  </conditionalFormatting>
  <conditionalFormatting sqref="J113">
    <cfRule type="expression" dxfId="4068" priority="1600">
      <formula>AND($B111="穴埋め選択形式", (LEN($C109)+LEN($C109)-LEN(SUBSTITUTE($C109,"_",""))-LEN(SUBSTITUTE($C109,"＿","")))&gt;5)</formula>
    </cfRule>
  </conditionalFormatting>
  <conditionalFormatting sqref="K113">
    <cfRule type="expression" dxfId="4067" priority="1601">
      <formula>AND($B111="穴埋め選択形式", (LEN($C109)+LEN($C109)-LEN(SUBSTITUTE($C109,"_",""))-LEN(SUBSTITUTE($C109,"＿","")))&gt;6)</formula>
    </cfRule>
  </conditionalFormatting>
  <conditionalFormatting sqref="L113">
    <cfRule type="expression" dxfId="4066" priority="1602">
      <formula>AND($B111="穴埋め選択形式", (LEN($C109)+LEN($C109)-LEN(SUBSTITUTE($C109,"_",""))-LEN(SUBSTITUTE($C109,"＿","")))&gt;7)</formula>
    </cfRule>
  </conditionalFormatting>
  <conditionalFormatting sqref="M113">
    <cfRule type="expression" dxfId="4065" priority="1603">
      <formula>AND($B111="穴埋め選択形式", (LEN($C109)+LEN($C109)-LEN(SUBSTITUTE($C109,"_",""))-LEN(SUBSTITUTE($C109,"＿","")))&gt;8)</formula>
    </cfRule>
  </conditionalFormatting>
  <conditionalFormatting sqref="N113">
    <cfRule type="expression" dxfId="4064" priority="1604">
      <formula>AND($B111="穴埋め選択形式", (LEN($C109)+LEN($C109)-LEN(SUBSTITUTE($C109,"_",""))-LEN(SUBSTITUTE($C109,"＿","")))&gt;9)</formula>
    </cfRule>
  </conditionalFormatting>
  <conditionalFormatting sqref="O113">
    <cfRule type="expression" dxfId="4063" priority="1605">
      <formula>AND($B111="穴埋め選択形式", (LEN($C109)+LEN($C109)-LEN(SUBSTITUTE($C109,"_",""))-LEN(SUBSTITUTE($C109,"＿","")))&gt;10)</formula>
    </cfRule>
  </conditionalFormatting>
  <conditionalFormatting sqref="P113">
    <cfRule type="expression" dxfId="4062" priority="1606">
      <formula>AND($B111="穴埋め選択形式", (LEN($C109)+LEN($C109)-LEN(SUBSTITUTE($C109,"_",""))-LEN(SUBSTITUTE($C109,"＿","")))&gt;11)</formula>
    </cfRule>
  </conditionalFormatting>
  <conditionalFormatting sqref="Q113">
    <cfRule type="expression" dxfId="4061" priority="1607">
      <formula>AND($B111="穴埋め選択形式", (LEN($C109)+LEN($C109)-LEN(SUBSTITUTE($C109,"_",""))-LEN(SUBSTITUTE($C109,"＿","")))&gt;12)</formula>
    </cfRule>
  </conditionalFormatting>
  <conditionalFormatting sqref="R113">
    <cfRule type="expression" dxfId="4060" priority="1608">
      <formula>AND($B111="穴埋め選択形式", (LEN($C109)+LEN($C109)-LEN(SUBSTITUTE($C109,"_",""))-LEN(SUBSTITUTE($C109,"＿","")))&gt;13)</formula>
    </cfRule>
  </conditionalFormatting>
  <conditionalFormatting sqref="S113">
    <cfRule type="expression" dxfId="4059" priority="1609">
      <formula>AND($B111="穴埋め選択形式", (LEN($C109)+LEN($C109)-LEN(SUBSTITUTE($C109,"_",""))-LEN(SUBSTITUTE($C109,"＿","")))&gt;14)</formula>
    </cfRule>
  </conditionalFormatting>
  <conditionalFormatting sqref="T113">
    <cfRule type="expression" dxfId="4058" priority="1610">
      <formula>AND($B111="穴埋め選択形式", (LEN($C109)+LEN($C109)-LEN(SUBSTITUTE($C109,"_",""))-LEN(SUBSTITUTE($C109,"＿","")))&gt;15)</formula>
    </cfRule>
  </conditionalFormatting>
  <conditionalFormatting sqref="U113">
    <cfRule type="expression" dxfId="4057" priority="1611">
      <formula>AND($B111="穴埋め選択形式", (LEN($C109)+LEN($C109)-LEN(SUBSTITUTE($C109,"_",""))-LEN(SUBSTITUTE($C109,"＿","")))&gt;16)</formula>
    </cfRule>
  </conditionalFormatting>
  <conditionalFormatting sqref="V113">
    <cfRule type="expression" dxfId="4056" priority="1612">
      <formula>AND($B111="穴埋め選択形式", (LEN($C109)+LEN($C109)-LEN(SUBSTITUTE($C109,"_",""))-LEN(SUBSTITUTE($C109,"＿","")))&gt;17)</formula>
    </cfRule>
  </conditionalFormatting>
  <conditionalFormatting sqref="X113">
    <cfRule type="expression" dxfId="4055" priority="1613">
      <formula>AND($B111="穴埋め選択形式", (LEN($C109)+LEN($C109)-LEN(SUBSTITUTE($C109,"_",""))-LEN(SUBSTITUTE($C109,"＿","")))&gt;19)</formula>
    </cfRule>
  </conditionalFormatting>
  <conditionalFormatting sqref="F114">
    <cfRule type="expression" dxfId="4054" priority="1614">
      <formula>AND($B111="穴埋め選択形式", (LEN($C109)+LEN($C109)-LEN(SUBSTITUTE($C109,"_",""))-LEN(SUBSTITUTE($C109,"＿","")))&gt;1)</formula>
    </cfRule>
  </conditionalFormatting>
  <conditionalFormatting sqref="G114">
    <cfRule type="expression" dxfId="4053" priority="1615">
      <formula>AND($B111="穴埋め選択形式", (LEN($C109)+LEN($C109)-LEN(SUBSTITUTE($C109,"_",""))-LEN(SUBSTITUTE($C109,"＿","")))&gt;2)</formula>
    </cfRule>
  </conditionalFormatting>
  <conditionalFormatting sqref="H114">
    <cfRule type="expression" dxfId="4052" priority="1616">
      <formula>AND($B111="穴埋め選択形式", (LEN($C109)+LEN($C109)-LEN(SUBSTITUTE($C109,"_",""))-LEN(SUBSTITUTE($C109,"＿","")))&gt;3)</formula>
    </cfRule>
  </conditionalFormatting>
  <conditionalFormatting sqref="I114">
    <cfRule type="expression" dxfId="4051" priority="1617">
      <formula>AND($B111="穴埋め選択形式", (LEN($C109)+LEN($C109)-LEN(SUBSTITUTE($C109,"_",""))-LEN(SUBSTITUTE($C109,"＿","")))&gt;4)</formula>
    </cfRule>
  </conditionalFormatting>
  <conditionalFormatting sqref="J114">
    <cfRule type="expression" dxfId="4050" priority="1618">
      <formula>AND($B111="穴埋め選択形式", (LEN($C109)+LEN($C109)-LEN(SUBSTITUTE($C109,"_",""))-LEN(SUBSTITUTE($C109,"＿","")))&gt;5)</formula>
    </cfRule>
  </conditionalFormatting>
  <conditionalFormatting sqref="K114">
    <cfRule type="expression" dxfId="4049" priority="1619">
      <formula>AND($B111="穴埋め選択形式", (LEN($C109)+LEN($C109)-LEN(SUBSTITUTE($C109,"_",""))-LEN(SUBSTITUTE($C109,"＿","")))&gt;6)</formula>
    </cfRule>
  </conditionalFormatting>
  <conditionalFormatting sqref="L114">
    <cfRule type="expression" dxfId="4048" priority="1620">
      <formula>AND($B111="穴埋め選択形式", (LEN($C109)+LEN($C109)-LEN(SUBSTITUTE($C109,"_",""))-LEN(SUBSTITUTE($C109,"＿","")))&gt;7)</formula>
    </cfRule>
  </conditionalFormatting>
  <conditionalFormatting sqref="M114">
    <cfRule type="expression" dxfId="4047" priority="1621">
      <formula>AND($B111="穴埋め選択形式", (LEN($C109)+LEN($C109)-LEN(SUBSTITUTE($C109,"_",""))-LEN(SUBSTITUTE($C109,"＿","")))&gt;8)</formula>
    </cfRule>
  </conditionalFormatting>
  <conditionalFormatting sqref="N114">
    <cfRule type="expression" dxfId="4046" priority="1622">
      <formula>AND($B111="穴埋め選択形式", (LEN($C109)+LEN($C109)-LEN(SUBSTITUTE($C109,"_",""))-LEN(SUBSTITUTE($C109,"＿","")))&gt;9)</formula>
    </cfRule>
  </conditionalFormatting>
  <conditionalFormatting sqref="O114">
    <cfRule type="expression" dxfId="4045" priority="1623">
      <formula>AND($B111="穴埋め選択形式", (LEN($C109)+LEN($C109)-LEN(SUBSTITUTE($C109,"_",""))-LEN(SUBSTITUTE($C109,"＿","")))&gt;10)</formula>
    </cfRule>
  </conditionalFormatting>
  <conditionalFormatting sqref="P114">
    <cfRule type="expression" dxfId="4044" priority="1624">
      <formula>AND($B111="穴埋め選択形式", (LEN($C109)+LEN($C109)-LEN(SUBSTITUTE($C109,"_",""))-LEN(SUBSTITUTE($C109,"＿","")))&gt;11)</formula>
    </cfRule>
  </conditionalFormatting>
  <conditionalFormatting sqref="Q114">
    <cfRule type="expression" dxfId="4043" priority="1625">
      <formula>AND($B111="穴埋め選択形式", (LEN($C109)+LEN($C109)-LEN(SUBSTITUTE($C109,"_",""))-LEN(SUBSTITUTE($C109,"＿","")))&gt;12)</formula>
    </cfRule>
  </conditionalFormatting>
  <conditionalFormatting sqref="R114">
    <cfRule type="expression" dxfId="4042" priority="1626">
      <formula>AND($B111="穴埋め選択形式", (LEN($C109)+LEN($C109)-LEN(SUBSTITUTE($C109,"_",""))-LEN(SUBSTITUTE($C109,"＿","")))&gt;13)</formula>
    </cfRule>
  </conditionalFormatting>
  <conditionalFormatting sqref="S114">
    <cfRule type="expression" dxfId="4041" priority="1627">
      <formula>AND($B111="穴埋め選択形式", (LEN($C109)+LEN($C109)-LEN(SUBSTITUTE($C109,"_",""))-LEN(SUBSTITUTE($C109,"＿","")))&gt;14)</formula>
    </cfRule>
  </conditionalFormatting>
  <conditionalFormatting sqref="T114">
    <cfRule type="expression" dxfId="4040" priority="1628">
      <formula>AND($B111="穴埋め選択形式", (LEN($C109)+LEN($C109)-LEN(SUBSTITUTE($C109,"_",""))-LEN(SUBSTITUTE($C109,"＿","")))&gt;15)</formula>
    </cfRule>
  </conditionalFormatting>
  <conditionalFormatting sqref="U114">
    <cfRule type="expression" dxfId="4039" priority="1629">
      <formula>AND($B111="穴埋め選択形式", (LEN($C109)+LEN($C109)-LEN(SUBSTITUTE($C109,"_",""))-LEN(SUBSTITUTE($C109,"＿","")))&gt;16)</formula>
    </cfRule>
  </conditionalFormatting>
  <conditionalFormatting sqref="V114">
    <cfRule type="expression" dxfId="4038" priority="1630">
      <formula>AND($B111="穴埋め選択形式", (LEN($C109)+LEN($C109)-LEN(SUBSTITUTE($C109,"_",""))-LEN(SUBSTITUTE($C109,"＿","")))&gt;17)</formula>
    </cfRule>
  </conditionalFormatting>
  <conditionalFormatting sqref="W114">
    <cfRule type="expression" dxfId="4037" priority="1631">
      <formula>AND($B111="穴埋め選択形式", (LEN($C109)+LEN($C109)-LEN(SUBSTITUTE($C109,"_",""))-LEN(SUBSTITUTE($C109,"＿","")))&gt;18)</formula>
    </cfRule>
  </conditionalFormatting>
  <conditionalFormatting sqref="X114">
    <cfRule type="expression" dxfId="4036" priority="1632">
      <formula>AND($B111="穴埋め選択形式", (LEN($C109)+LEN($C109)-LEN(SUBSTITUTE($C109,"_",""))-LEN(SUBSTITUTE($C109,"＿","")))&gt;19)</formula>
    </cfRule>
  </conditionalFormatting>
  <conditionalFormatting sqref="W113">
    <cfRule type="expression" dxfId="4035" priority="1633">
      <formula>AND($B111="穴埋め選択形式", (LEN($C109)+LEN($C109)-LEN(SUBSTITUTE($C109,"_",""))-LEN(SUBSTITUTE($C109,"＿","")))&gt;18)</formula>
    </cfRule>
  </conditionalFormatting>
  <conditionalFormatting sqref="B120">
    <cfRule type="expression" dxfId="4034" priority="1634">
      <formula>$B120=""</formula>
    </cfRule>
  </conditionalFormatting>
  <conditionalFormatting sqref="B120">
    <cfRule type="expression" dxfId="4033" priority="1635">
      <formula>$B120&lt;&gt;""</formula>
    </cfRule>
  </conditionalFormatting>
  <conditionalFormatting sqref="C120">
    <cfRule type="expression" dxfId="4032" priority="1636">
      <formula>$B120=""</formula>
    </cfRule>
  </conditionalFormatting>
  <conditionalFormatting sqref="C120">
    <cfRule type="expression" dxfId="4031" priority="1637">
      <formula>$B120&lt;&gt;""</formula>
    </cfRule>
  </conditionalFormatting>
  <conditionalFormatting sqref="E121">
    <cfRule type="expression" dxfId="4030" priority="1638">
      <formula>OR($B120="複数選択形式",$B120="並べかえ形式")</formula>
    </cfRule>
  </conditionalFormatting>
  <conditionalFormatting sqref="F121">
    <cfRule type="expression" dxfId="4029" priority="1639">
      <formula>OR($B120="複数選択形式",$B120="並べかえ形式")</formula>
    </cfRule>
  </conditionalFormatting>
  <conditionalFormatting sqref="G121">
    <cfRule type="expression" dxfId="4028" priority="1640">
      <formula>OR($B120="複数選択形式",$B120="並べかえ形式")</formula>
    </cfRule>
  </conditionalFormatting>
  <conditionalFormatting sqref="H121">
    <cfRule type="expression" dxfId="4027" priority="1641">
      <formula>OR($B120="複数選択形式",$B120="並べかえ形式")</formula>
    </cfRule>
  </conditionalFormatting>
  <conditionalFormatting sqref="I121">
    <cfRule type="expression" dxfId="4026" priority="1642">
      <formula>OR($B120="複数選択形式",$B120="並べかえ形式")</formula>
    </cfRule>
  </conditionalFormatting>
  <conditionalFormatting sqref="J121">
    <cfRule type="expression" dxfId="4025" priority="1643">
      <formula>OR($B120="複数選択形式",$B120="並べかえ形式")</formula>
    </cfRule>
  </conditionalFormatting>
  <conditionalFormatting sqref="K121">
    <cfRule type="expression" dxfId="4024" priority="1644">
      <formula>OR($B120="複数選択形式",$B120="並べかえ形式")</formula>
    </cfRule>
  </conditionalFormatting>
  <conditionalFormatting sqref="L121">
    <cfRule type="expression" dxfId="4023" priority="1645">
      <formula>OR($B120="複数選択形式",$B120="並べかえ形式")</formula>
    </cfRule>
  </conditionalFormatting>
  <conditionalFormatting sqref="M121">
    <cfRule type="expression" dxfId="4022" priority="1646">
      <formula>OR($B120="複数選択形式",$B120="並べかえ形式")</formula>
    </cfRule>
  </conditionalFormatting>
  <conditionalFormatting sqref="N121">
    <cfRule type="expression" dxfId="4021" priority="1647">
      <formula>OR($B120="複数選択形式",$B120="並べかえ形式")</formula>
    </cfRule>
  </conditionalFormatting>
  <conditionalFormatting sqref="O121">
    <cfRule type="expression" dxfId="4020" priority="1648">
      <formula>OR($B120="複数選択形式",$B120="並べかえ形式")</formula>
    </cfRule>
  </conditionalFormatting>
  <conditionalFormatting sqref="P121">
    <cfRule type="expression" dxfId="4019" priority="1649">
      <formula>OR($B120="複数選択形式",$B120="並べかえ形式")</formula>
    </cfRule>
  </conditionalFormatting>
  <conditionalFormatting sqref="Q121">
    <cfRule type="expression" dxfId="4018" priority="1650">
      <formula>OR($B120="複数選択形式",$B120="並べかえ形式")</formula>
    </cfRule>
  </conditionalFormatting>
  <conditionalFormatting sqref="R121">
    <cfRule type="expression" dxfId="4017" priority="1651">
      <formula>OR($B120="複数選択形式",$B120="並べかえ形式")</formula>
    </cfRule>
  </conditionalFormatting>
  <conditionalFormatting sqref="S121">
    <cfRule type="expression" dxfId="4016" priority="1652">
      <formula>OR($B120="複数選択形式",$B120="並べかえ形式")</formula>
    </cfRule>
  </conditionalFormatting>
  <conditionalFormatting sqref="T121">
    <cfRule type="expression" dxfId="4015" priority="1653">
      <formula>OR($B120="複数選択形式",$B120="並べかえ形式")</formula>
    </cfRule>
  </conditionalFormatting>
  <conditionalFormatting sqref="U121">
    <cfRule type="expression" dxfId="4014" priority="1654">
      <formula>OR($B120="複数選択形式",$B120="並べかえ形式")</formula>
    </cfRule>
  </conditionalFormatting>
  <conditionalFormatting sqref="V121">
    <cfRule type="expression" dxfId="4013" priority="1655">
      <formula>OR($B120="複数選択形式",$B120="並べかえ形式")</formula>
    </cfRule>
  </conditionalFormatting>
  <conditionalFormatting sqref="W121">
    <cfRule type="expression" dxfId="4012" priority="1656">
      <formula>OR($B120="複数選択形式",$B120="並べかえ形式")</formula>
    </cfRule>
  </conditionalFormatting>
  <conditionalFormatting sqref="X121">
    <cfRule type="expression" dxfId="4011" priority="1657">
      <formula>OR($B120="複数選択形式",$B120="並べかえ形式")</formula>
    </cfRule>
  </conditionalFormatting>
  <conditionalFormatting sqref="B121">
    <cfRule type="expression" dxfId="4010" priority="1658">
      <formula>AND($B120&lt;&gt;"", $B120="正誤形式")</formula>
    </cfRule>
  </conditionalFormatting>
  <conditionalFormatting sqref="B122">
    <cfRule type="expression" dxfId="4009" priority="1659">
      <formula>AND($B120&lt;&gt;"", $B120="正誤形式")</formula>
    </cfRule>
  </conditionalFormatting>
  <conditionalFormatting sqref="C121">
    <cfRule type="expression" dxfId="4008" priority="1660">
      <formula>AND($B120&lt;&gt;"",$C121&lt;&gt;"", $B120="正誤形式")</formula>
    </cfRule>
  </conditionalFormatting>
  <conditionalFormatting sqref="C121">
    <cfRule type="expression" dxfId="4007" priority="1661">
      <formula>AND($B120&lt;&gt;"",$C121="", $B120="正誤形式")</formula>
    </cfRule>
  </conditionalFormatting>
  <conditionalFormatting sqref="C122">
    <cfRule type="expression" dxfId="4006" priority="1662">
      <formula>AND($B120&lt;&gt;"",$C121&lt;&gt;"", $B120="正誤形式")</formula>
    </cfRule>
  </conditionalFormatting>
  <conditionalFormatting sqref="C122">
    <cfRule type="expression" dxfId="4005" priority="1663">
      <formula>AND($B120&lt;&gt;"",$C121="", $B120="正誤形式")</formula>
    </cfRule>
  </conditionalFormatting>
  <conditionalFormatting sqref="E120">
    <cfRule type="expression" dxfId="4004" priority="1664">
      <formula>AND($E120="", OR($B120="複数選択形式",$B120="並べかえ形式",$B120="穴埋め選択形式",AND($B120="穴埋め記入形式", (LEN($C118)+LEN($C118)-LEN(SUBSTITUTE($C118,"_",""))-LEN(SUBSTITUTE($C118,"＿","")))&gt;0)))</formula>
    </cfRule>
  </conditionalFormatting>
  <conditionalFormatting sqref="E120">
    <cfRule type="expression" dxfId="4003" priority="1665">
      <formula>AND(OR($B120="複数選択形式",$B120="並べかえ形式",$B120="穴埋め選択形式",AND($B120="穴埋め記入形式", (LEN($C118)+LEN($C118)-LEN(SUBSTITUTE($C118,"_",""))-LEN(SUBSTITUTE($C118,"＿","")))&gt;0)))</formula>
    </cfRule>
  </conditionalFormatting>
  <conditionalFormatting sqref="F120">
    <cfRule type="expression" dxfId="4002" priority="1666">
      <formula>AND($F120="", OR($B120="複数選択形式",$B120="並べかえ形式",$B120="穴埋め選択形式",AND($B120="穴埋め記入形式", (LEN($C118)+LEN($C118)-LEN(SUBSTITUTE($C118,"_",""))-LEN(SUBSTITUTE($C118,"＿","")))&gt;1)))</formula>
    </cfRule>
  </conditionalFormatting>
  <conditionalFormatting sqref="F120">
    <cfRule type="expression" dxfId="4001" priority="1667">
      <formula>OR($B120="複数選択形式",$B120="並べかえ形式",$B120="穴埋め選択形式",AND($B120="穴埋め記入形式", (LEN($C118)+LEN($C118)-LEN(SUBSTITUTE($C118,"_",""))-LEN(SUBSTITUTE($C118,"＿","")))&gt;1))</formula>
    </cfRule>
  </conditionalFormatting>
  <conditionalFormatting sqref="E119">
    <cfRule type="expression" dxfId="4000" priority="1668">
      <formula>OR($B120="複数選択形式",$B120="並べかえ形式",$B120="穴埋め選択形式",AND($B120="穴埋め記入形式", (LEN($C118)+LEN($C118)-LEN(SUBSTITUTE($C118,"_",""))-LEN(SUBSTITUTE($C118,"＿","")))&gt;0))</formula>
    </cfRule>
  </conditionalFormatting>
  <conditionalFormatting sqref="L119">
    <cfRule type="expression" dxfId="3999" priority="1669">
      <formula>OR($B120="複数選択形式",$B120="並べかえ形式",$B120="穴埋め選択形式",AND($B120="穴埋め記入形式", (LEN($C118)+LEN($C118)-LEN(SUBSTITUTE($C118,"_",""))-LEN(SUBSTITUTE($C118,"＿","")))&gt;7))</formula>
    </cfRule>
  </conditionalFormatting>
  <conditionalFormatting sqref="K119">
    <cfRule type="expression" dxfId="3998" priority="1670">
      <formula>OR($B120="複数選択形式",$B120="並べかえ形式",$B120="穴埋め選択形式",AND($B120="穴埋め記入形式", (LEN($C118)+LEN($C118)-LEN(SUBSTITUTE($C118,"_",""))-LEN(SUBSTITUTE($C118,"＿","")))&gt;6))</formula>
    </cfRule>
  </conditionalFormatting>
  <conditionalFormatting sqref="J119">
    <cfRule type="expression" dxfId="3997" priority="1671">
      <formula>OR($B120="複数選択形式",$B120="並べかえ形式",$B120="穴埋め選択形式",AND($B120="穴埋め記入形式", (LEN($C118)+LEN($C118)-LEN(SUBSTITUTE($C118,"_",""))-LEN(SUBSTITUTE($C118,"＿","")))&gt;5))</formula>
    </cfRule>
  </conditionalFormatting>
  <conditionalFormatting sqref="I119">
    <cfRule type="expression" dxfId="3996" priority="1672">
      <formula>OR($B120="複数選択形式",$B120="並べかえ形式",$B120="穴埋め選択形式",AND($B120="穴埋め記入形式", (LEN($C118)+LEN($C118)-LEN(SUBSTITUTE($C118,"_",""))-LEN(SUBSTITUTE($C118,"＿","")))&gt;4))</formula>
    </cfRule>
  </conditionalFormatting>
  <conditionalFormatting sqref="H119">
    <cfRule type="expression" dxfId="3995" priority="1673">
      <formula>OR($B120="複数選択形式",$B120="並べかえ形式",$B120="穴埋め選択形式",AND($B120="穴埋め記入形式", (LEN($C118)+LEN($C118)-LEN(SUBSTITUTE($C118,"_",""))-LEN(SUBSTITUTE($C118,"＿","")))&gt;3))</formula>
    </cfRule>
  </conditionalFormatting>
  <conditionalFormatting sqref="G119">
    <cfRule type="expression" dxfId="3994" priority="1674">
      <formula>OR($B120="複数選択形式",$B120="並べかえ形式",$B120="穴埋め選択形式",AND($B120="穴埋め記入形式", (LEN($C118)+LEN($C118)-LEN(SUBSTITUTE($C118,"_",""))-LEN(SUBSTITUTE($C118,"＿","")))&gt;2))</formula>
    </cfRule>
  </conditionalFormatting>
  <conditionalFormatting sqref="F119">
    <cfRule type="expression" dxfId="3993" priority="1675">
      <formula>OR($B120="複数選択形式",$B120="並べかえ形式",$B120="穴埋め選択形式",AND($B120="穴埋め記入形式", (LEN($C118)+LEN($C118)-LEN(SUBSTITUTE($C118,"_",""))-LEN(SUBSTITUTE($C118,"＿","")))&gt;1))</formula>
    </cfRule>
  </conditionalFormatting>
  <conditionalFormatting sqref="G120">
    <cfRule type="expression" dxfId="3992" priority="1676">
      <formula>AND($G120="", AND($B120="穴埋め記入形式", (LEN($C118)+LEN($C118)-LEN(SUBSTITUTE($C118,"_",""))-LEN(SUBSTITUTE($C118,"＿","")))&gt;2))</formula>
    </cfRule>
  </conditionalFormatting>
  <conditionalFormatting sqref="G120">
    <cfRule type="expression" dxfId="3991" priority="1677">
      <formula>OR($B120="複数選択形式",$B120="並べかえ形式",$B120="穴埋め選択形式",AND($B120="穴埋め記入形式", (LEN($C118)+LEN($C118)-LEN(SUBSTITUTE($C118,"_",""))-LEN(SUBSTITUTE($C118,"＿","")))&gt;2))</formula>
    </cfRule>
  </conditionalFormatting>
  <conditionalFormatting sqref="H120">
    <cfRule type="expression" dxfId="3990" priority="1678">
      <formula>AND($H120="", AND($B120="穴埋め記入形式", (LEN($C118)+LEN($C118)-LEN(SUBSTITUTE($C118,"_",""))-LEN(SUBSTITUTE($C118,"＿","")))&gt;3))</formula>
    </cfRule>
  </conditionalFormatting>
  <conditionalFormatting sqref="H120">
    <cfRule type="expression" dxfId="3989" priority="1679">
      <formula>OR($B120="複数選択形式",$B120="並べかえ形式",$B120="穴埋め選択形式",AND($B120="穴埋め記入形式", (LEN($C118)+LEN($C118)-LEN(SUBSTITUTE($C118,"_",""))-LEN(SUBSTITUTE($C118,"＿","")))&gt;3))</formula>
    </cfRule>
  </conditionalFormatting>
  <conditionalFormatting sqref="I120">
    <cfRule type="expression" dxfId="3988" priority="1680">
      <formula>AND($I120="", AND($B120="穴埋め記入形式", (LEN($C118)+LEN($C118)-LEN(SUBSTITUTE($C118,"_",""))-LEN(SUBSTITUTE($C118,"＿","")))&gt;4))</formula>
    </cfRule>
  </conditionalFormatting>
  <conditionalFormatting sqref="I120">
    <cfRule type="expression" dxfId="3987" priority="1681">
      <formula>OR($B120="複数選択形式",$B120="並べかえ形式",$B120="穴埋め選択形式",AND($B120="穴埋め記入形式", (LEN($C118)+LEN($C118)-LEN(SUBSTITUTE($C118,"_",""))-LEN(SUBSTITUTE($C118,"＿","")))&gt;4))</formula>
    </cfRule>
  </conditionalFormatting>
  <conditionalFormatting sqref="J120">
    <cfRule type="expression" dxfId="3986" priority="1682">
      <formula>AND($J120="", AND($B120="穴埋め記入形式", (LEN($C118)+LEN($C118)-LEN(SUBSTITUTE($C118,"_",""))-LEN(SUBSTITUTE($C118,"＿","")))&gt;5))</formula>
    </cfRule>
  </conditionalFormatting>
  <conditionalFormatting sqref="J120">
    <cfRule type="expression" dxfId="3985" priority="1683">
      <formula>OR($B120="複数選択形式",$B120="並べかえ形式",$B120="穴埋め選択形式",AND($B120="穴埋め記入形式", (LEN($C118)+LEN($C118)-LEN(SUBSTITUTE($C118,"_",""))-LEN(SUBSTITUTE($C118,"＿","")))&gt;5))</formula>
    </cfRule>
  </conditionalFormatting>
  <conditionalFormatting sqref="K120">
    <cfRule type="expression" dxfId="3984" priority="1684">
      <formula>AND($K120="", AND($B120="穴埋め記入形式", (LEN($C118)+LEN($C118)-LEN(SUBSTITUTE($C118,"_",""))-LEN(SUBSTITUTE($C118,"＿","")))&gt;6))</formula>
    </cfRule>
  </conditionalFormatting>
  <conditionalFormatting sqref="K120">
    <cfRule type="expression" dxfId="3983" priority="1685">
      <formula>OR($B120="複数選択形式",$B120="並べかえ形式",$B120="穴埋め選択形式",AND($B120="穴埋め記入形式", (LEN($C118)+LEN($C118)-LEN(SUBSTITUTE($C118,"_",""))-LEN(SUBSTITUTE($C118,"＿","")))&gt;6))</formula>
    </cfRule>
  </conditionalFormatting>
  <conditionalFormatting sqref="L120">
    <cfRule type="expression" dxfId="3982" priority="1686">
      <formula>AND($L120="", AND($B120="穴埋め記入形式", (LEN($C118)+LEN($C118)-LEN(SUBSTITUTE($C118,"_",""))-LEN(SUBSTITUTE($C118,"＿","")))&gt;7))</formula>
    </cfRule>
  </conditionalFormatting>
  <conditionalFormatting sqref="L120">
    <cfRule type="expression" dxfId="3981" priority="1687">
      <formula>OR($B120="複数選択形式",$B120="並べかえ形式",$B120="穴埋め選択形式",AND($B120="穴埋め記入形式", (LEN($C118)+LEN($C118)-LEN(SUBSTITUTE($C118,"_",""))-LEN(SUBSTITUTE($C118,"＿","")))&gt;7))</formula>
    </cfRule>
  </conditionalFormatting>
  <conditionalFormatting sqref="M120">
    <cfRule type="expression" dxfId="3980" priority="1688">
      <formula>AND($M120="", AND($B120="穴埋め記入形式", (LEN($C118)+LEN($C118)-LEN(SUBSTITUTE($C118,"_",""))-LEN(SUBSTITUTE($C118,"＿","")))&gt;8))</formula>
    </cfRule>
  </conditionalFormatting>
  <conditionalFormatting sqref="M120">
    <cfRule type="expression" dxfId="3979" priority="1689">
      <formula>OR($B120="複数選択形式",$B120="並べかえ形式",$B120="穴埋め選択形式",AND($B120="穴埋め記入形式", (LEN($C118)+LEN($C118)-LEN(SUBSTITUTE($C118,"_",""))-LEN(SUBSTITUTE($C118,"＿","")))&gt;8))</formula>
    </cfRule>
  </conditionalFormatting>
  <conditionalFormatting sqref="C116">
    <cfRule type="expression" dxfId="3978" priority="1690">
      <formula>$B120&lt;&gt;""</formula>
    </cfRule>
  </conditionalFormatting>
  <conditionalFormatting sqref="D116">
    <cfRule type="expression" dxfId="3977" priority="1691">
      <formula>$B120&lt;&gt;""</formula>
    </cfRule>
  </conditionalFormatting>
  <conditionalFormatting sqref="E116">
    <cfRule type="expression" dxfId="3976" priority="1692">
      <formula>$B120&lt;&gt;""</formula>
    </cfRule>
  </conditionalFormatting>
  <conditionalFormatting sqref="F116">
    <cfRule type="expression" dxfId="3975" priority="1693">
      <formula>$B120&lt;&gt;""</formula>
    </cfRule>
  </conditionalFormatting>
  <conditionalFormatting sqref="G116">
    <cfRule type="expression" dxfId="3974" priority="1694">
      <formula>$B120&lt;&gt;""</formula>
    </cfRule>
  </conditionalFormatting>
  <conditionalFormatting sqref="H116">
    <cfRule type="expression" dxfId="3973" priority="1695">
      <formula>$B120&lt;&gt;""</formula>
    </cfRule>
  </conditionalFormatting>
  <conditionalFormatting sqref="I116">
    <cfRule type="expression" dxfId="3972" priority="1696">
      <formula>$B120&lt;&gt;""</formula>
    </cfRule>
  </conditionalFormatting>
  <conditionalFormatting sqref="J116">
    <cfRule type="expression" dxfId="3971" priority="1697">
      <formula>$B120&lt;&gt;""</formula>
    </cfRule>
  </conditionalFormatting>
  <conditionalFormatting sqref="K116">
    <cfRule type="expression" dxfId="3970" priority="1698">
      <formula>$B120&lt;&gt;""</formula>
    </cfRule>
  </conditionalFormatting>
  <conditionalFormatting sqref="L116">
    <cfRule type="expression" dxfId="3969" priority="1699">
      <formula>$B120&lt;&gt;""</formula>
    </cfRule>
  </conditionalFormatting>
  <conditionalFormatting sqref="M116">
    <cfRule type="expression" dxfId="3968" priority="1700">
      <formula>$B120&lt;&gt;""</formula>
    </cfRule>
  </conditionalFormatting>
  <conditionalFormatting sqref="N116">
    <cfRule type="expression" dxfId="3967" priority="1701">
      <formula>$B120&lt;&gt;""</formula>
    </cfRule>
  </conditionalFormatting>
  <conditionalFormatting sqref="B116">
    <cfRule type="expression" dxfId="3966" priority="1702">
      <formula>$B120&lt;&gt;""</formula>
    </cfRule>
  </conditionalFormatting>
  <conditionalFormatting sqref="E122">
    <cfRule type="expression" dxfId="3965" priority="1703">
      <formula>AND($B120="穴埋め選択形式", (LEN($C118)+LEN($C118)-LEN(SUBSTITUTE($C118,"_",""))-LEN(SUBSTITUTE($C118,"＿","")))&gt;0)</formula>
    </cfRule>
  </conditionalFormatting>
  <conditionalFormatting sqref="E123">
    <cfRule type="expression" dxfId="3964" priority="1704">
      <formula>AND($B120="穴埋め選択形式", (LEN($C118)+LEN($C118)-LEN(SUBSTITUTE($C118,"_",""))-LEN(SUBSTITUTE($C118,"＿","")))&gt;0)</formula>
    </cfRule>
  </conditionalFormatting>
  <conditionalFormatting sqref="M119">
    <cfRule type="expression" dxfId="3963" priority="1705">
      <formula>OR($B120="複数選択形式",$B120="並べかえ形式",$B120="穴埋め選択形式",AND($B120="穴埋め記入形式", (LEN($C118)+LEN($C118)-LEN(SUBSTITUTE($C118,"_",""))-LEN(SUBSTITUTE($C118,"＿","")))&gt;8))</formula>
    </cfRule>
  </conditionalFormatting>
  <conditionalFormatting sqref="N119">
    <cfRule type="expression" dxfId="3962" priority="1706">
      <formula>OR($B120="複数選択形式",$B120="並べかえ形式",$B120="穴埋め選択形式",AND($B120="穴埋め記入形式", (LEN($C118)+LEN($C118)-LEN(SUBSTITUTE($C118,"_",""))-LEN(SUBSTITUTE($C118,"＿","")))&gt;9))</formula>
    </cfRule>
  </conditionalFormatting>
  <conditionalFormatting sqref="O119">
    <cfRule type="expression" dxfId="3961" priority="1707">
      <formula>OR($B120="複数選択形式",$B120="並べかえ形式",$B120="穴埋め選択形式",AND($B120="穴埋め記入形式", (LEN($C118)+LEN($C118)-LEN(SUBSTITUTE($C118,"_",""))-LEN(SUBSTITUTE($C118,"＿","")))&gt;10))</formula>
    </cfRule>
  </conditionalFormatting>
  <conditionalFormatting sqref="P119">
    <cfRule type="expression" dxfId="3960" priority="1708">
      <formula>OR($B120="複数選択形式",$B120="並べかえ形式",$B120="穴埋め選択形式",AND($B120="穴埋め記入形式", (LEN($C118)+LEN($C118)-LEN(SUBSTITUTE($C118,"_",""))-LEN(SUBSTITUTE($C118,"＿","")))&gt;11))</formula>
    </cfRule>
  </conditionalFormatting>
  <conditionalFormatting sqref="Q119">
    <cfRule type="expression" dxfId="3959" priority="1709">
      <formula>OR($B120="複数選択形式",$B120="並べかえ形式",$B120="穴埋め選択形式",AND($B120="穴埋め記入形式", (LEN($C118)+LEN($C118)-LEN(SUBSTITUTE($C118,"_",""))-LEN(SUBSTITUTE($C118,"＿","")))&gt;12))</formula>
    </cfRule>
  </conditionalFormatting>
  <conditionalFormatting sqref="R119">
    <cfRule type="expression" dxfId="3958" priority="1710">
      <formula>OR($B120="複数選択形式",$B120="並べかえ形式",$B120="穴埋め選択形式",AND($B120="穴埋め記入形式", (LEN($C118)+LEN($C118)-LEN(SUBSTITUTE($C118,"_",""))-LEN(SUBSTITUTE($C118,"＿","")))&gt;13))</formula>
    </cfRule>
  </conditionalFormatting>
  <conditionalFormatting sqref="S119">
    <cfRule type="expression" dxfId="3957" priority="1711">
      <formula>OR($B120="複数選択形式",$B120="並べかえ形式",$B120="穴埋め選択形式",AND($B120="穴埋め記入形式", (LEN($C118)+LEN($C118)-LEN(SUBSTITUTE($C118,"_",""))-LEN(SUBSTITUTE($C118,"＿","")))&gt;14))</formula>
    </cfRule>
  </conditionalFormatting>
  <conditionalFormatting sqref="T119">
    <cfRule type="expression" dxfId="3956" priority="1712">
      <formula>OR($B120="複数選択形式",$B120="並べかえ形式",$B120="穴埋め選択形式",AND($B120="穴埋め記入形式", (LEN($C118)+LEN($C118)-LEN(SUBSTITUTE($C118,"_",""))-LEN(SUBSTITUTE($C118,"＿","")))&gt;15))</formula>
    </cfRule>
  </conditionalFormatting>
  <conditionalFormatting sqref="U119">
    <cfRule type="expression" dxfId="3955" priority="1713">
      <formula>OR($B120="複数選択形式",$B120="並べかえ形式",$B120="穴埋め選択形式",AND($B120="穴埋め記入形式", (LEN($C118)+LEN($C118)-LEN(SUBSTITUTE($C118,"_",""))-LEN(SUBSTITUTE($C118,"＿","")))&gt;16))</formula>
    </cfRule>
  </conditionalFormatting>
  <conditionalFormatting sqref="V119">
    <cfRule type="expression" dxfId="3954" priority="1714">
      <formula>OR($B120="複数選択形式",$B120="並べかえ形式",$B120="穴埋め選択形式",AND($B120="穴埋め記入形式", (LEN($C118)+LEN($C118)-LEN(SUBSTITUTE($C118,"_",""))-LEN(SUBSTITUTE($C118,"＿","")))&gt;17))</formula>
    </cfRule>
  </conditionalFormatting>
  <conditionalFormatting sqref="W119">
    <cfRule type="expression" dxfId="3953" priority="1715">
      <formula>OR($B120="複数選択形式",$B120="並べかえ形式",$B120="穴埋め選択形式",AND($B120="穴埋め記入形式", (LEN($C118)+LEN($C118)-LEN(SUBSTITUTE($C118,"_",""))-LEN(SUBSTITUTE($C118,"＿","")))&gt;18))</formula>
    </cfRule>
  </conditionalFormatting>
  <conditionalFormatting sqref="X119">
    <cfRule type="expression" dxfId="3952" priority="1716">
      <formula>OR($B120="複数選択形式",$B120="並べかえ形式",$B120="穴埋め選択形式",AND($B120="穴埋め記入形式", (LEN($C118)+LEN($C118)-LEN(SUBSTITUTE($C118,"_",""))-LEN(SUBSTITUTE($C118,"＿","")))&gt;19))</formula>
    </cfRule>
  </conditionalFormatting>
  <conditionalFormatting sqref="N120">
    <cfRule type="expression" dxfId="3951" priority="1717">
      <formula>AND($M120="", AND($B120="穴埋め記入形式", (LEN($C118)+LEN($C118)-LEN(SUBSTITUTE($C118,"_",""))-LEN(SUBSTITUTE($C118,"＿","")))&gt;9))</formula>
    </cfRule>
  </conditionalFormatting>
  <conditionalFormatting sqref="N120">
    <cfRule type="expression" dxfId="3950" priority="1718">
      <formula>OR($B120="複数選択形式",$B120="並べかえ形式",$B120="穴埋め選択形式",AND($B120="穴埋め記入形式", (LEN($C118)+LEN($C118)-LEN(SUBSTITUTE($C118,"_",""))-LEN(SUBSTITUTE($C118,"＿","")))&gt;9))</formula>
    </cfRule>
  </conditionalFormatting>
  <conditionalFormatting sqref="O120">
    <cfRule type="expression" dxfId="3949" priority="1719">
      <formula>AND($M120="", AND($B120="穴埋め記入形式", (LEN($C118)+LEN($C118)-LEN(SUBSTITUTE($C118,"_",""))-LEN(SUBSTITUTE($C118,"＿","")))&gt;10))</formula>
    </cfRule>
  </conditionalFormatting>
  <conditionalFormatting sqref="O120">
    <cfRule type="expression" dxfId="3948" priority="1720">
      <formula>OR($B120="複数選択形式",$B120="並べかえ形式",$B120="穴埋め選択形式",AND($B120="穴埋め記入形式", (LEN($C118)+LEN($C118)-LEN(SUBSTITUTE($C118,"_",""))-LEN(SUBSTITUTE($C118,"＿","")))&gt;10))</formula>
    </cfRule>
  </conditionalFormatting>
  <conditionalFormatting sqref="P120">
    <cfRule type="expression" dxfId="3947" priority="1721">
      <formula>AND($M120="", AND($B120="穴埋め記入形式", (LEN($C118)+LEN($C118)-LEN(SUBSTITUTE($C118,"_",""))-LEN(SUBSTITUTE($C118,"＿","")))&gt;11))</formula>
    </cfRule>
  </conditionalFormatting>
  <conditionalFormatting sqref="P120">
    <cfRule type="expression" dxfId="3946" priority="1722">
      <formula>OR($B120="複数選択形式",$B120="並べかえ形式",$B120="穴埋め選択形式",AND($B120="穴埋め記入形式", (LEN($C118)+LEN($C118)-LEN(SUBSTITUTE($C118,"_",""))-LEN(SUBSTITUTE($C118,"＿","")))&gt;11))</formula>
    </cfRule>
  </conditionalFormatting>
  <conditionalFormatting sqref="Q120">
    <cfRule type="expression" dxfId="3945" priority="1723">
      <formula>AND($M120="", AND($B120="穴埋め記入形式", (LEN($C118)+LEN($C118)-LEN(SUBSTITUTE($C118,"_",""))-LEN(SUBSTITUTE($C118,"＿","")))&gt;12))</formula>
    </cfRule>
  </conditionalFormatting>
  <conditionalFormatting sqref="Q120">
    <cfRule type="expression" dxfId="3944" priority="1724">
      <formula>OR($B120="複数選択形式",$B120="並べかえ形式",$B120="穴埋め選択形式",AND($B120="穴埋め記入形式", (LEN($C118)+LEN($C118)-LEN(SUBSTITUTE($C118,"_",""))-LEN(SUBSTITUTE($C118,"＿","")))&gt;12))</formula>
    </cfRule>
  </conditionalFormatting>
  <conditionalFormatting sqref="R120">
    <cfRule type="expression" dxfId="3943" priority="1725">
      <formula>AND($M120="", AND($B120="穴埋め記入形式", (LEN($C118)+LEN($C118)-LEN(SUBSTITUTE($C118,"_",""))-LEN(SUBSTITUTE($C118,"＿","")))&gt;13))</formula>
    </cfRule>
  </conditionalFormatting>
  <conditionalFormatting sqref="R120">
    <cfRule type="expression" dxfId="3942" priority="1726">
      <formula>OR($B120="複数選択形式",$B120="並べかえ形式",$B120="穴埋め選択形式",AND($B120="穴埋め記入形式", (LEN($C118)+LEN($C118)-LEN(SUBSTITUTE($C118,"_",""))-LEN(SUBSTITUTE($C118,"＿","")))&gt;13))</formula>
    </cfRule>
  </conditionalFormatting>
  <conditionalFormatting sqref="S120">
    <cfRule type="expression" dxfId="3941" priority="1727">
      <formula>AND($M120="", AND($B120="穴埋め記入形式", (LEN($C118)+LEN($C118)-LEN(SUBSTITUTE($C118,"_",""))-LEN(SUBSTITUTE($C118,"＿","")))&gt;14))</formula>
    </cfRule>
  </conditionalFormatting>
  <conditionalFormatting sqref="S120">
    <cfRule type="expression" dxfId="3940" priority="1728">
      <formula>OR($B120="複数選択形式",$B120="並べかえ形式",$B120="穴埋め選択形式",AND($B120="穴埋め記入形式", (LEN($C118)+LEN($C118)-LEN(SUBSTITUTE($C118,"_",""))-LEN(SUBSTITUTE($C118,"＿","")))&gt;14))</formula>
    </cfRule>
  </conditionalFormatting>
  <conditionalFormatting sqref="T120">
    <cfRule type="expression" dxfId="3939" priority="1729">
      <formula>AND($M120="", AND($B120="穴埋め記入形式", (LEN($C118)+LEN($C118)-LEN(SUBSTITUTE($C118,"_",""))-LEN(SUBSTITUTE($C118,"＿","")))&gt;15))</formula>
    </cfRule>
  </conditionalFormatting>
  <conditionalFormatting sqref="T120">
    <cfRule type="expression" dxfId="3938" priority="1730">
      <formula>OR($B120="複数選択形式",$B120="並べかえ形式",$B120="穴埋め選択形式",AND($B120="穴埋め記入形式", (LEN($C118)+LEN($C118)-LEN(SUBSTITUTE($C118,"_",""))-LEN(SUBSTITUTE($C118,"＿","")))&gt;15))</formula>
    </cfRule>
  </conditionalFormatting>
  <conditionalFormatting sqref="U120">
    <cfRule type="expression" dxfId="3937" priority="1731">
      <formula>AND($M120="", AND($B120="穴埋め記入形式", (LEN($C118)+LEN($C118)-LEN(SUBSTITUTE($C118,"_",""))-LEN(SUBSTITUTE($C118,"＿","")))&gt;16))</formula>
    </cfRule>
  </conditionalFormatting>
  <conditionalFormatting sqref="U120">
    <cfRule type="expression" dxfId="3936" priority="1732">
      <formula>OR($B120="複数選択形式",$B120="並べかえ形式",$B120="穴埋め選択形式",AND($B120="穴埋め記入形式", (LEN($C118)+LEN($C118)-LEN(SUBSTITUTE($C118,"_",""))-LEN(SUBSTITUTE($C118,"＿","")))&gt;16))</formula>
    </cfRule>
  </conditionalFormatting>
  <conditionalFormatting sqref="V120">
    <cfRule type="expression" dxfId="3935" priority="1733">
      <formula>AND($M120="", AND($B120="穴埋め記入形式", (LEN($C118)+LEN($C118)-LEN(SUBSTITUTE($C118,"_",""))-LEN(SUBSTITUTE($C118,"＿","")))&gt;17))</formula>
    </cfRule>
  </conditionalFormatting>
  <conditionalFormatting sqref="V120">
    <cfRule type="expression" dxfId="3934" priority="1734">
      <formula>OR($B120="複数選択形式",$B120="並べかえ形式",$B120="穴埋め選択形式",AND($B120="穴埋め記入形式", (LEN($C118)+LEN($C118)-LEN(SUBSTITUTE($C118,"_",""))-LEN(SUBSTITUTE($C118,"＿","")))&gt;17))</formula>
    </cfRule>
  </conditionalFormatting>
  <conditionalFormatting sqref="W120">
    <cfRule type="expression" dxfId="3933" priority="1735">
      <formula>AND($M120="", AND($B120="穴埋め記入形式", (LEN($C118)+LEN($C118)-LEN(SUBSTITUTE($C118,"_",""))-LEN(SUBSTITUTE($C118,"＿","")))&gt;18))</formula>
    </cfRule>
  </conditionalFormatting>
  <conditionalFormatting sqref="W120">
    <cfRule type="expression" dxfId="3932" priority="1736">
      <formula>OR($B120="複数選択形式",$B120="並べかえ形式",$B120="穴埋め選択形式",AND($B120="穴埋め記入形式", (LEN($C118)+LEN($C118)-LEN(SUBSTITUTE($C118,"_",""))-LEN(SUBSTITUTE($C118,"＿","")))&gt;18))</formula>
    </cfRule>
  </conditionalFormatting>
  <conditionalFormatting sqref="X120">
    <cfRule type="expression" dxfId="3931" priority="1737">
      <formula>AND($M120="", AND($B120="穴埋め記入形式", (LEN($C118)+LEN($C118)-LEN(SUBSTITUTE($C118,"_",""))-LEN(SUBSTITUTE($C118,"＿","")))&gt;19))</formula>
    </cfRule>
  </conditionalFormatting>
  <conditionalFormatting sqref="X120">
    <cfRule type="expression" dxfId="3930" priority="1738">
      <formula>OR($B120="複数選択形式",$B120="並べかえ形式",$B120="穴埋め選択形式",AND($B120="穴埋め記入形式", (LEN($C118)+LEN($C118)-LEN(SUBSTITUTE($C118,"_",""))-LEN(SUBSTITUTE($C118,"＿","")))&gt;19))</formula>
    </cfRule>
  </conditionalFormatting>
  <conditionalFormatting sqref="F122">
    <cfRule type="expression" dxfId="3929" priority="1739">
      <formula>AND($B120="穴埋め選択形式", (LEN($C118)+LEN($C118)-LEN(SUBSTITUTE($C118,"_",""))-LEN(SUBSTITUTE($C118,"＿","")))&gt;1)</formula>
    </cfRule>
  </conditionalFormatting>
  <conditionalFormatting sqref="G122">
    <cfRule type="expression" dxfId="3928" priority="1740">
      <formula>AND($B120="穴埋め選択形式", (LEN($C118)+LEN($C118)-LEN(SUBSTITUTE($C118,"_",""))-LEN(SUBSTITUTE($C118,"＿","")))&gt;2)</formula>
    </cfRule>
  </conditionalFormatting>
  <conditionalFormatting sqref="H122">
    <cfRule type="expression" dxfId="3927" priority="1741">
      <formula>AND($B120="穴埋め選択形式", (LEN($C118)+LEN($C118)-LEN(SUBSTITUTE($C118,"_",""))-LEN(SUBSTITUTE($C118,"＿","")))&gt;3)</formula>
    </cfRule>
  </conditionalFormatting>
  <conditionalFormatting sqref="I122">
    <cfRule type="expression" dxfId="3926" priority="1742">
      <formula>AND($B120="穴埋め選択形式", (LEN($C118)+LEN($C118)-LEN(SUBSTITUTE($C118,"_",""))-LEN(SUBSTITUTE($C118,"＿","")))&gt;4)</formula>
    </cfRule>
  </conditionalFormatting>
  <conditionalFormatting sqref="J122">
    <cfRule type="expression" dxfId="3925" priority="1743">
      <formula>AND($B120="穴埋め選択形式", (LEN($C118)+LEN($C118)-LEN(SUBSTITUTE($C118,"_",""))-LEN(SUBSTITUTE($C118,"＿","")))&gt;5)</formula>
    </cfRule>
  </conditionalFormatting>
  <conditionalFormatting sqref="K122">
    <cfRule type="expression" dxfId="3924" priority="1744">
      <formula>AND($B120="穴埋め選択形式", (LEN($C118)+LEN($C118)-LEN(SUBSTITUTE($C118,"_",""))-LEN(SUBSTITUTE($C118,"＿","")))&gt;6)</formula>
    </cfRule>
  </conditionalFormatting>
  <conditionalFormatting sqref="L122">
    <cfRule type="expression" dxfId="3923" priority="1745">
      <formula>AND($B120="穴埋め選択形式", (LEN($C118)+LEN($C118)-LEN(SUBSTITUTE($C118,"_",""))-LEN(SUBSTITUTE($C118,"＿","")))&gt;7)</formula>
    </cfRule>
  </conditionalFormatting>
  <conditionalFormatting sqref="M122">
    <cfRule type="expression" dxfId="3922" priority="1746">
      <formula>AND($B120="穴埋め選択形式", (LEN($C118)+LEN($C118)-LEN(SUBSTITUTE($C118,"_",""))-LEN(SUBSTITUTE($C118,"＿","")))&gt;8)</formula>
    </cfRule>
  </conditionalFormatting>
  <conditionalFormatting sqref="N122">
    <cfRule type="expression" dxfId="3921" priority="1747">
      <formula>AND($B120="穴埋め選択形式", (LEN($C118)+LEN($C118)-LEN(SUBSTITUTE($C118,"_",""))-LEN(SUBSTITUTE($C118,"＿","")))&gt;9)</formula>
    </cfRule>
  </conditionalFormatting>
  <conditionalFormatting sqref="O122">
    <cfRule type="expression" dxfId="3920" priority="1748">
      <formula>AND($B120="穴埋め選択形式", (LEN($C118)+LEN($C118)-LEN(SUBSTITUTE($C118,"_",""))-LEN(SUBSTITUTE($C118,"＿","")))&gt;10)</formula>
    </cfRule>
  </conditionalFormatting>
  <conditionalFormatting sqref="P122">
    <cfRule type="expression" dxfId="3919" priority="1749">
      <formula>AND($B120="穴埋め選択形式", (LEN($C118)+LEN($C118)-LEN(SUBSTITUTE($C118,"_",""))-LEN(SUBSTITUTE($C118,"＿","")))&gt;11)</formula>
    </cfRule>
  </conditionalFormatting>
  <conditionalFormatting sqref="Q122">
    <cfRule type="expression" dxfId="3918" priority="1750">
      <formula>AND($B120="穴埋め選択形式", (LEN($C118)+LEN($C118)-LEN(SUBSTITUTE($C118,"_",""))-LEN(SUBSTITUTE($C118,"＿","")))&gt;12)</formula>
    </cfRule>
  </conditionalFormatting>
  <conditionalFormatting sqref="R122">
    <cfRule type="expression" dxfId="3917" priority="1751">
      <formula>AND($B120="穴埋め選択形式", (LEN($C118)+LEN($C118)-LEN(SUBSTITUTE($C118,"_",""))-LEN(SUBSTITUTE($C118,"＿","")))&gt;13)</formula>
    </cfRule>
  </conditionalFormatting>
  <conditionalFormatting sqref="S122">
    <cfRule type="expression" dxfId="3916" priority="1752">
      <formula>AND($B120="穴埋め選択形式", (LEN($C118)+LEN($C118)-LEN(SUBSTITUTE($C118,"_",""))-LEN(SUBSTITUTE($C118,"＿","")))&gt;14)</formula>
    </cfRule>
  </conditionalFormatting>
  <conditionalFormatting sqref="T122">
    <cfRule type="expression" dxfId="3915" priority="1753">
      <formula>AND($B120="穴埋め選択形式", (LEN($C118)+LEN($C118)-LEN(SUBSTITUTE($C118,"_",""))-LEN(SUBSTITUTE($C118,"＿","")))&gt;15)</formula>
    </cfRule>
  </conditionalFormatting>
  <conditionalFormatting sqref="U122">
    <cfRule type="expression" dxfId="3914" priority="1754">
      <formula>AND($B120="穴埋め選択形式", (LEN($C118)+LEN($C118)-LEN(SUBSTITUTE($C118,"_",""))-LEN(SUBSTITUTE($C118,"＿","")))&gt;16)</formula>
    </cfRule>
  </conditionalFormatting>
  <conditionalFormatting sqref="V122">
    <cfRule type="expression" dxfId="3913" priority="1755">
      <formula>AND($B120="穴埋め選択形式", (LEN($C118)+LEN($C118)-LEN(SUBSTITUTE($C118,"_",""))-LEN(SUBSTITUTE($C118,"＿","")))&gt;17)</formula>
    </cfRule>
  </conditionalFormatting>
  <conditionalFormatting sqref="X122">
    <cfRule type="expression" dxfId="3912" priority="1756">
      <formula>AND($B120="穴埋め選択形式", (LEN($C118)+LEN($C118)-LEN(SUBSTITUTE($C118,"_",""))-LEN(SUBSTITUTE($C118,"＿","")))&gt;19)</formula>
    </cfRule>
  </conditionalFormatting>
  <conditionalFormatting sqref="F123">
    <cfRule type="expression" dxfId="3911" priority="1757">
      <formula>AND($B120="穴埋め選択形式", (LEN($C118)+LEN($C118)-LEN(SUBSTITUTE($C118,"_",""))-LEN(SUBSTITUTE($C118,"＿","")))&gt;1)</formula>
    </cfRule>
  </conditionalFormatting>
  <conditionalFormatting sqref="G123">
    <cfRule type="expression" dxfId="3910" priority="1758">
      <formula>AND($B120="穴埋め選択形式", (LEN($C118)+LEN($C118)-LEN(SUBSTITUTE($C118,"_",""))-LEN(SUBSTITUTE($C118,"＿","")))&gt;2)</formula>
    </cfRule>
  </conditionalFormatting>
  <conditionalFormatting sqref="H123">
    <cfRule type="expression" dxfId="3909" priority="1759">
      <formula>AND($B120="穴埋め選択形式", (LEN($C118)+LEN($C118)-LEN(SUBSTITUTE($C118,"_",""))-LEN(SUBSTITUTE($C118,"＿","")))&gt;3)</formula>
    </cfRule>
  </conditionalFormatting>
  <conditionalFormatting sqref="I123">
    <cfRule type="expression" dxfId="3908" priority="1760">
      <formula>AND($B120="穴埋め選択形式", (LEN($C118)+LEN($C118)-LEN(SUBSTITUTE($C118,"_",""))-LEN(SUBSTITUTE($C118,"＿","")))&gt;4)</formula>
    </cfRule>
  </conditionalFormatting>
  <conditionalFormatting sqref="J123">
    <cfRule type="expression" dxfId="3907" priority="1761">
      <formula>AND($B120="穴埋め選択形式", (LEN($C118)+LEN($C118)-LEN(SUBSTITUTE($C118,"_",""))-LEN(SUBSTITUTE($C118,"＿","")))&gt;5)</formula>
    </cfRule>
  </conditionalFormatting>
  <conditionalFormatting sqref="K123">
    <cfRule type="expression" dxfId="3906" priority="1762">
      <formula>AND($B120="穴埋め選択形式", (LEN($C118)+LEN($C118)-LEN(SUBSTITUTE($C118,"_",""))-LEN(SUBSTITUTE($C118,"＿","")))&gt;6)</formula>
    </cfRule>
  </conditionalFormatting>
  <conditionalFormatting sqref="L123">
    <cfRule type="expression" dxfId="3905" priority="1763">
      <formula>AND($B120="穴埋め選択形式", (LEN($C118)+LEN($C118)-LEN(SUBSTITUTE($C118,"_",""))-LEN(SUBSTITUTE($C118,"＿","")))&gt;7)</formula>
    </cfRule>
  </conditionalFormatting>
  <conditionalFormatting sqref="M123">
    <cfRule type="expression" dxfId="3904" priority="1764">
      <formula>AND($B120="穴埋め選択形式", (LEN($C118)+LEN($C118)-LEN(SUBSTITUTE($C118,"_",""))-LEN(SUBSTITUTE($C118,"＿","")))&gt;8)</formula>
    </cfRule>
  </conditionalFormatting>
  <conditionalFormatting sqref="N123">
    <cfRule type="expression" dxfId="3903" priority="1765">
      <formula>AND($B120="穴埋め選択形式", (LEN($C118)+LEN($C118)-LEN(SUBSTITUTE($C118,"_",""))-LEN(SUBSTITUTE($C118,"＿","")))&gt;9)</formula>
    </cfRule>
  </conditionalFormatting>
  <conditionalFormatting sqref="O123">
    <cfRule type="expression" dxfId="3902" priority="1766">
      <formula>AND($B120="穴埋め選択形式", (LEN($C118)+LEN($C118)-LEN(SUBSTITUTE($C118,"_",""))-LEN(SUBSTITUTE($C118,"＿","")))&gt;10)</formula>
    </cfRule>
  </conditionalFormatting>
  <conditionalFormatting sqref="P123">
    <cfRule type="expression" dxfId="3901" priority="1767">
      <formula>AND($B120="穴埋め選択形式", (LEN($C118)+LEN($C118)-LEN(SUBSTITUTE($C118,"_",""))-LEN(SUBSTITUTE($C118,"＿","")))&gt;11)</formula>
    </cfRule>
  </conditionalFormatting>
  <conditionalFormatting sqref="Q123">
    <cfRule type="expression" dxfId="3900" priority="1768">
      <formula>AND($B120="穴埋め選択形式", (LEN($C118)+LEN($C118)-LEN(SUBSTITUTE($C118,"_",""))-LEN(SUBSTITUTE($C118,"＿","")))&gt;12)</formula>
    </cfRule>
  </conditionalFormatting>
  <conditionalFormatting sqref="R123">
    <cfRule type="expression" dxfId="3899" priority="1769">
      <formula>AND($B120="穴埋め選択形式", (LEN($C118)+LEN($C118)-LEN(SUBSTITUTE($C118,"_",""))-LEN(SUBSTITUTE($C118,"＿","")))&gt;13)</formula>
    </cfRule>
  </conditionalFormatting>
  <conditionalFormatting sqref="S123">
    <cfRule type="expression" dxfId="3898" priority="1770">
      <formula>AND($B120="穴埋め選択形式", (LEN($C118)+LEN($C118)-LEN(SUBSTITUTE($C118,"_",""))-LEN(SUBSTITUTE($C118,"＿","")))&gt;14)</formula>
    </cfRule>
  </conditionalFormatting>
  <conditionalFormatting sqref="T123">
    <cfRule type="expression" dxfId="3897" priority="1771">
      <formula>AND($B120="穴埋め選択形式", (LEN($C118)+LEN($C118)-LEN(SUBSTITUTE($C118,"_",""))-LEN(SUBSTITUTE($C118,"＿","")))&gt;15)</formula>
    </cfRule>
  </conditionalFormatting>
  <conditionalFormatting sqref="U123">
    <cfRule type="expression" dxfId="3896" priority="1772">
      <formula>AND($B120="穴埋め選択形式", (LEN($C118)+LEN($C118)-LEN(SUBSTITUTE($C118,"_",""))-LEN(SUBSTITUTE($C118,"＿","")))&gt;16)</formula>
    </cfRule>
  </conditionalFormatting>
  <conditionalFormatting sqref="V123">
    <cfRule type="expression" dxfId="3895" priority="1773">
      <formula>AND($B120="穴埋め選択形式", (LEN($C118)+LEN($C118)-LEN(SUBSTITUTE($C118,"_",""))-LEN(SUBSTITUTE($C118,"＿","")))&gt;17)</formula>
    </cfRule>
  </conditionalFormatting>
  <conditionalFormatting sqref="W123">
    <cfRule type="expression" dxfId="3894" priority="1774">
      <formula>AND($B120="穴埋め選択形式", (LEN($C118)+LEN($C118)-LEN(SUBSTITUTE($C118,"_",""))-LEN(SUBSTITUTE($C118,"＿","")))&gt;18)</formula>
    </cfRule>
  </conditionalFormatting>
  <conditionalFormatting sqref="X123">
    <cfRule type="expression" dxfId="3893" priority="1775">
      <formula>AND($B120="穴埋め選択形式", (LEN($C118)+LEN($C118)-LEN(SUBSTITUTE($C118,"_",""))-LEN(SUBSTITUTE($C118,"＿","")))&gt;19)</formula>
    </cfRule>
  </conditionalFormatting>
  <conditionalFormatting sqref="W122">
    <cfRule type="expression" dxfId="3892" priority="1776">
      <formula>AND($B120="穴埋め選択形式", (LEN($C118)+LEN($C118)-LEN(SUBSTITUTE($C118,"_",""))-LEN(SUBSTITUTE($C118,"＿","")))&gt;18)</formula>
    </cfRule>
  </conditionalFormatting>
  <conditionalFormatting sqref="B129">
    <cfRule type="expression" dxfId="3891" priority="1777">
      <formula>$B129=""</formula>
    </cfRule>
  </conditionalFormatting>
  <conditionalFormatting sqref="B129">
    <cfRule type="expression" dxfId="3890" priority="1778">
      <formula>$B129&lt;&gt;""</formula>
    </cfRule>
  </conditionalFormatting>
  <conditionalFormatting sqref="C129">
    <cfRule type="expression" dxfId="3889" priority="1779">
      <formula>$B129=""</formula>
    </cfRule>
  </conditionalFormatting>
  <conditionalFormatting sqref="C129">
    <cfRule type="expression" dxfId="3888" priority="1780">
      <formula>$B129&lt;&gt;""</formula>
    </cfRule>
  </conditionalFormatting>
  <conditionalFormatting sqref="E130">
    <cfRule type="expression" dxfId="3887" priority="1781">
      <formula>OR($B129="複数選択形式",$B129="並べかえ形式")</formula>
    </cfRule>
  </conditionalFormatting>
  <conditionalFormatting sqref="F130">
    <cfRule type="expression" dxfId="3886" priority="1782">
      <formula>OR($B129="複数選択形式",$B129="並べかえ形式")</formula>
    </cfRule>
  </conditionalFormatting>
  <conditionalFormatting sqref="G130">
    <cfRule type="expression" dxfId="3885" priority="1783">
      <formula>OR($B129="複数選択形式",$B129="並べかえ形式")</formula>
    </cfRule>
  </conditionalFormatting>
  <conditionalFormatting sqref="H130">
    <cfRule type="expression" dxfId="3884" priority="1784">
      <formula>OR($B129="複数選択形式",$B129="並べかえ形式")</formula>
    </cfRule>
  </conditionalFormatting>
  <conditionalFormatting sqref="I130">
    <cfRule type="expression" dxfId="3883" priority="1785">
      <formula>OR($B129="複数選択形式",$B129="並べかえ形式")</formula>
    </cfRule>
  </conditionalFormatting>
  <conditionalFormatting sqref="J130">
    <cfRule type="expression" dxfId="3882" priority="1786">
      <formula>OR($B129="複数選択形式",$B129="並べかえ形式")</formula>
    </cfRule>
  </conditionalFormatting>
  <conditionalFormatting sqref="K130">
    <cfRule type="expression" dxfId="3881" priority="1787">
      <formula>OR($B129="複数選択形式",$B129="並べかえ形式")</formula>
    </cfRule>
  </conditionalFormatting>
  <conditionalFormatting sqref="L130">
    <cfRule type="expression" dxfId="3880" priority="1788">
      <formula>OR($B129="複数選択形式",$B129="並べかえ形式")</formula>
    </cfRule>
  </conditionalFormatting>
  <conditionalFormatting sqref="M130">
    <cfRule type="expression" dxfId="3879" priority="1789">
      <formula>OR($B129="複数選択形式",$B129="並べかえ形式")</formula>
    </cfRule>
  </conditionalFormatting>
  <conditionalFormatting sqref="N130">
    <cfRule type="expression" dxfId="3878" priority="1790">
      <formula>OR($B129="複数選択形式",$B129="並べかえ形式")</formula>
    </cfRule>
  </conditionalFormatting>
  <conditionalFormatting sqref="O130">
    <cfRule type="expression" dxfId="3877" priority="1791">
      <formula>OR($B129="複数選択形式",$B129="並べかえ形式")</formula>
    </cfRule>
  </conditionalFormatting>
  <conditionalFormatting sqref="P130">
    <cfRule type="expression" dxfId="3876" priority="1792">
      <formula>OR($B129="複数選択形式",$B129="並べかえ形式")</formula>
    </cfRule>
  </conditionalFormatting>
  <conditionalFormatting sqref="Q130">
    <cfRule type="expression" dxfId="3875" priority="1793">
      <formula>OR($B129="複数選択形式",$B129="並べかえ形式")</formula>
    </cfRule>
  </conditionalFormatting>
  <conditionalFormatting sqref="R130">
    <cfRule type="expression" dxfId="3874" priority="1794">
      <formula>OR($B129="複数選択形式",$B129="並べかえ形式")</formula>
    </cfRule>
  </conditionalFormatting>
  <conditionalFormatting sqref="S130">
    <cfRule type="expression" dxfId="3873" priority="1795">
      <formula>OR($B129="複数選択形式",$B129="並べかえ形式")</formula>
    </cfRule>
  </conditionalFormatting>
  <conditionalFormatting sqref="T130">
    <cfRule type="expression" dxfId="3872" priority="1796">
      <formula>OR($B129="複数選択形式",$B129="並べかえ形式")</formula>
    </cfRule>
  </conditionalFormatting>
  <conditionalFormatting sqref="U130">
    <cfRule type="expression" dxfId="3871" priority="1797">
      <formula>OR($B129="複数選択形式",$B129="並べかえ形式")</formula>
    </cfRule>
  </conditionalFormatting>
  <conditionalFormatting sqref="V130">
    <cfRule type="expression" dxfId="3870" priority="1798">
      <formula>OR($B129="複数選択形式",$B129="並べかえ形式")</formula>
    </cfRule>
  </conditionalFormatting>
  <conditionalFormatting sqref="W130">
    <cfRule type="expression" dxfId="3869" priority="1799">
      <formula>OR($B129="複数選択形式",$B129="並べかえ形式")</formula>
    </cfRule>
  </conditionalFormatting>
  <conditionalFormatting sqref="X130">
    <cfRule type="expression" dxfId="3868" priority="1800">
      <formula>OR($B129="複数選択形式",$B129="並べかえ形式")</formula>
    </cfRule>
  </conditionalFormatting>
  <conditionalFormatting sqref="B130">
    <cfRule type="expression" dxfId="3867" priority="1801">
      <formula>AND($B129&lt;&gt;"", $B129="正誤形式")</formula>
    </cfRule>
  </conditionalFormatting>
  <conditionalFormatting sqref="B131">
    <cfRule type="expression" dxfId="3866" priority="1802">
      <formula>AND($B129&lt;&gt;"", $B129="正誤形式")</formula>
    </cfRule>
  </conditionalFormatting>
  <conditionalFormatting sqref="C130">
    <cfRule type="expression" dxfId="3865" priority="1803">
      <formula>AND($B129&lt;&gt;"",$C130&lt;&gt;"", $B129="正誤形式")</formula>
    </cfRule>
  </conditionalFormatting>
  <conditionalFormatting sqref="C130">
    <cfRule type="expression" dxfId="3864" priority="1804">
      <formula>AND($B129&lt;&gt;"",$C130="", $B129="正誤形式")</formula>
    </cfRule>
  </conditionalFormatting>
  <conditionalFormatting sqref="C131">
    <cfRule type="expression" dxfId="3863" priority="1805">
      <formula>AND($B129&lt;&gt;"",$C130&lt;&gt;"", $B129="正誤形式")</formula>
    </cfRule>
  </conditionalFormatting>
  <conditionalFormatting sqref="C131">
    <cfRule type="expression" dxfId="3862" priority="1806">
      <formula>AND($B129&lt;&gt;"",$C130="", $B129="正誤形式")</formula>
    </cfRule>
  </conditionalFormatting>
  <conditionalFormatting sqref="E129">
    <cfRule type="expression" dxfId="3861" priority="1807">
      <formula>AND($E129="", OR($B129="複数選択形式",$B129="並べかえ形式",$B129="穴埋め選択形式",AND($B129="穴埋め記入形式", (LEN($C127)+LEN($C127)-LEN(SUBSTITUTE($C127,"_",""))-LEN(SUBSTITUTE($C127,"＿","")))&gt;0)))</formula>
    </cfRule>
  </conditionalFormatting>
  <conditionalFormatting sqref="E129">
    <cfRule type="expression" dxfId="3860" priority="1808">
      <formula>AND(OR($B129="複数選択形式",$B129="並べかえ形式",$B129="穴埋め選択形式",AND($B129="穴埋め記入形式", (LEN($C127)+LEN($C127)-LEN(SUBSTITUTE($C127,"_",""))-LEN(SUBSTITUTE($C127,"＿","")))&gt;0)))</formula>
    </cfRule>
  </conditionalFormatting>
  <conditionalFormatting sqref="F129">
    <cfRule type="expression" dxfId="3859" priority="1809">
      <formula>AND($F129="", OR($B129="複数選択形式",$B129="並べかえ形式",$B129="穴埋め選択形式",AND($B129="穴埋め記入形式", (LEN($C127)+LEN($C127)-LEN(SUBSTITUTE($C127,"_",""))-LEN(SUBSTITUTE($C127,"＿","")))&gt;1)))</formula>
    </cfRule>
  </conditionalFormatting>
  <conditionalFormatting sqref="F129">
    <cfRule type="expression" dxfId="3858" priority="1810">
      <formula>OR($B129="複数選択形式",$B129="並べかえ形式",$B129="穴埋め選択形式",AND($B129="穴埋め記入形式", (LEN($C127)+LEN($C127)-LEN(SUBSTITUTE($C127,"_",""))-LEN(SUBSTITUTE($C127,"＿","")))&gt;1))</formula>
    </cfRule>
  </conditionalFormatting>
  <conditionalFormatting sqref="E128">
    <cfRule type="expression" dxfId="3857" priority="1811">
      <formula>OR($B129="複数選択形式",$B129="並べかえ形式",$B129="穴埋め選択形式",AND($B129="穴埋め記入形式", (LEN($C127)+LEN($C127)-LEN(SUBSTITUTE($C127,"_",""))-LEN(SUBSTITUTE($C127,"＿","")))&gt;0))</formula>
    </cfRule>
  </conditionalFormatting>
  <conditionalFormatting sqref="L128">
    <cfRule type="expression" dxfId="3856" priority="1812">
      <formula>OR($B129="複数選択形式",$B129="並べかえ形式",$B129="穴埋め選択形式",AND($B129="穴埋め記入形式", (LEN($C127)+LEN($C127)-LEN(SUBSTITUTE($C127,"_",""))-LEN(SUBSTITUTE($C127,"＿","")))&gt;7))</formula>
    </cfRule>
  </conditionalFormatting>
  <conditionalFormatting sqref="K128">
    <cfRule type="expression" dxfId="3855" priority="1813">
      <formula>OR($B129="複数選択形式",$B129="並べかえ形式",$B129="穴埋め選択形式",AND($B129="穴埋め記入形式", (LEN($C127)+LEN($C127)-LEN(SUBSTITUTE($C127,"_",""))-LEN(SUBSTITUTE($C127,"＿","")))&gt;6))</formula>
    </cfRule>
  </conditionalFormatting>
  <conditionalFormatting sqref="J128">
    <cfRule type="expression" dxfId="3854" priority="1814">
      <formula>OR($B129="複数選択形式",$B129="並べかえ形式",$B129="穴埋め選択形式",AND($B129="穴埋め記入形式", (LEN($C127)+LEN($C127)-LEN(SUBSTITUTE($C127,"_",""))-LEN(SUBSTITUTE($C127,"＿","")))&gt;5))</formula>
    </cfRule>
  </conditionalFormatting>
  <conditionalFormatting sqref="I128">
    <cfRule type="expression" dxfId="3853" priority="1815">
      <formula>OR($B129="複数選択形式",$B129="並べかえ形式",$B129="穴埋め選択形式",AND($B129="穴埋め記入形式", (LEN($C127)+LEN($C127)-LEN(SUBSTITUTE($C127,"_",""))-LEN(SUBSTITUTE($C127,"＿","")))&gt;4))</formula>
    </cfRule>
  </conditionalFormatting>
  <conditionalFormatting sqref="H128">
    <cfRule type="expression" dxfId="3852" priority="1816">
      <formula>OR($B129="複数選択形式",$B129="並べかえ形式",$B129="穴埋め選択形式",AND($B129="穴埋め記入形式", (LEN($C127)+LEN($C127)-LEN(SUBSTITUTE($C127,"_",""))-LEN(SUBSTITUTE($C127,"＿","")))&gt;3))</formula>
    </cfRule>
  </conditionalFormatting>
  <conditionalFormatting sqref="G128">
    <cfRule type="expression" dxfId="3851" priority="1817">
      <formula>OR($B129="複数選択形式",$B129="並べかえ形式",$B129="穴埋め選択形式",AND($B129="穴埋め記入形式", (LEN($C127)+LEN($C127)-LEN(SUBSTITUTE($C127,"_",""))-LEN(SUBSTITUTE($C127,"＿","")))&gt;2))</formula>
    </cfRule>
  </conditionalFormatting>
  <conditionalFormatting sqref="F128">
    <cfRule type="expression" dxfId="3850" priority="1818">
      <formula>OR($B129="複数選択形式",$B129="並べかえ形式",$B129="穴埋め選択形式",AND($B129="穴埋め記入形式", (LEN($C127)+LEN($C127)-LEN(SUBSTITUTE($C127,"_",""))-LEN(SUBSTITUTE($C127,"＿","")))&gt;1))</formula>
    </cfRule>
  </conditionalFormatting>
  <conditionalFormatting sqref="G129">
    <cfRule type="expression" dxfId="3849" priority="1819">
      <formula>AND($G129="", AND($B129="穴埋め記入形式", (LEN($C127)+LEN($C127)-LEN(SUBSTITUTE($C127,"_",""))-LEN(SUBSTITUTE($C127,"＿","")))&gt;2))</formula>
    </cfRule>
  </conditionalFormatting>
  <conditionalFormatting sqref="G129">
    <cfRule type="expression" dxfId="3848" priority="1820">
      <formula>OR($B129="複数選択形式",$B129="並べかえ形式",$B129="穴埋め選択形式",AND($B129="穴埋め記入形式", (LEN($C127)+LEN($C127)-LEN(SUBSTITUTE($C127,"_",""))-LEN(SUBSTITUTE($C127,"＿","")))&gt;2))</formula>
    </cfRule>
  </conditionalFormatting>
  <conditionalFormatting sqref="H129">
    <cfRule type="expression" dxfId="3847" priority="1821">
      <formula>AND($H129="", AND($B129="穴埋め記入形式", (LEN($C127)+LEN($C127)-LEN(SUBSTITUTE($C127,"_",""))-LEN(SUBSTITUTE($C127,"＿","")))&gt;3))</formula>
    </cfRule>
  </conditionalFormatting>
  <conditionalFormatting sqref="H129">
    <cfRule type="expression" dxfId="3846" priority="1822">
      <formula>OR($B129="複数選択形式",$B129="並べかえ形式",$B129="穴埋め選択形式",AND($B129="穴埋め記入形式", (LEN($C127)+LEN($C127)-LEN(SUBSTITUTE($C127,"_",""))-LEN(SUBSTITUTE($C127,"＿","")))&gt;3))</formula>
    </cfRule>
  </conditionalFormatting>
  <conditionalFormatting sqref="I129">
    <cfRule type="expression" dxfId="3845" priority="1823">
      <formula>AND($I129="", AND($B129="穴埋め記入形式", (LEN($C127)+LEN($C127)-LEN(SUBSTITUTE($C127,"_",""))-LEN(SUBSTITUTE($C127,"＿","")))&gt;4))</formula>
    </cfRule>
  </conditionalFormatting>
  <conditionalFormatting sqref="I129">
    <cfRule type="expression" dxfId="3844" priority="1824">
      <formula>OR($B129="複数選択形式",$B129="並べかえ形式",$B129="穴埋め選択形式",AND($B129="穴埋め記入形式", (LEN($C127)+LEN($C127)-LEN(SUBSTITUTE($C127,"_",""))-LEN(SUBSTITUTE($C127,"＿","")))&gt;4))</formula>
    </cfRule>
  </conditionalFormatting>
  <conditionalFormatting sqref="J129">
    <cfRule type="expression" dxfId="3843" priority="1825">
      <formula>AND($J129="", AND($B129="穴埋め記入形式", (LEN($C127)+LEN($C127)-LEN(SUBSTITUTE($C127,"_",""))-LEN(SUBSTITUTE($C127,"＿","")))&gt;5))</formula>
    </cfRule>
  </conditionalFormatting>
  <conditionalFormatting sqref="J129">
    <cfRule type="expression" dxfId="3842" priority="1826">
      <formula>OR($B129="複数選択形式",$B129="並べかえ形式",$B129="穴埋め選択形式",AND($B129="穴埋め記入形式", (LEN($C127)+LEN($C127)-LEN(SUBSTITUTE($C127,"_",""))-LEN(SUBSTITUTE($C127,"＿","")))&gt;5))</formula>
    </cfRule>
  </conditionalFormatting>
  <conditionalFormatting sqref="K129">
    <cfRule type="expression" dxfId="3841" priority="1827">
      <formula>AND($K129="", AND($B129="穴埋め記入形式", (LEN($C127)+LEN($C127)-LEN(SUBSTITUTE($C127,"_",""))-LEN(SUBSTITUTE($C127,"＿","")))&gt;6))</formula>
    </cfRule>
  </conditionalFormatting>
  <conditionalFormatting sqref="K129">
    <cfRule type="expression" dxfId="3840" priority="1828">
      <formula>OR($B129="複数選択形式",$B129="並べかえ形式",$B129="穴埋め選択形式",AND($B129="穴埋め記入形式", (LEN($C127)+LEN($C127)-LEN(SUBSTITUTE($C127,"_",""))-LEN(SUBSTITUTE($C127,"＿","")))&gt;6))</formula>
    </cfRule>
  </conditionalFormatting>
  <conditionalFormatting sqref="L129">
    <cfRule type="expression" dxfId="3839" priority="1829">
      <formula>AND($L129="", AND($B129="穴埋め記入形式", (LEN($C127)+LEN($C127)-LEN(SUBSTITUTE($C127,"_",""))-LEN(SUBSTITUTE($C127,"＿","")))&gt;7))</formula>
    </cfRule>
  </conditionalFormatting>
  <conditionalFormatting sqref="L129">
    <cfRule type="expression" dxfId="3838" priority="1830">
      <formula>OR($B129="複数選択形式",$B129="並べかえ形式",$B129="穴埋め選択形式",AND($B129="穴埋め記入形式", (LEN($C127)+LEN($C127)-LEN(SUBSTITUTE($C127,"_",""))-LEN(SUBSTITUTE($C127,"＿","")))&gt;7))</formula>
    </cfRule>
  </conditionalFormatting>
  <conditionalFormatting sqref="M129">
    <cfRule type="expression" dxfId="3837" priority="1831">
      <formula>AND($M129="", AND($B129="穴埋め記入形式", (LEN($C127)+LEN($C127)-LEN(SUBSTITUTE($C127,"_",""))-LEN(SUBSTITUTE($C127,"＿","")))&gt;8))</formula>
    </cfRule>
  </conditionalFormatting>
  <conditionalFormatting sqref="M129">
    <cfRule type="expression" dxfId="3836" priority="1832">
      <formula>OR($B129="複数選択形式",$B129="並べかえ形式",$B129="穴埋め選択形式",AND($B129="穴埋め記入形式", (LEN($C127)+LEN($C127)-LEN(SUBSTITUTE($C127,"_",""))-LEN(SUBSTITUTE($C127,"＿","")))&gt;8))</formula>
    </cfRule>
  </conditionalFormatting>
  <conditionalFormatting sqref="C125">
    <cfRule type="expression" dxfId="3835" priority="1833">
      <formula>$B129&lt;&gt;""</formula>
    </cfRule>
  </conditionalFormatting>
  <conditionalFormatting sqref="D125">
    <cfRule type="expression" dxfId="3834" priority="1834">
      <formula>$B129&lt;&gt;""</formula>
    </cfRule>
  </conditionalFormatting>
  <conditionalFormatting sqref="E125">
    <cfRule type="expression" dxfId="3833" priority="1835">
      <formula>$B129&lt;&gt;""</formula>
    </cfRule>
  </conditionalFormatting>
  <conditionalFormatting sqref="F125">
    <cfRule type="expression" dxfId="3832" priority="1836">
      <formula>$B129&lt;&gt;""</formula>
    </cfRule>
  </conditionalFormatting>
  <conditionalFormatting sqref="G125">
    <cfRule type="expression" dxfId="3831" priority="1837">
      <formula>$B129&lt;&gt;""</formula>
    </cfRule>
  </conditionalFormatting>
  <conditionalFormatting sqref="H125">
    <cfRule type="expression" dxfId="3830" priority="1838">
      <formula>$B129&lt;&gt;""</formula>
    </cfRule>
  </conditionalFormatting>
  <conditionalFormatting sqref="I125">
    <cfRule type="expression" dxfId="3829" priority="1839">
      <formula>$B129&lt;&gt;""</formula>
    </cfRule>
  </conditionalFormatting>
  <conditionalFormatting sqref="J125">
    <cfRule type="expression" dxfId="3828" priority="1840">
      <formula>$B129&lt;&gt;""</formula>
    </cfRule>
  </conditionalFormatting>
  <conditionalFormatting sqref="K125">
    <cfRule type="expression" dxfId="3827" priority="1841">
      <formula>$B129&lt;&gt;""</formula>
    </cfRule>
  </conditionalFormatting>
  <conditionalFormatting sqref="L125">
    <cfRule type="expression" dxfId="3826" priority="1842">
      <formula>$B129&lt;&gt;""</formula>
    </cfRule>
  </conditionalFormatting>
  <conditionalFormatting sqref="M125">
    <cfRule type="expression" dxfId="3825" priority="1843">
      <formula>$B129&lt;&gt;""</formula>
    </cfRule>
  </conditionalFormatting>
  <conditionalFormatting sqref="N125">
    <cfRule type="expression" dxfId="3824" priority="1844">
      <formula>$B129&lt;&gt;""</formula>
    </cfRule>
  </conditionalFormatting>
  <conditionalFormatting sqref="B125">
    <cfRule type="expression" dxfId="3823" priority="1845">
      <formula>$B129&lt;&gt;""</formula>
    </cfRule>
  </conditionalFormatting>
  <conditionalFormatting sqref="E131">
    <cfRule type="expression" dxfId="3822" priority="1846">
      <formula>AND($B129="穴埋め選択形式", (LEN($C127)+LEN($C127)-LEN(SUBSTITUTE($C127,"_",""))-LEN(SUBSTITUTE($C127,"＿","")))&gt;0)</formula>
    </cfRule>
  </conditionalFormatting>
  <conditionalFormatting sqref="E132">
    <cfRule type="expression" dxfId="3821" priority="1847">
      <formula>AND($B129="穴埋め選択形式", (LEN($C127)+LEN($C127)-LEN(SUBSTITUTE($C127,"_",""))-LEN(SUBSTITUTE($C127,"＿","")))&gt;0)</formula>
    </cfRule>
  </conditionalFormatting>
  <conditionalFormatting sqref="M128">
    <cfRule type="expression" dxfId="3820" priority="1848">
      <formula>OR($B129="複数選択形式",$B129="並べかえ形式",$B129="穴埋め選択形式",AND($B129="穴埋め記入形式", (LEN($C127)+LEN($C127)-LEN(SUBSTITUTE($C127,"_",""))-LEN(SUBSTITUTE($C127,"＿","")))&gt;8))</formula>
    </cfRule>
  </conditionalFormatting>
  <conditionalFormatting sqref="N128">
    <cfRule type="expression" dxfId="3819" priority="1849">
      <formula>OR($B129="複数選択形式",$B129="並べかえ形式",$B129="穴埋め選択形式",AND($B129="穴埋め記入形式", (LEN($C127)+LEN($C127)-LEN(SUBSTITUTE($C127,"_",""))-LEN(SUBSTITUTE($C127,"＿","")))&gt;9))</formula>
    </cfRule>
  </conditionalFormatting>
  <conditionalFormatting sqref="O128">
    <cfRule type="expression" dxfId="3818" priority="1850">
      <formula>OR($B129="複数選択形式",$B129="並べかえ形式",$B129="穴埋め選択形式",AND($B129="穴埋め記入形式", (LEN($C127)+LEN($C127)-LEN(SUBSTITUTE($C127,"_",""))-LEN(SUBSTITUTE($C127,"＿","")))&gt;10))</formula>
    </cfRule>
  </conditionalFormatting>
  <conditionalFormatting sqref="P128">
    <cfRule type="expression" dxfId="3817" priority="1851">
      <formula>OR($B129="複数選択形式",$B129="並べかえ形式",$B129="穴埋め選択形式",AND($B129="穴埋め記入形式", (LEN($C127)+LEN($C127)-LEN(SUBSTITUTE($C127,"_",""))-LEN(SUBSTITUTE($C127,"＿","")))&gt;11))</formula>
    </cfRule>
  </conditionalFormatting>
  <conditionalFormatting sqref="Q128">
    <cfRule type="expression" dxfId="3816" priority="1852">
      <formula>OR($B129="複数選択形式",$B129="並べかえ形式",$B129="穴埋め選択形式",AND($B129="穴埋め記入形式", (LEN($C127)+LEN($C127)-LEN(SUBSTITUTE($C127,"_",""))-LEN(SUBSTITUTE($C127,"＿","")))&gt;12))</formula>
    </cfRule>
  </conditionalFormatting>
  <conditionalFormatting sqref="R128">
    <cfRule type="expression" dxfId="3815" priority="1853">
      <formula>OR($B129="複数選択形式",$B129="並べかえ形式",$B129="穴埋め選択形式",AND($B129="穴埋め記入形式", (LEN($C127)+LEN($C127)-LEN(SUBSTITUTE($C127,"_",""))-LEN(SUBSTITUTE($C127,"＿","")))&gt;13))</formula>
    </cfRule>
  </conditionalFormatting>
  <conditionalFormatting sqref="S128">
    <cfRule type="expression" dxfId="3814" priority="1854">
      <formula>OR($B129="複数選択形式",$B129="並べかえ形式",$B129="穴埋め選択形式",AND($B129="穴埋め記入形式", (LEN($C127)+LEN($C127)-LEN(SUBSTITUTE($C127,"_",""))-LEN(SUBSTITUTE($C127,"＿","")))&gt;14))</formula>
    </cfRule>
  </conditionalFormatting>
  <conditionalFormatting sqref="T128">
    <cfRule type="expression" dxfId="3813" priority="1855">
      <formula>OR($B129="複数選択形式",$B129="並べかえ形式",$B129="穴埋め選択形式",AND($B129="穴埋め記入形式", (LEN($C127)+LEN($C127)-LEN(SUBSTITUTE($C127,"_",""))-LEN(SUBSTITUTE($C127,"＿","")))&gt;15))</formula>
    </cfRule>
  </conditionalFormatting>
  <conditionalFormatting sqref="U128">
    <cfRule type="expression" dxfId="3812" priority="1856">
      <formula>OR($B129="複数選択形式",$B129="並べかえ形式",$B129="穴埋め選択形式",AND($B129="穴埋め記入形式", (LEN($C127)+LEN($C127)-LEN(SUBSTITUTE($C127,"_",""))-LEN(SUBSTITUTE($C127,"＿","")))&gt;16))</formula>
    </cfRule>
  </conditionalFormatting>
  <conditionalFormatting sqref="V128">
    <cfRule type="expression" dxfId="3811" priority="1857">
      <formula>OR($B129="複数選択形式",$B129="並べかえ形式",$B129="穴埋め選択形式",AND($B129="穴埋め記入形式", (LEN($C127)+LEN($C127)-LEN(SUBSTITUTE($C127,"_",""))-LEN(SUBSTITUTE($C127,"＿","")))&gt;17))</formula>
    </cfRule>
  </conditionalFormatting>
  <conditionalFormatting sqref="W128">
    <cfRule type="expression" dxfId="3810" priority="1858">
      <formula>OR($B129="複数選択形式",$B129="並べかえ形式",$B129="穴埋め選択形式",AND($B129="穴埋め記入形式", (LEN($C127)+LEN($C127)-LEN(SUBSTITUTE($C127,"_",""))-LEN(SUBSTITUTE($C127,"＿","")))&gt;18))</formula>
    </cfRule>
  </conditionalFormatting>
  <conditionalFormatting sqref="X128">
    <cfRule type="expression" dxfId="3809" priority="1859">
      <formula>OR($B129="複数選択形式",$B129="並べかえ形式",$B129="穴埋め選択形式",AND($B129="穴埋め記入形式", (LEN($C127)+LEN($C127)-LEN(SUBSTITUTE($C127,"_",""))-LEN(SUBSTITUTE($C127,"＿","")))&gt;19))</formula>
    </cfRule>
  </conditionalFormatting>
  <conditionalFormatting sqref="N129">
    <cfRule type="expression" dxfId="3808" priority="1860">
      <formula>AND($M129="", AND($B129="穴埋め記入形式", (LEN($C127)+LEN($C127)-LEN(SUBSTITUTE($C127,"_",""))-LEN(SUBSTITUTE($C127,"＿","")))&gt;9))</formula>
    </cfRule>
  </conditionalFormatting>
  <conditionalFormatting sqref="N129">
    <cfRule type="expression" dxfId="3807" priority="1861">
      <formula>OR($B129="複数選択形式",$B129="並べかえ形式",$B129="穴埋め選択形式",AND($B129="穴埋め記入形式", (LEN($C127)+LEN($C127)-LEN(SUBSTITUTE($C127,"_",""))-LEN(SUBSTITUTE($C127,"＿","")))&gt;9))</formula>
    </cfRule>
  </conditionalFormatting>
  <conditionalFormatting sqref="O129">
    <cfRule type="expression" dxfId="3806" priority="1862">
      <formula>AND($M129="", AND($B129="穴埋め記入形式", (LEN($C127)+LEN($C127)-LEN(SUBSTITUTE($C127,"_",""))-LEN(SUBSTITUTE($C127,"＿","")))&gt;10))</formula>
    </cfRule>
  </conditionalFormatting>
  <conditionalFormatting sqref="O129">
    <cfRule type="expression" dxfId="3805" priority="1863">
      <formula>OR($B129="複数選択形式",$B129="並べかえ形式",$B129="穴埋め選択形式",AND($B129="穴埋め記入形式", (LEN($C127)+LEN($C127)-LEN(SUBSTITUTE($C127,"_",""))-LEN(SUBSTITUTE($C127,"＿","")))&gt;10))</formula>
    </cfRule>
  </conditionalFormatting>
  <conditionalFormatting sqref="P129">
    <cfRule type="expression" dxfId="3804" priority="1864">
      <formula>AND($M129="", AND($B129="穴埋め記入形式", (LEN($C127)+LEN($C127)-LEN(SUBSTITUTE($C127,"_",""))-LEN(SUBSTITUTE($C127,"＿","")))&gt;11))</formula>
    </cfRule>
  </conditionalFormatting>
  <conditionalFormatting sqref="P129">
    <cfRule type="expression" dxfId="3803" priority="1865">
      <formula>OR($B129="複数選択形式",$B129="並べかえ形式",$B129="穴埋め選択形式",AND($B129="穴埋め記入形式", (LEN($C127)+LEN($C127)-LEN(SUBSTITUTE($C127,"_",""))-LEN(SUBSTITUTE($C127,"＿","")))&gt;11))</formula>
    </cfRule>
  </conditionalFormatting>
  <conditionalFormatting sqref="Q129">
    <cfRule type="expression" dxfId="3802" priority="1866">
      <formula>AND($M129="", AND($B129="穴埋め記入形式", (LEN($C127)+LEN($C127)-LEN(SUBSTITUTE($C127,"_",""))-LEN(SUBSTITUTE($C127,"＿","")))&gt;12))</formula>
    </cfRule>
  </conditionalFormatting>
  <conditionalFormatting sqref="Q129">
    <cfRule type="expression" dxfId="3801" priority="1867">
      <formula>OR($B129="複数選択形式",$B129="並べかえ形式",$B129="穴埋め選択形式",AND($B129="穴埋め記入形式", (LEN($C127)+LEN($C127)-LEN(SUBSTITUTE($C127,"_",""))-LEN(SUBSTITUTE($C127,"＿","")))&gt;12))</formula>
    </cfRule>
  </conditionalFormatting>
  <conditionalFormatting sqref="R129">
    <cfRule type="expression" dxfId="3800" priority="1868">
      <formula>AND($M129="", AND($B129="穴埋め記入形式", (LEN($C127)+LEN($C127)-LEN(SUBSTITUTE($C127,"_",""))-LEN(SUBSTITUTE($C127,"＿","")))&gt;13))</formula>
    </cfRule>
  </conditionalFormatting>
  <conditionalFormatting sqref="R129">
    <cfRule type="expression" dxfId="3799" priority="1869">
      <formula>OR($B129="複数選択形式",$B129="並べかえ形式",$B129="穴埋め選択形式",AND($B129="穴埋め記入形式", (LEN($C127)+LEN($C127)-LEN(SUBSTITUTE($C127,"_",""))-LEN(SUBSTITUTE($C127,"＿","")))&gt;13))</formula>
    </cfRule>
  </conditionalFormatting>
  <conditionalFormatting sqref="S129">
    <cfRule type="expression" dxfId="3798" priority="1870">
      <formula>AND($M129="", AND($B129="穴埋め記入形式", (LEN($C127)+LEN($C127)-LEN(SUBSTITUTE($C127,"_",""))-LEN(SUBSTITUTE($C127,"＿","")))&gt;14))</formula>
    </cfRule>
  </conditionalFormatting>
  <conditionalFormatting sqref="S129">
    <cfRule type="expression" dxfId="3797" priority="1871">
      <formula>OR($B129="複数選択形式",$B129="並べかえ形式",$B129="穴埋め選択形式",AND($B129="穴埋め記入形式", (LEN($C127)+LEN($C127)-LEN(SUBSTITUTE($C127,"_",""))-LEN(SUBSTITUTE($C127,"＿","")))&gt;14))</formula>
    </cfRule>
  </conditionalFormatting>
  <conditionalFormatting sqref="T129">
    <cfRule type="expression" dxfId="3796" priority="1872">
      <formula>AND($M129="", AND($B129="穴埋め記入形式", (LEN($C127)+LEN($C127)-LEN(SUBSTITUTE($C127,"_",""))-LEN(SUBSTITUTE($C127,"＿","")))&gt;15))</formula>
    </cfRule>
  </conditionalFormatting>
  <conditionalFormatting sqref="T129">
    <cfRule type="expression" dxfId="3795" priority="1873">
      <formula>OR($B129="複数選択形式",$B129="並べかえ形式",$B129="穴埋め選択形式",AND($B129="穴埋め記入形式", (LEN($C127)+LEN($C127)-LEN(SUBSTITUTE($C127,"_",""))-LEN(SUBSTITUTE($C127,"＿","")))&gt;15))</formula>
    </cfRule>
  </conditionalFormatting>
  <conditionalFormatting sqref="U129">
    <cfRule type="expression" dxfId="3794" priority="1874">
      <formula>AND($M129="", AND($B129="穴埋め記入形式", (LEN($C127)+LEN($C127)-LEN(SUBSTITUTE($C127,"_",""))-LEN(SUBSTITUTE($C127,"＿","")))&gt;16))</formula>
    </cfRule>
  </conditionalFormatting>
  <conditionalFormatting sqref="U129">
    <cfRule type="expression" dxfId="3793" priority="1875">
      <formula>OR($B129="複数選択形式",$B129="並べかえ形式",$B129="穴埋め選択形式",AND($B129="穴埋め記入形式", (LEN($C127)+LEN($C127)-LEN(SUBSTITUTE($C127,"_",""))-LEN(SUBSTITUTE($C127,"＿","")))&gt;16))</formula>
    </cfRule>
  </conditionalFormatting>
  <conditionalFormatting sqref="V129">
    <cfRule type="expression" dxfId="3792" priority="1876">
      <formula>AND($M129="", AND($B129="穴埋め記入形式", (LEN($C127)+LEN($C127)-LEN(SUBSTITUTE($C127,"_",""))-LEN(SUBSTITUTE($C127,"＿","")))&gt;17))</formula>
    </cfRule>
  </conditionalFormatting>
  <conditionalFormatting sqref="V129">
    <cfRule type="expression" dxfId="3791" priority="1877">
      <formula>OR($B129="複数選択形式",$B129="並べかえ形式",$B129="穴埋め選択形式",AND($B129="穴埋め記入形式", (LEN($C127)+LEN($C127)-LEN(SUBSTITUTE($C127,"_",""))-LEN(SUBSTITUTE($C127,"＿","")))&gt;17))</formula>
    </cfRule>
  </conditionalFormatting>
  <conditionalFormatting sqref="W129">
    <cfRule type="expression" dxfId="3790" priority="1878">
      <formula>AND($M129="", AND($B129="穴埋め記入形式", (LEN($C127)+LEN($C127)-LEN(SUBSTITUTE($C127,"_",""))-LEN(SUBSTITUTE($C127,"＿","")))&gt;18))</formula>
    </cfRule>
  </conditionalFormatting>
  <conditionalFormatting sqref="W129">
    <cfRule type="expression" dxfId="3789" priority="1879">
      <formula>OR($B129="複数選択形式",$B129="並べかえ形式",$B129="穴埋め選択形式",AND($B129="穴埋め記入形式", (LEN($C127)+LEN($C127)-LEN(SUBSTITUTE($C127,"_",""))-LEN(SUBSTITUTE($C127,"＿","")))&gt;18))</formula>
    </cfRule>
  </conditionalFormatting>
  <conditionalFormatting sqref="X129">
    <cfRule type="expression" dxfId="3788" priority="1880">
      <formula>AND($M129="", AND($B129="穴埋め記入形式", (LEN($C127)+LEN($C127)-LEN(SUBSTITUTE($C127,"_",""))-LEN(SUBSTITUTE($C127,"＿","")))&gt;19))</formula>
    </cfRule>
  </conditionalFormatting>
  <conditionalFormatting sqref="X129">
    <cfRule type="expression" dxfId="3787" priority="1881">
      <formula>OR($B129="複数選択形式",$B129="並べかえ形式",$B129="穴埋め選択形式",AND($B129="穴埋め記入形式", (LEN($C127)+LEN($C127)-LEN(SUBSTITUTE($C127,"_",""))-LEN(SUBSTITUTE($C127,"＿","")))&gt;19))</formula>
    </cfRule>
  </conditionalFormatting>
  <conditionalFormatting sqref="F131">
    <cfRule type="expression" dxfId="3786" priority="1882">
      <formula>AND($B129="穴埋め選択形式", (LEN($C127)+LEN($C127)-LEN(SUBSTITUTE($C127,"_",""))-LEN(SUBSTITUTE($C127,"＿","")))&gt;1)</formula>
    </cfRule>
  </conditionalFormatting>
  <conditionalFormatting sqref="G131">
    <cfRule type="expression" dxfId="3785" priority="1883">
      <formula>AND($B129="穴埋め選択形式", (LEN($C127)+LEN($C127)-LEN(SUBSTITUTE($C127,"_",""))-LEN(SUBSTITUTE($C127,"＿","")))&gt;2)</formula>
    </cfRule>
  </conditionalFormatting>
  <conditionalFormatting sqref="H131">
    <cfRule type="expression" dxfId="3784" priority="1884">
      <formula>AND($B129="穴埋め選択形式", (LEN($C127)+LEN($C127)-LEN(SUBSTITUTE($C127,"_",""))-LEN(SUBSTITUTE($C127,"＿","")))&gt;3)</formula>
    </cfRule>
  </conditionalFormatting>
  <conditionalFormatting sqref="I131">
    <cfRule type="expression" dxfId="3783" priority="1885">
      <formula>AND($B129="穴埋め選択形式", (LEN($C127)+LEN($C127)-LEN(SUBSTITUTE($C127,"_",""))-LEN(SUBSTITUTE($C127,"＿","")))&gt;4)</formula>
    </cfRule>
  </conditionalFormatting>
  <conditionalFormatting sqref="J131">
    <cfRule type="expression" dxfId="3782" priority="1886">
      <formula>AND($B129="穴埋め選択形式", (LEN($C127)+LEN($C127)-LEN(SUBSTITUTE($C127,"_",""))-LEN(SUBSTITUTE($C127,"＿","")))&gt;5)</formula>
    </cfRule>
  </conditionalFormatting>
  <conditionalFormatting sqref="K131">
    <cfRule type="expression" dxfId="3781" priority="1887">
      <formula>AND($B129="穴埋め選択形式", (LEN($C127)+LEN($C127)-LEN(SUBSTITUTE($C127,"_",""))-LEN(SUBSTITUTE($C127,"＿","")))&gt;6)</formula>
    </cfRule>
  </conditionalFormatting>
  <conditionalFormatting sqref="L131">
    <cfRule type="expression" dxfId="3780" priority="1888">
      <formula>AND($B129="穴埋め選択形式", (LEN($C127)+LEN($C127)-LEN(SUBSTITUTE($C127,"_",""))-LEN(SUBSTITUTE($C127,"＿","")))&gt;7)</formula>
    </cfRule>
  </conditionalFormatting>
  <conditionalFormatting sqref="M131">
    <cfRule type="expression" dxfId="3779" priority="1889">
      <formula>AND($B129="穴埋め選択形式", (LEN($C127)+LEN($C127)-LEN(SUBSTITUTE($C127,"_",""))-LEN(SUBSTITUTE($C127,"＿","")))&gt;8)</formula>
    </cfRule>
  </conditionalFormatting>
  <conditionalFormatting sqref="N131">
    <cfRule type="expression" dxfId="3778" priority="1890">
      <formula>AND($B129="穴埋め選択形式", (LEN($C127)+LEN($C127)-LEN(SUBSTITUTE($C127,"_",""))-LEN(SUBSTITUTE($C127,"＿","")))&gt;9)</formula>
    </cfRule>
  </conditionalFormatting>
  <conditionalFormatting sqref="O131">
    <cfRule type="expression" dxfId="3777" priority="1891">
      <formula>AND($B129="穴埋め選択形式", (LEN($C127)+LEN($C127)-LEN(SUBSTITUTE($C127,"_",""))-LEN(SUBSTITUTE($C127,"＿","")))&gt;10)</formula>
    </cfRule>
  </conditionalFormatting>
  <conditionalFormatting sqref="P131">
    <cfRule type="expression" dxfId="3776" priority="1892">
      <formula>AND($B129="穴埋め選択形式", (LEN($C127)+LEN($C127)-LEN(SUBSTITUTE($C127,"_",""))-LEN(SUBSTITUTE($C127,"＿","")))&gt;11)</formula>
    </cfRule>
  </conditionalFormatting>
  <conditionalFormatting sqref="Q131">
    <cfRule type="expression" dxfId="3775" priority="1893">
      <formula>AND($B129="穴埋め選択形式", (LEN($C127)+LEN($C127)-LEN(SUBSTITUTE($C127,"_",""))-LEN(SUBSTITUTE($C127,"＿","")))&gt;12)</formula>
    </cfRule>
  </conditionalFormatting>
  <conditionalFormatting sqref="R131">
    <cfRule type="expression" dxfId="3774" priority="1894">
      <formula>AND($B129="穴埋め選択形式", (LEN($C127)+LEN($C127)-LEN(SUBSTITUTE($C127,"_",""))-LEN(SUBSTITUTE($C127,"＿","")))&gt;13)</formula>
    </cfRule>
  </conditionalFormatting>
  <conditionalFormatting sqref="S131">
    <cfRule type="expression" dxfId="3773" priority="1895">
      <formula>AND($B129="穴埋め選択形式", (LEN($C127)+LEN($C127)-LEN(SUBSTITUTE($C127,"_",""))-LEN(SUBSTITUTE($C127,"＿","")))&gt;14)</formula>
    </cfRule>
  </conditionalFormatting>
  <conditionalFormatting sqref="T131">
    <cfRule type="expression" dxfId="3772" priority="1896">
      <formula>AND($B129="穴埋め選択形式", (LEN($C127)+LEN($C127)-LEN(SUBSTITUTE($C127,"_",""))-LEN(SUBSTITUTE($C127,"＿","")))&gt;15)</formula>
    </cfRule>
  </conditionalFormatting>
  <conditionalFormatting sqref="U131">
    <cfRule type="expression" dxfId="3771" priority="1897">
      <formula>AND($B129="穴埋め選択形式", (LEN($C127)+LEN($C127)-LEN(SUBSTITUTE($C127,"_",""))-LEN(SUBSTITUTE($C127,"＿","")))&gt;16)</formula>
    </cfRule>
  </conditionalFormatting>
  <conditionalFormatting sqref="V131">
    <cfRule type="expression" dxfId="3770" priority="1898">
      <formula>AND($B129="穴埋め選択形式", (LEN($C127)+LEN($C127)-LEN(SUBSTITUTE($C127,"_",""))-LEN(SUBSTITUTE($C127,"＿","")))&gt;17)</formula>
    </cfRule>
  </conditionalFormatting>
  <conditionalFormatting sqref="X131">
    <cfRule type="expression" dxfId="3769" priority="1899">
      <formula>AND($B129="穴埋め選択形式", (LEN($C127)+LEN($C127)-LEN(SUBSTITUTE($C127,"_",""))-LEN(SUBSTITUTE($C127,"＿","")))&gt;19)</formula>
    </cfRule>
  </conditionalFormatting>
  <conditionalFormatting sqref="F132">
    <cfRule type="expression" dxfId="3768" priority="1900">
      <formula>AND($B129="穴埋め選択形式", (LEN($C127)+LEN($C127)-LEN(SUBSTITUTE($C127,"_",""))-LEN(SUBSTITUTE($C127,"＿","")))&gt;1)</formula>
    </cfRule>
  </conditionalFormatting>
  <conditionalFormatting sqref="G132">
    <cfRule type="expression" dxfId="3767" priority="1901">
      <formula>AND($B129="穴埋め選択形式", (LEN($C127)+LEN($C127)-LEN(SUBSTITUTE($C127,"_",""))-LEN(SUBSTITUTE($C127,"＿","")))&gt;2)</formula>
    </cfRule>
  </conditionalFormatting>
  <conditionalFormatting sqref="H132">
    <cfRule type="expression" dxfId="3766" priority="1902">
      <formula>AND($B129="穴埋め選択形式", (LEN($C127)+LEN($C127)-LEN(SUBSTITUTE($C127,"_",""))-LEN(SUBSTITUTE($C127,"＿","")))&gt;3)</formula>
    </cfRule>
  </conditionalFormatting>
  <conditionalFormatting sqref="I132">
    <cfRule type="expression" dxfId="3765" priority="1903">
      <formula>AND($B129="穴埋め選択形式", (LEN($C127)+LEN($C127)-LEN(SUBSTITUTE($C127,"_",""))-LEN(SUBSTITUTE($C127,"＿","")))&gt;4)</formula>
    </cfRule>
  </conditionalFormatting>
  <conditionalFormatting sqref="J132">
    <cfRule type="expression" dxfId="3764" priority="1904">
      <formula>AND($B129="穴埋め選択形式", (LEN($C127)+LEN($C127)-LEN(SUBSTITUTE($C127,"_",""))-LEN(SUBSTITUTE($C127,"＿","")))&gt;5)</formula>
    </cfRule>
  </conditionalFormatting>
  <conditionalFormatting sqref="K132">
    <cfRule type="expression" dxfId="3763" priority="1905">
      <formula>AND($B129="穴埋め選択形式", (LEN($C127)+LEN($C127)-LEN(SUBSTITUTE($C127,"_",""))-LEN(SUBSTITUTE($C127,"＿","")))&gt;6)</formula>
    </cfRule>
  </conditionalFormatting>
  <conditionalFormatting sqref="L132">
    <cfRule type="expression" dxfId="3762" priority="1906">
      <formula>AND($B129="穴埋め選択形式", (LEN($C127)+LEN($C127)-LEN(SUBSTITUTE($C127,"_",""))-LEN(SUBSTITUTE($C127,"＿","")))&gt;7)</formula>
    </cfRule>
  </conditionalFormatting>
  <conditionalFormatting sqref="M132">
    <cfRule type="expression" dxfId="3761" priority="1907">
      <formula>AND($B129="穴埋め選択形式", (LEN($C127)+LEN($C127)-LEN(SUBSTITUTE($C127,"_",""))-LEN(SUBSTITUTE($C127,"＿","")))&gt;8)</formula>
    </cfRule>
  </conditionalFormatting>
  <conditionalFormatting sqref="N132">
    <cfRule type="expression" dxfId="3760" priority="1908">
      <formula>AND($B129="穴埋め選択形式", (LEN($C127)+LEN($C127)-LEN(SUBSTITUTE($C127,"_",""))-LEN(SUBSTITUTE($C127,"＿","")))&gt;9)</formula>
    </cfRule>
  </conditionalFormatting>
  <conditionalFormatting sqref="O132">
    <cfRule type="expression" dxfId="3759" priority="1909">
      <formula>AND($B129="穴埋め選択形式", (LEN($C127)+LEN($C127)-LEN(SUBSTITUTE($C127,"_",""))-LEN(SUBSTITUTE($C127,"＿","")))&gt;10)</formula>
    </cfRule>
  </conditionalFormatting>
  <conditionalFormatting sqref="P132">
    <cfRule type="expression" dxfId="3758" priority="1910">
      <formula>AND($B129="穴埋め選択形式", (LEN($C127)+LEN($C127)-LEN(SUBSTITUTE($C127,"_",""))-LEN(SUBSTITUTE($C127,"＿","")))&gt;11)</formula>
    </cfRule>
  </conditionalFormatting>
  <conditionalFormatting sqref="Q132">
    <cfRule type="expression" dxfId="3757" priority="1911">
      <formula>AND($B129="穴埋め選択形式", (LEN($C127)+LEN($C127)-LEN(SUBSTITUTE($C127,"_",""))-LEN(SUBSTITUTE($C127,"＿","")))&gt;12)</formula>
    </cfRule>
  </conditionalFormatting>
  <conditionalFormatting sqref="R132">
    <cfRule type="expression" dxfId="3756" priority="1912">
      <formula>AND($B129="穴埋め選択形式", (LEN($C127)+LEN($C127)-LEN(SUBSTITUTE($C127,"_",""))-LEN(SUBSTITUTE($C127,"＿","")))&gt;13)</formula>
    </cfRule>
  </conditionalFormatting>
  <conditionalFormatting sqref="S132">
    <cfRule type="expression" dxfId="3755" priority="1913">
      <formula>AND($B129="穴埋め選択形式", (LEN($C127)+LEN($C127)-LEN(SUBSTITUTE($C127,"_",""))-LEN(SUBSTITUTE($C127,"＿","")))&gt;14)</formula>
    </cfRule>
  </conditionalFormatting>
  <conditionalFormatting sqref="T132">
    <cfRule type="expression" dxfId="3754" priority="1914">
      <formula>AND($B129="穴埋め選択形式", (LEN($C127)+LEN($C127)-LEN(SUBSTITUTE($C127,"_",""))-LEN(SUBSTITUTE($C127,"＿","")))&gt;15)</formula>
    </cfRule>
  </conditionalFormatting>
  <conditionalFormatting sqref="U132">
    <cfRule type="expression" dxfId="3753" priority="1915">
      <formula>AND($B129="穴埋め選択形式", (LEN($C127)+LEN($C127)-LEN(SUBSTITUTE($C127,"_",""))-LEN(SUBSTITUTE($C127,"＿","")))&gt;16)</formula>
    </cfRule>
  </conditionalFormatting>
  <conditionalFormatting sqref="V132">
    <cfRule type="expression" dxfId="3752" priority="1916">
      <formula>AND($B129="穴埋め選択形式", (LEN($C127)+LEN($C127)-LEN(SUBSTITUTE($C127,"_",""))-LEN(SUBSTITUTE($C127,"＿","")))&gt;17)</formula>
    </cfRule>
  </conditionalFormatting>
  <conditionalFormatting sqref="W132">
    <cfRule type="expression" dxfId="3751" priority="1917">
      <formula>AND($B129="穴埋め選択形式", (LEN($C127)+LEN($C127)-LEN(SUBSTITUTE($C127,"_",""))-LEN(SUBSTITUTE($C127,"＿","")))&gt;18)</formula>
    </cfRule>
  </conditionalFormatting>
  <conditionalFormatting sqref="X132">
    <cfRule type="expression" dxfId="3750" priority="1918">
      <formula>AND($B129="穴埋め選択形式", (LEN($C127)+LEN($C127)-LEN(SUBSTITUTE($C127,"_",""))-LEN(SUBSTITUTE($C127,"＿","")))&gt;19)</formula>
    </cfRule>
  </conditionalFormatting>
  <conditionalFormatting sqref="W131">
    <cfRule type="expression" dxfId="3749" priority="1919">
      <formula>AND($B129="穴埋め選択形式", (LEN($C127)+LEN($C127)-LEN(SUBSTITUTE($C127,"_",""))-LEN(SUBSTITUTE($C127,"＿","")))&gt;18)</formula>
    </cfRule>
  </conditionalFormatting>
  <conditionalFormatting sqref="B138">
    <cfRule type="expression" dxfId="3748" priority="1920">
      <formula>$B138=""</formula>
    </cfRule>
  </conditionalFormatting>
  <conditionalFormatting sqref="B138">
    <cfRule type="expression" dxfId="3747" priority="1921">
      <formula>$B138&lt;&gt;""</formula>
    </cfRule>
  </conditionalFormatting>
  <conditionalFormatting sqref="C138">
    <cfRule type="expression" dxfId="3746" priority="1922">
      <formula>$B138=""</formula>
    </cfRule>
  </conditionalFormatting>
  <conditionalFormatting sqref="C138">
    <cfRule type="expression" dxfId="3745" priority="1923">
      <formula>$B138&lt;&gt;""</formula>
    </cfRule>
  </conditionalFormatting>
  <conditionalFormatting sqref="E139">
    <cfRule type="expression" dxfId="3744" priority="1924">
      <formula>OR($B138="複数選択形式",$B138="並べかえ形式")</formula>
    </cfRule>
  </conditionalFormatting>
  <conditionalFormatting sqref="F139">
    <cfRule type="expression" dxfId="3743" priority="1925">
      <formula>OR($B138="複数選択形式",$B138="並べかえ形式")</formula>
    </cfRule>
  </conditionalFormatting>
  <conditionalFormatting sqref="G139">
    <cfRule type="expression" dxfId="3742" priority="1926">
      <formula>OR($B138="複数選択形式",$B138="並べかえ形式")</formula>
    </cfRule>
  </conditionalFormatting>
  <conditionalFormatting sqref="H139">
    <cfRule type="expression" dxfId="3741" priority="1927">
      <formula>OR($B138="複数選択形式",$B138="並べかえ形式")</formula>
    </cfRule>
  </conditionalFormatting>
  <conditionalFormatting sqref="I139">
    <cfRule type="expression" dxfId="3740" priority="1928">
      <formula>OR($B138="複数選択形式",$B138="並べかえ形式")</formula>
    </cfRule>
  </conditionalFormatting>
  <conditionalFormatting sqref="J139">
    <cfRule type="expression" dxfId="3739" priority="1929">
      <formula>OR($B138="複数選択形式",$B138="並べかえ形式")</formula>
    </cfRule>
  </conditionalFormatting>
  <conditionalFormatting sqref="K139">
    <cfRule type="expression" dxfId="3738" priority="1930">
      <formula>OR($B138="複数選択形式",$B138="並べかえ形式")</formula>
    </cfRule>
  </conditionalFormatting>
  <conditionalFormatting sqref="L139">
    <cfRule type="expression" dxfId="3737" priority="1931">
      <formula>OR($B138="複数選択形式",$B138="並べかえ形式")</formula>
    </cfRule>
  </conditionalFormatting>
  <conditionalFormatting sqref="M139">
    <cfRule type="expression" dxfId="3736" priority="1932">
      <formula>OR($B138="複数選択形式",$B138="並べかえ形式")</formula>
    </cfRule>
  </conditionalFormatting>
  <conditionalFormatting sqref="N139">
    <cfRule type="expression" dxfId="3735" priority="1933">
      <formula>OR($B138="複数選択形式",$B138="並べかえ形式")</formula>
    </cfRule>
  </conditionalFormatting>
  <conditionalFormatting sqref="O139">
    <cfRule type="expression" dxfId="3734" priority="1934">
      <formula>OR($B138="複数選択形式",$B138="並べかえ形式")</formula>
    </cfRule>
  </conditionalFormatting>
  <conditionalFormatting sqref="P139">
    <cfRule type="expression" dxfId="3733" priority="1935">
      <formula>OR($B138="複数選択形式",$B138="並べかえ形式")</formula>
    </cfRule>
  </conditionalFormatting>
  <conditionalFormatting sqref="Q139">
    <cfRule type="expression" dxfId="3732" priority="1936">
      <formula>OR($B138="複数選択形式",$B138="並べかえ形式")</formula>
    </cfRule>
  </conditionalFormatting>
  <conditionalFormatting sqref="R139">
    <cfRule type="expression" dxfId="3731" priority="1937">
      <formula>OR($B138="複数選択形式",$B138="並べかえ形式")</formula>
    </cfRule>
  </conditionalFormatting>
  <conditionalFormatting sqref="S139">
    <cfRule type="expression" dxfId="3730" priority="1938">
      <formula>OR($B138="複数選択形式",$B138="並べかえ形式")</formula>
    </cfRule>
  </conditionalFormatting>
  <conditionalFormatting sqref="T139">
    <cfRule type="expression" dxfId="3729" priority="1939">
      <formula>OR($B138="複数選択形式",$B138="並べかえ形式")</formula>
    </cfRule>
  </conditionalFormatting>
  <conditionalFormatting sqref="U139">
    <cfRule type="expression" dxfId="3728" priority="1940">
      <formula>OR($B138="複数選択形式",$B138="並べかえ形式")</formula>
    </cfRule>
  </conditionalFormatting>
  <conditionalFormatting sqref="V139">
    <cfRule type="expression" dxfId="3727" priority="1941">
      <formula>OR($B138="複数選択形式",$B138="並べかえ形式")</formula>
    </cfRule>
  </conditionalFormatting>
  <conditionalFormatting sqref="W139">
    <cfRule type="expression" dxfId="3726" priority="1942">
      <formula>OR($B138="複数選択形式",$B138="並べかえ形式")</formula>
    </cfRule>
  </conditionalFormatting>
  <conditionalFormatting sqref="X139">
    <cfRule type="expression" dxfId="3725" priority="1943">
      <formula>OR($B138="複数選択形式",$B138="並べかえ形式")</formula>
    </cfRule>
  </conditionalFormatting>
  <conditionalFormatting sqref="B139">
    <cfRule type="expression" dxfId="3724" priority="1944">
      <formula>AND($B138&lt;&gt;"", $B138="正誤形式")</formula>
    </cfRule>
  </conditionalFormatting>
  <conditionalFormatting sqref="B140">
    <cfRule type="expression" dxfId="3723" priority="1945">
      <formula>AND($B138&lt;&gt;"", $B138="正誤形式")</formula>
    </cfRule>
  </conditionalFormatting>
  <conditionalFormatting sqref="C139">
    <cfRule type="expression" dxfId="3722" priority="1946">
      <formula>AND($B138&lt;&gt;"",$C139&lt;&gt;"", $B138="正誤形式")</formula>
    </cfRule>
  </conditionalFormatting>
  <conditionalFormatting sqref="C139">
    <cfRule type="expression" dxfId="3721" priority="1947">
      <formula>AND($B138&lt;&gt;"",$C139="", $B138="正誤形式")</formula>
    </cfRule>
  </conditionalFormatting>
  <conditionalFormatting sqref="C140">
    <cfRule type="expression" dxfId="3720" priority="1948">
      <formula>AND($B138&lt;&gt;"",$C139&lt;&gt;"", $B138="正誤形式")</formula>
    </cfRule>
  </conditionalFormatting>
  <conditionalFormatting sqref="C140">
    <cfRule type="expression" dxfId="3719" priority="1949">
      <formula>AND($B138&lt;&gt;"",$C139="", $B138="正誤形式")</formula>
    </cfRule>
  </conditionalFormatting>
  <conditionalFormatting sqref="E138">
    <cfRule type="expression" dxfId="3718" priority="1950">
      <formula>AND($E138="", OR($B138="複数選択形式",$B138="並べかえ形式",$B138="穴埋め選択形式",AND($B138="穴埋め記入形式", (LEN($C136)+LEN($C136)-LEN(SUBSTITUTE($C136,"_",""))-LEN(SUBSTITUTE($C136,"＿","")))&gt;0)))</formula>
    </cfRule>
  </conditionalFormatting>
  <conditionalFormatting sqref="E138">
    <cfRule type="expression" dxfId="3717" priority="1951">
      <formula>AND(OR($B138="複数選択形式",$B138="並べかえ形式",$B138="穴埋め選択形式",AND($B138="穴埋め記入形式", (LEN($C136)+LEN($C136)-LEN(SUBSTITUTE($C136,"_",""))-LEN(SUBSTITUTE($C136,"＿","")))&gt;0)))</formula>
    </cfRule>
  </conditionalFormatting>
  <conditionalFormatting sqref="F138">
    <cfRule type="expression" dxfId="3716" priority="1952">
      <formula>AND($F138="", OR($B138="複数選択形式",$B138="並べかえ形式",$B138="穴埋め選択形式",AND($B138="穴埋め記入形式", (LEN($C136)+LEN($C136)-LEN(SUBSTITUTE($C136,"_",""))-LEN(SUBSTITUTE($C136,"＿","")))&gt;1)))</formula>
    </cfRule>
  </conditionalFormatting>
  <conditionalFormatting sqref="F138">
    <cfRule type="expression" dxfId="3715" priority="1953">
      <formula>OR($B138="複数選択形式",$B138="並べかえ形式",$B138="穴埋め選択形式",AND($B138="穴埋め記入形式", (LEN($C136)+LEN($C136)-LEN(SUBSTITUTE($C136,"_",""))-LEN(SUBSTITUTE($C136,"＿","")))&gt;1))</formula>
    </cfRule>
  </conditionalFormatting>
  <conditionalFormatting sqref="E137">
    <cfRule type="expression" dxfId="3714" priority="1954">
      <formula>OR($B138="複数選択形式",$B138="並べかえ形式",$B138="穴埋め選択形式",AND($B138="穴埋め記入形式", (LEN($C136)+LEN($C136)-LEN(SUBSTITUTE($C136,"_",""))-LEN(SUBSTITUTE($C136,"＿","")))&gt;0))</formula>
    </cfRule>
  </conditionalFormatting>
  <conditionalFormatting sqref="L137">
    <cfRule type="expression" dxfId="3713" priority="1955">
      <formula>OR($B138="複数選択形式",$B138="並べかえ形式",$B138="穴埋め選択形式",AND($B138="穴埋め記入形式", (LEN($C136)+LEN($C136)-LEN(SUBSTITUTE($C136,"_",""))-LEN(SUBSTITUTE($C136,"＿","")))&gt;7))</formula>
    </cfRule>
  </conditionalFormatting>
  <conditionalFormatting sqref="K137">
    <cfRule type="expression" dxfId="3712" priority="1956">
      <formula>OR($B138="複数選択形式",$B138="並べかえ形式",$B138="穴埋め選択形式",AND($B138="穴埋め記入形式", (LEN($C136)+LEN($C136)-LEN(SUBSTITUTE($C136,"_",""))-LEN(SUBSTITUTE($C136,"＿","")))&gt;6))</formula>
    </cfRule>
  </conditionalFormatting>
  <conditionalFormatting sqref="J137">
    <cfRule type="expression" dxfId="3711" priority="1957">
      <formula>OR($B138="複数選択形式",$B138="並べかえ形式",$B138="穴埋め選択形式",AND($B138="穴埋め記入形式", (LEN($C136)+LEN($C136)-LEN(SUBSTITUTE($C136,"_",""))-LEN(SUBSTITUTE($C136,"＿","")))&gt;5))</formula>
    </cfRule>
  </conditionalFormatting>
  <conditionalFormatting sqref="I137">
    <cfRule type="expression" dxfId="3710" priority="1958">
      <formula>OR($B138="複数選択形式",$B138="並べかえ形式",$B138="穴埋め選択形式",AND($B138="穴埋め記入形式", (LEN($C136)+LEN($C136)-LEN(SUBSTITUTE($C136,"_",""))-LEN(SUBSTITUTE($C136,"＿","")))&gt;4))</formula>
    </cfRule>
  </conditionalFormatting>
  <conditionalFormatting sqref="H137">
    <cfRule type="expression" dxfId="3709" priority="1959">
      <formula>OR($B138="複数選択形式",$B138="並べかえ形式",$B138="穴埋め選択形式",AND($B138="穴埋め記入形式", (LEN($C136)+LEN($C136)-LEN(SUBSTITUTE($C136,"_",""))-LEN(SUBSTITUTE($C136,"＿","")))&gt;3))</formula>
    </cfRule>
  </conditionalFormatting>
  <conditionalFormatting sqref="G137">
    <cfRule type="expression" dxfId="3708" priority="1960">
      <formula>OR($B138="複数選択形式",$B138="並べかえ形式",$B138="穴埋め選択形式",AND($B138="穴埋め記入形式", (LEN($C136)+LEN($C136)-LEN(SUBSTITUTE($C136,"_",""))-LEN(SUBSTITUTE($C136,"＿","")))&gt;2))</formula>
    </cfRule>
  </conditionalFormatting>
  <conditionalFormatting sqref="F137">
    <cfRule type="expression" dxfId="3707" priority="1961">
      <formula>OR($B138="複数選択形式",$B138="並べかえ形式",$B138="穴埋め選択形式",AND($B138="穴埋め記入形式", (LEN($C136)+LEN($C136)-LEN(SUBSTITUTE($C136,"_",""))-LEN(SUBSTITUTE($C136,"＿","")))&gt;1))</formula>
    </cfRule>
  </conditionalFormatting>
  <conditionalFormatting sqref="G138">
    <cfRule type="expression" dxfId="3706" priority="1962">
      <formula>AND($G138="", AND($B138="穴埋め記入形式", (LEN($C136)+LEN($C136)-LEN(SUBSTITUTE($C136,"_",""))-LEN(SUBSTITUTE($C136,"＿","")))&gt;2))</formula>
    </cfRule>
  </conditionalFormatting>
  <conditionalFormatting sqref="G138">
    <cfRule type="expression" dxfId="3705" priority="1963">
      <formula>OR($B138="複数選択形式",$B138="並べかえ形式",$B138="穴埋め選択形式",AND($B138="穴埋め記入形式", (LEN($C136)+LEN($C136)-LEN(SUBSTITUTE($C136,"_",""))-LEN(SUBSTITUTE($C136,"＿","")))&gt;2))</formula>
    </cfRule>
  </conditionalFormatting>
  <conditionalFormatting sqref="H138">
    <cfRule type="expression" dxfId="3704" priority="1964">
      <formula>AND($H138="", AND($B138="穴埋め記入形式", (LEN($C136)+LEN($C136)-LEN(SUBSTITUTE($C136,"_",""))-LEN(SUBSTITUTE($C136,"＿","")))&gt;3))</formula>
    </cfRule>
  </conditionalFormatting>
  <conditionalFormatting sqref="H138">
    <cfRule type="expression" dxfId="3703" priority="1965">
      <formula>OR($B138="複数選択形式",$B138="並べかえ形式",$B138="穴埋め選択形式",AND($B138="穴埋め記入形式", (LEN($C136)+LEN($C136)-LEN(SUBSTITUTE($C136,"_",""))-LEN(SUBSTITUTE($C136,"＿","")))&gt;3))</formula>
    </cfRule>
  </conditionalFormatting>
  <conditionalFormatting sqref="I138">
    <cfRule type="expression" dxfId="3702" priority="1966">
      <formula>AND($I138="", AND($B138="穴埋め記入形式", (LEN($C136)+LEN($C136)-LEN(SUBSTITUTE($C136,"_",""))-LEN(SUBSTITUTE($C136,"＿","")))&gt;4))</formula>
    </cfRule>
  </conditionalFormatting>
  <conditionalFormatting sqref="I138">
    <cfRule type="expression" dxfId="3701" priority="1967">
      <formula>OR($B138="複数選択形式",$B138="並べかえ形式",$B138="穴埋め選択形式",AND($B138="穴埋め記入形式", (LEN($C136)+LEN($C136)-LEN(SUBSTITUTE($C136,"_",""))-LEN(SUBSTITUTE($C136,"＿","")))&gt;4))</formula>
    </cfRule>
  </conditionalFormatting>
  <conditionalFormatting sqref="J138">
    <cfRule type="expression" dxfId="3700" priority="1968">
      <formula>AND($J138="", AND($B138="穴埋め記入形式", (LEN($C136)+LEN($C136)-LEN(SUBSTITUTE($C136,"_",""))-LEN(SUBSTITUTE($C136,"＿","")))&gt;5))</formula>
    </cfRule>
  </conditionalFormatting>
  <conditionalFormatting sqref="J138">
    <cfRule type="expression" dxfId="3699" priority="1969">
      <formula>OR($B138="複数選択形式",$B138="並べかえ形式",$B138="穴埋め選択形式",AND($B138="穴埋め記入形式", (LEN($C136)+LEN($C136)-LEN(SUBSTITUTE($C136,"_",""))-LEN(SUBSTITUTE($C136,"＿","")))&gt;5))</formula>
    </cfRule>
  </conditionalFormatting>
  <conditionalFormatting sqref="K138">
    <cfRule type="expression" dxfId="3698" priority="1970">
      <formula>AND($K138="", AND($B138="穴埋め記入形式", (LEN($C136)+LEN($C136)-LEN(SUBSTITUTE($C136,"_",""))-LEN(SUBSTITUTE($C136,"＿","")))&gt;6))</formula>
    </cfRule>
  </conditionalFormatting>
  <conditionalFormatting sqref="K138">
    <cfRule type="expression" dxfId="3697" priority="1971">
      <formula>OR($B138="複数選択形式",$B138="並べかえ形式",$B138="穴埋め選択形式",AND($B138="穴埋め記入形式", (LEN($C136)+LEN($C136)-LEN(SUBSTITUTE($C136,"_",""))-LEN(SUBSTITUTE($C136,"＿","")))&gt;6))</formula>
    </cfRule>
  </conditionalFormatting>
  <conditionalFormatting sqref="L138">
    <cfRule type="expression" dxfId="3696" priority="1972">
      <formula>AND($L138="", AND($B138="穴埋め記入形式", (LEN($C136)+LEN($C136)-LEN(SUBSTITUTE($C136,"_",""))-LEN(SUBSTITUTE($C136,"＿","")))&gt;7))</formula>
    </cfRule>
  </conditionalFormatting>
  <conditionalFormatting sqref="L138">
    <cfRule type="expression" dxfId="3695" priority="1973">
      <formula>OR($B138="複数選択形式",$B138="並べかえ形式",$B138="穴埋め選択形式",AND($B138="穴埋め記入形式", (LEN($C136)+LEN($C136)-LEN(SUBSTITUTE($C136,"_",""))-LEN(SUBSTITUTE($C136,"＿","")))&gt;7))</formula>
    </cfRule>
  </conditionalFormatting>
  <conditionalFormatting sqref="M138">
    <cfRule type="expression" dxfId="3694" priority="1974">
      <formula>AND($M138="", AND($B138="穴埋め記入形式", (LEN($C136)+LEN($C136)-LEN(SUBSTITUTE($C136,"_",""))-LEN(SUBSTITUTE($C136,"＿","")))&gt;8))</formula>
    </cfRule>
  </conditionalFormatting>
  <conditionalFormatting sqref="M138">
    <cfRule type="expression" dxfId="3693" priority="1975">
      <formula>OR($B138="複数選択形式",$B138="並べかえ形式",$B138="穴埋め選択形式",AND($B138="穴埋め記入形式", (LEN($C136)+LEN($C136)-LEN(SUBSTITUTE($C136,"_",""))-LEN(SUBSTITUTE($C136,"＿","")))&gt;8))</formula>
    </cfRule>
  </conditionalFormatting>
  <conditionalFormatting sqref="C134">
    <cfRule type="expression" dxfId="3692" priority="1976">
      <formula>$B138&lt;&gt;""</formula>
    </cfRule>
  </conditionalFormatting>
  <conditionalFormatting sqref="D134">
    <cfRule type="expression" dxfId="3691" priority="1977">
      <formula>$B138&lt;&gt;""</formula>
    </cfRule>
  </conditionalFormatting>
  <conditionalFormatting sqref="E134">
    <cfRule type="expression" dxfId="3690" priority="1978">
      <formula>$B138&lt;&gt;""</formula>
    </cfRule>
  </conditionalFormatting>
  <conditionalFormatting sqref="F134">
    <cfRule type="expression" dxfId="3689" priority="1979">
      <formula>$B138&lt;&gt;""</formula>
    </cfRule>
  </conditionalFormatting>
  <conditionalFormatting sqref="G134">
    <cfRule type="expression" dxfId="3688" priority="1980">
      <formula>$B138&lt;&gt;""</formula>
    </cfRule>
  </conditionalFormatting>
  <conditionalFormatting sqref="H134">
    <cfRule type="expression" dxfId="3687" priority="1981">
      <formula>$B138&lt;&gt;""</formula>
    </cfRule>
  </conditionalFormatting>
  <conditionalFormatting sqref="I134">
    <cfRule type="expression" dxfId="3686" priority="1982">
      <formula>$B138&lt;&gt;""</formula>
    </cfRule>
  </conditionalFormatting>
  <conditionalFormatting sqref="J134">
    <cfRule type="expression" dxfId="3685" priority="1983">
      <formula>$B138&lt;&gt;""</formula>
    </cfRule>
  </conditionalFormatting>
  <conditionalFormatting sqref="K134">
    <cfRule type="expression" dxfId="3684" priority="1984">
      <formula>$B138&lt;&gt;""</formula>
    </cfRule>
  </conditionalFormatting>
  <conditionalFormatting sqref="L134">
    <cfRule type="expression" dxfId="3683" priority="1985">
      <formula>$B138&lt;&gt;""</formula>
    </cfRule>
  </conditionalFormatting>
  <conditionalFormatting sqref="M134">
    <cfRule type="expression" dxfId="3682" priority="1986">
      <formula>$B138&lt;&gt;""</formula>
    </cfRule>
  </conditionalFormatting>
  <conditionalFormatting sqref="N134">
    <cfRule type="expression" dxfId="3681" priority="1987">
      <formula>$B138&lt;&gt;""</formula>
    </cfRule>
  </conditionalFormatting>
  <conditionalFormatting sqref="B134">
    <cfRule type="expression" dxfId="3680" priority="1988">
      <formula>$B138&lt;&gt;""</formula>
    </cfRule>
  </conditionalFormatting>
  <conditionalFormatting sqref="E140">
    <cfRule type="expression" dxfId="3679" priority="1989">
      <formula>AND($B138="穴埋め選択形式", (LEN($C136)+LEN($C136)-LEN(SUBSTITUTE($C136,"_",""))-LEN(SUBSTITUTE($C136,"＿","")))&gt;0)</formula>
    </cfRule>
  </conditionalFormatting>
  <conditionalFormatting sqref="E141">
    <cfRule type="expression" dxfId="3678" priority="1990">
      <formula>AND($B138="穴埋め選択形式", (LEN($C136)+LEN($C136)-LEN(SUBSTITUTE($C136,"_",""))-LEN(SUBSTITUTE($C136,"＿","")))&gt;0)</formula>
    </cfRule>
  </conditionalFormatting>
  <conditionalFormatting sqref="M137">
    <cfRule type="expression" dxfId="3677" priority="1991">
      <formula>OR($B138="複数選択形式",$B138="並べかえ形式",$B138="穴埋め選択形式",AND($B138="穴埋め記入形式", (LEN($C136)+LEN($C136)-LEN(SUBSTITUTE($C136,"_",""))-LEN(SUBSTITUTE($C136,"＿","")))&gt;8))</formula>
    </cfRule>
  </conditionalFormatting>
  <conditionalFormatting sqref="N137">
    <cfRule type="expression" dxfId="3676" priority="1992">
      <formula>OR($B138="複数選択形式",$B138="並べかえ形式",$B138="穴埋め選択形式",AND($B138="穴埋め記入形式", (LEN($C136)+LEN($C136)-LEN(SUBSTITUTE($C136,"_",""))-LEN(SUBSTITUTE($C136,"＿","")))&gt;9))</formula>
    </cfRule>
  </conditionalFormatting>
  <conditionalFormatting sqref="O137">
    <cfRule type="expression" dxfId="3675" priority="1993">
      <formula>OR($B138="複数選択形式",$B138="並べかえ形式",$B138="穴埋め選択形式",AND($B138="穴埋め記入形式", (LEN($C136)+LEN($C136)-LEN(SUBSTITUTE($C136,"_",""))-LEN(SUBSTITUTE($C136,"＿","")))&gt;10))</formula>
    </cfRule>
  </conditionalFormatting>
  <conditionalFormatting sqref="P137">
    <cfRule type="expression" dxfId="3674" priority="1994">
      <formula>OR($B138="複数選択形式",$B138="並べかえ形式",$B138="穴埋め選択形式",AND($B138="穴埋め記入形式", (LEN($C136)+LEN($C136)-LEN(SUBSTITUTE($C136,"_",""))-LEN(SUBSTITUTE($C136,"＿","")))&gt;11))</formula>
    </cfRule>
  </conditionalFormatting>
  <conditionalFormatting sqref="Q137">
    <cfRule type="expression" dxfId="3673" priority="1995">
      <formula>OR($B138="複数選択形式",$B138="並べかえ形式",$B138="穴埋め選択形式",AND($B138="穴埋め記入形式", (LEN($C136)+LEN($C136)-LEN(SUBSTITUTE($C136,"_",""))-LEN(SUBSTITUTE($C136,"＿","")))&gt;12))</formula>
    </cfRule>
  </conditionalFormatting>
  <conditionalFormatting sqref="R137">
    <cfRule type="expression" dxfId="3672" priority="1996">
      <formula>OR($B138="複数選択形式",$B138="並べかえ形式",$B138="穴埋め選択形式",AND($B138="穴埋め記入形式", (LEN($C136)+LEN($C136)-LEN(SUBSTITUTE($C136,"_",""))-LEN(SUBSTITUTE($C136,"＿","")))&gt;13))</formula>
    </cfRule>
  </conditionalFormatting>
  <conditionalFormatting sqref="S137">
    <cfRule type="expression" dxfId="3671" priority="1997">
      <formula>OR($B138="複数選択形式",$B138="並べかえ形式",$B138="穴埋め選択形式",AND($B138="穴埋め記入形式", (LEN($C136)+LEN($C136)-LEN(SUBSTITUTE($C136,"_",""))-LEN(SUBSTITUTE($C136,"＿","")))&gt;14))</formula>
    </cfRule>
  </conditionalFormatting>
  <conditionalFormatting sqref="T137">
    <cfRule type="expression" dxfId="3670" priority="1998">
      <formula>OR($B138="複数選択形式",$B138="並べかえ形式",$B138="穴埋め選択形式",AND($B138="穴埋め記入形式", (LEN($C136)+LEN($C136)-LEN(SUBSTITUTE($C136,"_",""))-LEN(SUBSTITUTE($C136,"＿","")))&gt;15))</formula>
    </cfRule>
  </conditionalFormatting>
  <conditionalFormatting sqref="U137">
    <cfRule type="expression" dxfId="3669" priority="1999">
      <formula>OR($B138="複数選択形式",$B138="並べかえ形式",$B138="穴埋め選択形式",AND($B138="穴埋め記入形式", (LEN($C136)+LEN($C136)-LEN(SUBSTITUTE($C136,"_",""))-LEN(SUBSTITUTE($C136,"＿","")))&gt;16))</formula>
    </cfRule>
  </conditionalFormatting>
  <conditionalFormatting sqref="V137">
    <cfRule type="expression" dxfId="3668" priority="2000">
      <formula>OR($B138="複数選択形式",$B138="並べかえ形式",$B138="穴埋め選択形式",AND($B138="穴埋め記入形式", (LEN($C136)+LEN($C136)-LEN(SUBSTITUTE($C136,"_",""))-LEN(SUBSTITUTE($C136,"＿","")))&gt;17))</formula>
    </cfRule>
  </conditionalFormatting>
  <conditionalFormatting sqref="W137">
    <cfRule type="expression" dxfId="3667" priority="2001">
      <formula>OR($B138="複数選択形式",$B138="並べかえ形式",$B138="穴埋め選択形式",AND($B138="穴埋め記入形式", (LEN($C136)+LEN($C136)-LEN(SUBSTITUTE($C136,"_",""))-LEN(SUBSTITUTE($C136,"＿","")))&gt;18))</formula>
    </cfRule>
  </conditionalFormatting>
  <conditionalFormatting sqref="X137">
    <cfRule type="expression" dxfId="3666" priority="2002">
      <formula>OR($B138="複数選択形式",$B138="並べかえ形式",$B138="穴埋め選択形式",AND($B138="穴埋め記入形式", (LEN($C136)+LEN($C136)-LEN(SUBSTITUTE($C136,"_",""))-LEN(SUBSTITUTE($C136,"＿","")))&gt;19))</formula>
    </cfRule>
  </conditionalFormatting>
  <conditionalFormatting sqref="N138">
    <cfRule type="expression" dxfId="3665" priority="2003">
      <formula>AND($M138="", AND($B138="穴埋め記入形式", (LEN($C136)+LEN($C136)-LEN(SUBSTITUTE($C136,"_",""))-LEN(SUBSTITUTE($C136,"＿","")))&gt;9))</formula>
    </cfRule>
  </conditionalFormatting>
  <conditionalFormatting sqref="N138">
    <cfRule type="expression" dxfId="3664" priority="2004">
      <formula>OR($B138="複数選択形式",$B138="並べかえ形式",$B138="穴埋め選択形式",AND($B138="穴埋め記入形式", (LEN($C136)+LEN($C136)-LEN(SUBSTITUTE($C136,"_",""))-LEN(SUBSTITUTE($C136,"＿","")))&gt;9))</formula>
    </cfRule>
  </conditionalFormatting>
  <conditionalFormatting sqref="O138">
    <cfRule type="expression" dxfId="3663" priority="2005">
      <formula>AND($M138="", AND($B138="穴埋め記入形式", (LEN($C136)+LEN($C136)-LEN(SUBSTITUTE($C136,"_",""))-LEN(SUBSTITUTE($C136,"＿","")))&gt;10))</formula>
    </cfRule>
  </conditionalFormatting>
  <conditionalFormatting sqref="O138">
    <cfRule type="expression" dxfId="3662" priority="2006">
      <formula>OR($B138="複数選択形式",$B138="並べかえ形式",$B138="穴埋め選択形式",AND($B138="穴埋め記入形式", (LEN($C136)+LEN($C136)-LEN(SUBSTITUTE($C136,"_",""))-LEN(SUBSTITUTE($C136,"＿","")))&gt;10))</formula>
    </cfRule>
  </conditionalFormatting>
  <conditionalFormatting sqref="P138">
    <cfRule type="expression" dxfId="3661" priority="2007">
      <formula>AND($M138="", AND($B138="穴埋め記入形式", (LEN($C136)+LEN($C136)-LEN(SUBSTITUTE($C136,"_",""))-LEN(SUBSTITUTE($C136,"＿","")))&gt;11))</formula>
    </cfRule>
  </conditionalFormatting>
  <conditionalFormatting sqref="P138">
    <cfRule type="expression" dxfId="3660" priority="2008">
      <formula>OR($B138="複数選択形式",$B138="並べかえ形式",$B138="穴埋め選択形式",AND($B138="穴埋め記入形式", (LEN($C136)+LEN($C136)-LEN(SUBSTITUTE($C136,"_",""))-LEN(SUBSTITUTE($C136,"＿","")))&gt;11))</formula>
    </cfRule>
  </conditionalFormatting>
  <conditionalFormatting sqref="Q138">
    <cfRule type="expression" dxfId="3659" priority="2009">
      <formula>AND($M138="", AND($B138="穴埋め記入形式", (LEN($C136)+LEN($C136)-LEN(SUBSTITUTE($C136,"_",""))-LEN(SUBSTITUTE($C136,"＿","")))&gt;12))</formula>
    </cfRule>
  </conditionalFormatting>
  <conditionalFormatting sqref="Q138">
    <cfRule type="expression" dxfId="3658" priority="2010">
      <formula>OR($B138="複数選択形式",$B138="並べかえ形式",$B138="穴埋め選択形式",AND($B138="穴埋め記入形式", (LEN($C136)+LEN($C136)-LEN(SUBSTITUTE($C136,"_",""))-LEN(SUBSTITUTE($C136,"＿","")))&gt;12))</formula>
    </cfRule>
  </conditionalFormatting>
  <conditionalFormatting sqref="R138">
    <cfRule type="expression" dxfId="3657" priority="2011">
      <formula>AND($M138="", AND($B138="穴埋め記入形式", (LEN($C136)+LEN($C136)-LEN(SUBSTITUTE($C136,"_",""))-LEN(SUBSTITUTE($C136,"＿","")))&gt;13))</formula>
    </cfRule>
  </conditionalFormatting>
  <conditionalFormatting sqref="R138">
    <cfRule type="expression" dxfId="3656" priority="2012">
      <formula>OR($B138="複数選択形式",$B138="並べかえ形式",$B138="穴埋め選択形式",AND($B138="穴埋め記入形式", (LEN($C136)+LEN($C136)-LEN(SUBSTITUTE($C136,"_",""))-LEN(SUBSTITUTE($C136,"＿","")))&gt;13))</formula>
    </cfRule>
  </conditionalFormatting>
  <conditionalFormatting sqref="S138">
    <cfRule type="expression" dxfId="3655" priority="2013">
      <formula>AND($M138="", AND($B138="穴埋め記入形式", (LEN($C136)+LEN($C136)-LEN(SUBSTITUTE($C136,"_",""))-LEN(SUBSTITUTE($C136,"＿","")))&gt;14))</formula>
    </cfRule>
  </conditionalFormatting>
  <conditionalFormatting sqref="S138">
    <cfRule type="expression" dxfId="3654" priority="2014">
      <formula>OR($B138="複数選択形式",$B138="並べかえ形式",$B138="穴埋め選択形式",AND($B138="穴埋め記入形式", (LEN($C136)+LEN($C136)-LEN(SUBSTITUTE($C136,"_",""))-LEN(SUBSTITUTE($C136,"＿","")))&gt;14))</formula>
    </cfRule>
  </conditionalFormatting>
  <conditionalFormatting sqref="T138">
    <cfRule type="expression" dxfId="3653" priority="2015">
      <formula>AND($M138="", AND($B138="穴埋め記入形式", (LEN($C136)+LEN($C136)-LEN(SUBSTITUTE($C136,"_",""))-LEN(SUBSTITUTE($C136,"＿","")))&gt;15))</formula>
    </cfRule>
  </conditionalFormatting>
  <conditionalFormatting sqref="T138">
    <cfRule type="expression" dxfId="3652" priority="2016">
      <formula>OR($B138="複数選択形式",$B138="並べかえ形式",$B138="穴埋め選択形式",AND($B138="穴埋め記入形式", (LEN($C136)+LEN($C136)-LEN(SUBSTITUTE($C136,"_",""))-LEN(SUBSTITUTE($C136,"＿","")))&gt;15))</formula>
    </cfRule>
  </conditionalFormatting>
  <conditionalFormatting sqref="U138">
    <cfRule type="expression" dxfId="3651" priority="2017">
      <formula>AND($M138="", AND($B138="穴埋め記入形式", (LEN($C136)+LEN($C136)-LEN(SUBSTITUTE($C136,"_",""))-LEN(SUBSTITUTE($C136,"＿","")))&gt;16))</formula>
    </cfRule>
  </conditionalFormatting>
  <conditionalFormatting sqref="U138">
    <cfRule type="expression" dxfId="3650" priority="2018">
      <formula>OR($B138="複数選択形式",$B138="並べかえ形式",$B138="穴埋め選択形式",AND($B138="穴埋め記入形式", (LEN($C136)+LEN($C136)-LEN(SUBSTITUTE($C136,"_",""))-LEN(SUBSTITUTE($C136,"＿","")))&gt;16))</formula>
    </cfRule>
  </conditionalFormatting>
  <conditionalFormatting sqref="V138">
    <cfRule type="expression" dxfId="3649" priority="2019">
      <formula>AND($M138="", AND($B138="穴埋め記入形式", (LEN($C136)+LEN($C136)-LEN(SUBSTITUTE($C136,"_",""))-LEN(SUBSTITUTE($C136,"＿","")))&gt;17))</formula>
    </cfRule>
  </conditionalFormatting>
  <conditionalFormatting sqref="V138">
    <cfRule type="expression" dxfId="3648" priority="2020">
      <formula>OR($B138="複数選択形式",$B138="並べかえ形式",$B138="穴埋め選択形式",AND($B138="穴埋め記入形式", (LEN($C136)+LEN($C136)-LEN(SUBSTITUTE($C136,"_",""))-LEN(SUBSTITUTE($C136,"＿","")))&gt;17))</formula>
    </cfRule>
  </conditionalFormatting>
  <conditionalFormatting sqref="W138">
    <cfRule type="expression" dxfId="3647" priority="2021">
      <formula>AND($M138="", AND($B138="穴埋め記入形式", (LEN($C136)+LEN($C136)-LEN(SUBSTITUTE($C136,"_",""))-LEN(SUBSTITUTE($C136,"＿","")))&gt;18))</formula>
    </cfRule>
  </conditionalFormatting>
  <conditionalFormatting sqref="W138">
    <cfRule type="expression" dxfId="3646" priority="2022">
      <formula>OR($B138="複数選択形式",$B138="並べかえ形式",$B138="穴埋め選択形式",AND($B138="穴埋め記入形式", (LEN($C136)+LEN($C136)-LEN(SUBSTITUTE($C136,"_",""))-LEN(SUBSTITUTE($C136,"＿","")))&gt;18))</formula>
    </cfRule>
  </conditionalFormatting>
  <conditionalFormatting sqref="X138">
    <cfRule type="expression" dxfId="3645" priority="2023">
      <formula>AND($M138="", AND($B138="穴埋め記入形式", (LEN($C136)+LEN($C136)-LEN(SUBSTITUTE($C136,"_",""))-LEN(SUBSTITUTE($C136,"＿","")))&gt;19))</formula>
    </cfRule>
  </conditionalFormatting>
  <conditionalFormatting sqref="X138">
    <cfRule type="expression" dxfId="3644" priority="2024">
      <formula>OR($B138="複数選択形式",$B138="並べかえ形式",$B138="穴埋め選択形式",AND($B138="穴埋め記入形式", (LEN($C136)+LEN($C136)-LEN(SUBSTITUTE($C136,"_",""))-LEN(SUBSTITUTE($C136,"＿","")))&gt;19))</formula>
    </cfRule>
  </conditionalFormatting>
  <conditionalFormatting sqref="F140">
    <cfRule type="expression" dxfId="3643" priority="2025">
      <formula>AND($B138="穴埋め選択形式", (LEN($C136)+LEN($C136)-LEN(SUBSTITUTE($C136,"_",""))-LEN(SUBSTITUTE($C136,"＿","")))&gt;1)</formula>
    </cfRule>
  </conditionalFormatting>
  <conditionalFormatting sqref="G140">
    <cfRule type="expression" dxfId="3642" priority="2026">
      <formula>AND($B138="穴埋め選択形式", (LEN($C136)+LEN($C136)-LEN(SUBSTITUTE($C136,"_",""))-LEN(SUBSTITUTE($C136,"＿","")))&gt;2)</formula>
    </cfRule>
  </conditionalFormatting>
  <conditionalFormatting sqref="H140">
    <cfRule type="expression" dxfId="3641" priority="2027">
      <formula>AND($B138="穴埋め選択形式", (LEN($C136)+LEN($C136)-LEN(SUBSTITUTE($C136,"_",""))-LEN(SUBSTITUTE($C136,"＿","")))&gt;3)</formula>
    </cfRule>
  </conditionalFormatting>
  <conditionalFormatting sqref="I140">
    <cfRule type="expression" dxfId="3640" priority="2028">
      <formula>AND($B138="穴埋め選択形式", (LEN($C136)+LEN($C136)-LEN(SUBSTITUTE($C136,"_",""))-LEN(SUBSTITUTE($C136,"＿","")))&gt;4)</formula>
    </cfRule>
  </conditionalFormatting>
  <conditionalFormatting sqref="J140">
    <cfRule type="expression" dxfId="3639" priority="2029">
      <formula>AND($B138="穴埋め選択形式", (LEN($C136)+LEN($C136)-LEN(SUBSTITUTE($C136,"_",""))-LEN(SUBSTITUTE($C136,"＿","")))&gt;5)</formula>
    </cfRule>
  </conditionalFormatting>
  <conditionalFormatting sqref="K140">
    <cfRule type="expression" dxfId="3638" priority="2030">
      <formula>AND($B138="穴埋め選択形式", (LEN($C136)+LEN($C136)-LEN(SUBSTITUTE($C136,"_",""))-LEN(SUBSTITUTE($C136,"＿","")))&gt;6)</formula>
    </cfRule>
  </conditionalFormatting>
  <conditionalFormatting sqref="L140">
    <cfRule type="expression" dxfId="3637" priority="2031">
      <formula>AND($B138="穴埋め選択形式", (LEN($C136)+LEN($C136)-LEN(SUBSTITUTE($C136,"_",""))-LEN(SUBSTITUTE($C136,"＿","")))&gt;7)</formula>
    </cfRule>
  </conditionalFormatting>
  <conditionalFormatting sqref="M140">
    <cfRule type="expression" dxfId="3636" priority="2032">
      <formula>AND($B138="穴埋め選択形式", (LEN($C136)+LEN($C136)-LEN(SUBSTITUTE($C136,"_",""))-LEN(SUBSTITUTE($C136,"＿","")))&gt;8)</formula>
    </cfRule>
  </conditionalFormatting>
  <conditionalFormatting sqref="N140">
    <cfRule type="expression" dxfId="3635" priority="2033">
      <formula>AND($B138="穴埋め選択形式", (LEN($C136)+LEN($C136)-LEN(SUBSTITUTE($C136,"_",""))-LEN(SUBSTITUTE($C136,"＿","")))&gt;9)</formula>
    </cfRule>
  </conditionalFormatting>
  <conditionalFormatting sqref="O140">
    <cfRule type="expression" dxfId="3634" priority="2034">
      <formula>AND($B138="穴埋め選択形式", (LEN($C136)+LEN($C136)-LEN(SUBSTITUTE($C136,"_",""))-LEN(SUBSTITUTE($C136,"＿","")))&gt;10)</formula>
    </cfRule>
  </conditionalFormatting>
  <conditionalFormatting sqref="P140">
    <cfRule type="expression" dxfId="3633" priority="2035">
      <formula>AND($B138="穴埋め選択形式", (LEN($C136)+LEN($C136)-LEN(SUBSTITUTE($C136,"_",""))-LEN(SUBSTITUTE($C136,"＿","")))&gt;11)</formula>
    </cfRule>
  </conditionalFormatting>
  <conditionalFormatting sqref="Q140">
    <cfRule type="expression" dxfId="3632" priority="2036">
      <formula>AND($B138="穴埋め選択形式", (LEN($C136)+LEN($C136)-LEN(SUBSTITUTE($C136,"_",""))-LEN(SUBSTITUTE($C136,"＿","")))&gt;12)</formula>
    </cfRule>
  </conditionalFormatting>
  <conditionalFormatting sqref="R140">
    <cfRule type="expression" dxfId="3631" priority="2037">
      <formula>AND($B138="穴埋め選択形式", (LEN($C136)+LEN($C136)-LEN(SUBSTITUTE($C136,"_",""))-LEN(SUBSTITUTE($C136,"＿","")))&gt;13)</formula>
    </cfRule>
  </conditionalFormatting>
  <conditionalFormatting sqref="S140">
    <cfRule type="expression" dxfId="3630" priority="2038">
      <formula>AND($B138="穴埋め選択形式", (LEN($C136)+LEN($C136)-LEN(SUBSTITUTE($C136,"_",""))-LEN(SUBSTITUTE($C136,"＿","")))&gt;14)</formula>
    </cfRule>
  </conditionalFormatting>
  <conditionalFormatting sqref="T140">
    <cfRule type="expression" dxfId="3629" priority="2039">
      <formula>AND($B138="穴埋め選択形式", (LEN($C136)+LEN($C136)-LEN(SUBSTITUTE($C136,"_",""))-LEN(SUBSTITUTE($C136,"＿","")))&gt;15)</formula>
    </cfRule>
  </conditionalFormatting>
  <conditionalFormatting sqref="U140">
    <cfRule type="expression" dxfId="3628" priority="2040">
      <formula>AND($B138="穴埋め選択形式", (LEN($C136)+LEN($C136)-LEN(SUBSTITUTE($C136,"_",""))-LEN(SUBSTITUTE($C136,"＿","")))&gt;16)</formula>
    </cfRule>
  </conditionalFormatting>
  <conditionalFormatting sqref="V140">
    <cfRule type="expression" dxfId="3627" priority="2041">
      <formula>AND($B138="穴埋め選択形式", (LEN($C136)+LEN($C136)-LEN(SUBSTITUTE($C136,"_",""))-LEN(SUBSTITUTE($C136,"＿","")))&gt;17)</formula>
    </cfRule>
  </conditionalFormatting>
  <conditionalFormatting sqref="X140">
    <cfRule type="expression" dxfId="3626" priority="2042">
      <formula>AND($B138="穴埋め選択形式", (LEN($C136)+LEN($C136)-LEN(SUBSTITUTE($C136,"_",""))-LEN(SUBSTITUTE($C136,"＿","")))&gt;19)</formula>
    </cfRule>
  </conditionalFormatting>
  <conditionalFormatting sqref="F141">
    <cfRule type="expression" dxfId="3625" priority="2043">
      <formula>AND($B138="穴埋め選択形式", (LEN($C136)+LEN($C136)-LEN(SUBSTITUTE($C136,"_",""))-LEN(SUBSTITUTE($C136,"＿","")))&gt;1)</formula>
    </cfRule>
  </conditionalFormatting>
  <conditionalFormatting sqref="G141">
    <cfRule type="expression" dxfId="3624" priority="2044">
      <formula>AND($B138="穴埋め選択形式", (LEN($C136)+LEN($C136)-LEN(SUBSTITUTE($C136,"_",""))-LEN(SUBSTITUTE($C136,"＿","")))&gt;2)</formula>
    </cfRule>
  </conditionalFormatting>
  <conditionalFormatting sqref="H141">
    <cfRule type="expression" dxfId="3623" priority="2045">
      <formula>AND($B138="穴埋め選択形式", (LEN($C136)+LEN($C136)-LEN(SUBSTITUTE($C136,"_",""))-LEN(SUBSTITUTE($C136,"＿","")))&gt;3)</formula>
    </cfRule>
  </conditionalFormatting>
  <conditionalFormatting sqref="I141">
    <cfRule type="expression" dxfId="3622" priority="2046">
      <formula>AND($B138="穴埋め選択形式", (LEN($C136)+LEN($C136)-LEN(SUBSTITUTE($C136,"_",""))-LEN(SUBSTITUTE($C136,"＿","")))&gt;4)</formula>
    </cfRule>
  </conditionalFormatting>
  <conditionalFormatting sqref="J141">
    <cfRule type="expression" dxfId="3621" priority="2047">
      <formula>AND($B138="穴埋め選択形式", (LEN($C136)+LEN($C136)-LEN(SUBSTITUTE($C136,"_",""))-LEN(SUBSTITUTE($C136,"＿","")))&gt;5)</formula>
    </cfRule>
  </conditionalFormatting>
  <conditionalFormatting sqref="K141">
    <cfRule type="expression" dxfId="3620" priority="2048">
      <formula>AND($B138="穴埋め選択形式", (LEN($C136)+LEN($C136)-LEN(SUBSTITUTE($C136,"_",""))-LEN(SUBSTITUTE($C136,"＿","")))&gt;6)</formula>
    </cfRule>
  </conditionalFormatting>
  <conditionalFormatting sqref="L141">
    <cfRule type="expression" dxfId="3619" priority="2049">
      <formula>AND($B138="穴埋め選択形式", (LEN($C136)+LEN($C136)-LEN(SUBSTITUTE($C136,"_",""))-LEN(SUBSTITUTE($C136,"＿","")))&gt;7)</formula>
    </cfRule>
  </conditionalFormatting>
  <conditionalFormatting sqref="M141">
    <cfRule type="expression" dxfId="3618" priority="2050">
      <formula>AND($B138="穴埋め選択形式", (LEN($C136)+LEN($C136)-LEN(SUBSTITUTE($C136,"_",""))-LEN(SUBSTITUTE($C136,"＿","")))&gt;8)</formula>
    </cfRule>
  </conditionalFormatting>
  <conditionalFormatting sqref="N141">
    <cfRule type="expression" dxfId="3617" priority="2051">
      <formula>AND($B138="穴埋め選択形式", (LEN($C136)+LEN($C136)-LEN(SUBSTITUTE($C136,"_",""))-LEN(SUBSTITUTE($C136,"＿","")))&gt;9)</formula>
    </cfRule>
  </conditionalFormatting>
  <conditionalFormatting sqref="O141">
    <cfRule type="expression" dxfId="3616" priority="2052">
      <formula>AND($B138="穴埋め選択形式", (LEN($C136)+LEN($C136)-LEN(SUBSTITUTE($C136,"_",""))-LEN(SUBSTITUTE($C136,"＿","")))&gt;10)</formula>
    </cfRule>
  </conditionalFormatting>
  <conditionalFormatting sqref="P141">
    <cfRule type="expression" dxfId="3615" priority="2053">
      <formula>AND($B138="穴埋め選択形式", (LEN($C136)+LEN($C136)-LEN(SUBSTITUTE($C136,"_",""))-LEN(SUBSTITUTE($C136,"＿","")))&gt;11)</formula>
    </cfRule>
  </conditionalFormatting>
  <conditionalFormatting sqref="Q141">
    <cfRule type="expression" dxfId="3614" priority="2054">
      <formula>AND($B138="穴埋め選択形式", (LEN($C136)+LEN($C136)-LEN(SUBSTITUTE($C136,"_",""))-LEN(SUBSTITUTE($C136,"＿","")))&gt;12)</formula>
    </cfRule>
  </conditionalFormatting>
  <conditionalFormatting sqref="R141">
    <cfRule type="expression" dxfId="3613" priority="2055">
      <formula>AND($B138="穴埋め選択形式", (LEN($C136)+LEN($C136)-LEN(SUBSTITUTE($C136,"_",""))-LEN(SUBSTITUTE($C136,"＿","")))&gt;13)</formula>
    </cfRule>
  </conditionalFormatting>
  <conditionalFormatting sqref="S141">
    <cfRule type="expression" dxfId="3612" priority="2056">
      <formula>AND($B138="穴埋め選択形式", (LEN($C136)+LEN($C136)-LEN(SUBSTITUTE($C136,"_",""))-LEN(SUBSTITUTE($C136,"＿","")))&gt;14)</formula>
    </cfRule>
  </conditionalFormatting>
  <conditionalFormatting sqref="T141">
    <cfRule type="expression" dxfId="3611" priority="2057">
      <formula>AND($B138="穴埋め選択形式", (LEN($C136)+LEN($C136)-LEN(SUBSTITUTE($C136,"_",""))-LEN(SUBSTITUTE($C136,"＿","")))&gt;15)</formula>
    </cfRule>
  </conditionalFormatting>
  <conditionalFormatting sqref="U141">
    <cfRule type="expression" dxfId="3610" priority="2058">
      <formula>AND($B138="穴埋め選択形式", (LEN($C136)+LEN($C136)-LEN(SUBSTITUTE($C136,"_",""))-LEN(SUBSTITUTE($C136,"＿","")))&gt;16)</formula>
    </cfRule>
  </conditionalFormatting>
  <conditionalFormatting sqref="V141">
    <cfRule type="expression" dxfId="3609" priority="2059">
      <formula>AND($B138="穴埋め選択形式", (LEN($C136)+LEN($C136)-LEN(SUBSTITUTE($C136,"_",""))-LEN(SUBSTITUTE($C136,"＿","")))&gt;17)</formula>
    </cfRule>
  </conditionalFormatting>
  <conditionalFormatting sqref="W141">
    <cfRule type="expression" dxfId="3608" priority="2060">
      <formula>AND($B138="穴埋め選択形式", (LEN($C136)+LEN($C136)-LEN(SUBSTITUTE($C136,"_",""))-LEN(SUBSTITUTE($C136,"＿","")))&gt;18)</formula>
    </cfRule>
  </conditionalFormatting>
  <conditionalFormatting sqref="X141">
    <cfRule type="expression" dxfId="3607" priority="2061">
      <formula>AND($B138="穴埋め選択形式", (LEN($C136)+LEN($C136)-LEN(SUBSTITUTE($C136,"_",""))-LEN(SUBSTITUTE($C136,"＿","")))&gt;19)</formula>
    </cfRule>
  </conditionalFormatting>
  <conditionalFormatting sqref="W140">
    <cfRule type="expression" dxfId="3606" priority="2062">
      <formula>AND($B138="穴埋め選択形式", (LEN($C136)+LEN($C136)-LEN(SUBSTITUTE($C136,"_",""))-LEN(SUBSTITUTE($C136,"＿","")))&gt;18)</formula>
    </cfRule>
  </conditionalFormatting>
  <conditionalFormatting sqref="B147">
    <cfRule type="expression" dxfId="3605" priority="2063">
      <formula>$B147=""</formula>
    </cfRule>
  </conditionalFormatting>
  <conditionalFormatting sqref="B147">
    <cfRule type="expression" dxfId="3604" priority="2064">
      <formula>$B147&lt;&gt;""</formula>
    </cfRule>
  </conditionalFormatting>
  <conditionalFormatting sqref="C147">
    <cfRule type="expression" dxfId="3603" priority="2065">
      <formula>$B147=""</formula>
    </cfRule>
  </conditionalFormatting>
  <conditionalFormatting sqref="C147">
    <cfRule type="expression" dxfId="3602" priority="2066">
      <formula>$B147&lt;&gt;""</formula>
    </cfRule>
  </conditionalFormatting>
  <conditionalFormatting sqref="E148">
    <cfRule type="expression" dxfId="3601" priority="2067">
      <formula>OR($B147="複数選択形式",$B147="並べかえ形式")</formula>
    </cfRule>
  </conditionalFormatting>
  <conditionalFormatting sqref="F148">
    <cfRule type="expression" dxfId="3600" priority="2068">
      <formula>OR($B147="複数選択形式",$B147="並べかえ形式")</formula>
    </cfRule>
  </conditionalFormatting>
  <conditionalFormatting sqref="G148">
    <cfRule type="expression" dxfId="3599" priority="2069">
      <formula>OR($B147="複数選択形式",$B147="並べかえ形式")</formula>
    </cfRule>
  </conditionalFormatting>
  <conditionalFormatting sqref="H148">
    <cfRule type="expression" dxfId="3598" priority="2070">
      <formula>OR($B147="複数選択形式",$B147="並べかえ形式")</formula>
    </cfRule>
  </conditionalFormatting>
  <conditionalFormatting sqref="I148">
    <cfRule type="expression" dxfId="3597" priority="2071">
      <formula>OR($B147="複数選択形式",$B147="並べかえ形式")</formula>
    </cfRule>
  </conditionalFormatting>
  <conditionalFormatting sqref="J148">
    <cfRule type="expression" dxfId="3596" priority="2072">
      <formula>OR($B147="複数選択形式",$B147="並べかえ形式")</formula>
    </cfRule>
  </conditionalFormatting>
  <conditionalFormatting sqref="K148">
    <cfRule type="expression" dxfId="3595" priority="2073">
      <formula>OR($B147="複数選択形式",$B147="並べかえ形式")</formula>
    </cfRule>
  </conditionalFormatting>
  <conditionalFormatting sqref="L148">
    <cfRule type="expression" dxfId="3594" priority="2074">
      <formula>OR($B147="複数選択形式",$B147="並べかえ形式")</formula>
    </cfRule>
  </conditionalFormatting>
  <conditionalFormatting sqref="M148">
    <cfRule type="expression" dxfId="3593" priority="2075">
      <formula>OR($B147="複数選択形式",$B147="並べかえ形式")</formula>
    </cfRule>
  </conditionalFormatting>
  <conditionalFormatting sqref="N148">
    <cfRule type="expression" dxfId="3592" priority="2076">
      <formula>OR($B147="複数選択形式",$B147="並べかえ形式")</formula>
    </cfRule>
  </conditionalFormatting>
  <conditionalFormatting sqref="O148">
    <cfRule type="expression" dxfId="3591" priority="2077">
      <formula>OR($B147="複数選択形式",$B147="並べかえ形式")</formula>
    </cfRule>
  </conditionalFormatting>
  <conditionalFormatting sqref="P148">
    <cfRule type="expression" dxfId="3590" priority="2078">
      <formula>OR($B147="複数選択形式",$B147="並べかえ形式")</formula>
    </cfRule>
  </conditionalFormatting>
  <conditionalFormatting sqref="Q148">
    <cfRule type="expression" dxfId="3589" priority="2079">
      <formula>OR($B147="複数選択形式",$B147="並べかえ形式")</formula>
    </cfRule>
  </conditionalFormatting>
  <conditionalFormatting sqref="R148">
    <cfRule type="expression" dxfId="3588" priority="2080">
      <formula>OR($B147="複数選択形式",$B147="並べかえ形式")</formula>
    </cfRule>
  </conditionalFormatting>
  <conditionalFormatting sqref="S148">
    <cfRule type="expression" dxfId="3587" priority="2081">
      <formula>OR($B147="複数選択形式",$B147="並べかえ形式")</formula>
    </cfRule>
  </conditionalFormatting>
  <conditionalFormatting sqref="T148">
    <cfRule type="expression" dxfId="3586" priority="2082">
      <formula>OR($B147="複数選択形式",$B147="並べかえ形式")</formula>
    </cfRule>
  </conditionalFormatting>
  <conditionalFormatting sqref="U148">
    <cfRule type="expression" dxfId="3585" priority="2083">
      <formula>OR($B147="複数選択形式",$B147="並べかえ形式")</formula>
    </cfRule>
  </conditionalFormatting>
  <conditionalFormatting sqref="V148">
    <cfRule type="expression" dxfId="3584" priority="2084">
      <formula>OR($B147="複数選択形式",$B147="並べかえ形式")</formula>
    </cfRule>
  </conditionalFormatting>
  <conditionalFormatting sqref="W148">
    <cfRule type="expression" dxfId="3583" priority="2085">
      <formula>OR($B147="複数選択形式",$B147="並べかえ形式")</formula>
    </cfRule>
  </conditionalFormatting>
  <conditionalFormatting sqref="X148">
    <cfRule type="expression" dxfId="3582" priority="2086">
      <formula>OR($B147="複数選択形式",$B147="並べかえ形式")</formula>
    </cfRule>
  </conditionalFormatting>
  <conditionalFormatting sqref="B148">
    <cfRule type="expression" dxfId="3581" priority="2087">
      <formula>AND($B147&lt;&gt;"", $B147="正誤形式")</formula>
    </cfRule>
  </conditionalFormatting>
  <conditionalFormatting sqref="B149">
    <cfRule type="expression" dxfId="3580" priority="2088">
      <formula>AND($B147&lt;&gt;"", $B147="正誤形式")</formula>
    </cfRule>
  </conditionalFormatting>
  <conditionalFormatting sqref="C148">
    <cfRule type="expression" dxfId="3579" priority="2089">
      <formula>AND($B147&lt;&gt;"",$C148&lt;&gt;"", $B147="正誤形式")</formula>
    </cfRule>
  </conditionalFormatting>
  <conditionalFormatting sqref="C148">
    <cfRule type="expression" dxfId="3578" priority="2090">
      <formula>AND($B147&lt;&gt;"",$C148="", $B147="正誤形式")</formula>
    </cfRule>
  </conditionalFormatting>
  <conditionalFormatting sqref="C149">
    <cfRule type="expression" dxfId="3577" priority="2091">
      <formula>AND($B147&lt;&gt;"",$C148&lt;&gt;"", $B147="正誤形式")</formula>
    </cfRule>
  </conditionalFormatting>
  <conditionalFormatting sqref="C149">
    <cfRule type="expression" dxfId="3576" priority="2092">
      <formula>AND($B147&lt;&gt;"",$C148="", $B147="正誤形式")</formula>
    </cfRule>
  </conditionalFormatting>
  <conditionalFormatting sqref="E147">
    <cfRule type="expression" dxfId="3575" priority="2093">
      <formula>AND($E147="", OR($B147="複数選択形式",$B147="並べかえ形式",$B147="穴埋め選択形式",AND($B147="穴埋め記入形式", (LEN($C145)+LEN($C145)-LEN(SUBSTITUTE($C145,"_",""))-LEN(SUBSTITUTE($C145,"＿","")))&gt;0)))</formula>
    </cfRule>
  </conditionalFormatting>
  <conditionalFormatting sqref="E147">
    <cfRule type="expression" dxfId="3574" priority="2094">
      <formula>AND(OR($B147="複数選択形式",$B147="並べかえ形式",$B147="穴埋め選択形式",AND($B147="穴埋め記入形式", (LEN($C145)+LEN($C145)-LEN(SUBSTITUTE($C145,"_",""))-LEN(SUBSTITUTE($C145,"＿","")))&gt;0)))</formula>
    </cfRule>
  </conditionalFormatting>
  <conditionalFormatting sqref="F147">
    <cfRule type="expression" dxfId="3573" priority="2095">
      <formula>AND($F147="", OR($B147="複数選択形式",$B147="並べかえ形式",$B147="穴埋め選択形式",AND($B147="穴埋め記入形式", (LEN($C145)+LEN($C145)-LEN(SUBSTITUTE($C145,"_",""))-LEN(SUBSTITUTE($C145,"＿","")))&gt;1)))</formula>
    </cfRule>
  </conditionalFormatting>
  <conditionalFormatting sqref="F147">
    <cfRule type="expression" dxfId="3572" priority="2096">
      <formula>OR($B147="複数選択形式",$B147="並べかえ形式",$B147="穴埋め選択形式",AND($B147="穴埋め記入形式", (LEN($C145)+LEN($C145)-LEN(SUBSTITUTE($C145,"_",""))-LEN(SUBSTITUTE($C145,"＿","")))&gt;1))</formula>
    </cfRule>
  </conditionalFormatting>
  <conditionalFormatting sqref="E146">
    <cfRule type="expression" dxfId="3571" priority="2097">
      <formula>OR($B147="複数選択形式",$B147="並べかえ形式",$B147="穴埋め選択形式",AND($B147="穴埋め記入形式", (LEN($C145)+LEN($C145)-LEN(SUBSTITUTE($C145,"_",""))-LEN(SUBSTITUTE($C145,"＿","")))&gt;0))</formula>
    </cfRule>
  </conditionalFormatting>
  <conditionalFormatting sqref="L146">
    <cfRule type="expression" dxfId="3570" priority="2098">
      <formula>OR($B147="複数選択形式",$B147="並べかえ形式",$B147="穴埋め選択形式",AND($B147="穴埋め記入形式", (LEN($C145)+LEN($C145)-LEN(SUBSTITUTE($C145,"_",""))-LEN(SUBSTITUTE($C145,"＿","")))&gt;7))</formula>
    </cfRule>
  </conditionalFormatting>
  <conditionalFormatting sqref="K146">
    <cfRule type="expression" dxfId="3569" priority="2099">
      <formula>OR($B147="複数選択形式",$B147="並べかえ形式",$B147="穴埋め選択形式",AND($B147="穴埋め記入形式", (LEN($C145)+LEN($C145)-LEN(SUBSTITUTE($C145,"_",""))-LEN(SUBSTITUTE($C145,"＿","")))&gt;6))</formula>
    </cfRule>
  </conditionalFormatting>
  <conditionalFormatting sqref="J146">
    <cfRule type="expression" dxfId="3568" priority="2100">
      <formula>OR($B147="複数選択形式",$B147="並べかえ形式",$B147="穴埋め選択形式",AND($B147="穴埋め記入形式", (LEN($C145)+LEN($C145)-LEN(SUBSTITUTE($C145,"_",""))-LEN(SUBSTITUTE($C145,"＿","")))&gt;5))</formula>
    </cfRule>
  </conditionalFormatting>
  <conditionalFormatting sqref="I146">
    <cfRule type="expression" dxfId="3567" priority="2101">
      <formula>OR($B147="複数選択形式",$B147="並べかえ形式",$B147="穴埋め選択形式",AND($B147="穴埋め記入形式", (LEN($C145)+LEN($C145)-LEN(SUBSTITUTE($C145,"_",""))-LEN(SUBSTITUTE($C145,"＿","")))&gt;4))</formula>
    </cfRule>
  </conditionalFormatting>
  <conditionalFormatting sqref="H146">
    <cfRule type="expression" dxfId="3566" priority="2102">
      <formula>OR($B147="複数選択形式",$B147="並べかえ形式",$B147="穴埋め選択形式",AND($B147="穴埋め記入形式", (LEN($C145)+LEN($C145)-LEN(SUBSTITUTE($C145,"_",""))-LEN(SUBSTITUTE($C145,"＿","")))&gt;3))</formula>
    </cfRule>
  </conditionalFormatting>
  <conditionalFormatting sqref="G146">
    <cfRule type="expression" dxfId="3565" priority="2103">
      <formula>OR($B147="複数選択形式",$B147="並べかえ形式",$B147="穴埋め選択形式",AND($B147="穴埋め記入形式", (LEN($C145)+LEN($C145)-LEN(SUBSTITUTE($C145,"_",""))-LEN(SUBSTITUTE($C145,"＿","")))&gt;2))</formula>
    </cfRule>
  </conditionalFormatting>
  <conditionalFormatting sqref="F146">
    <cfRule type="expression" dxfId="3564" priority="2104">
      <formula>OR($B147="複数選択形式",$B147="並べかえ形式",$B147="穴埋め選択形式",AND($B147="穴埋め記入形式", (LEN($C145)+LEN($C145)-LEN(SUBSTITUTE($C145,"_",""))-LEN(SUBSTITUTE($C145,"＿","")))&gt;1))</formula>
    </cfRule>
  </conditionalFormatting>
  <conditionalFormatting sqref="G147">
    <cfRule type="expression" dxfId="3563" priority="2105">
      <formula>AND($G147="", AND($B147="穴埋め記入形式", (LEN($C145)+LEN($C145)-LEN(SUBSTITUTE($C145,"_",""))-LEN(SUBSTITUTE($C145,"＿","")))&gt;2))</formula>
    </cfRule>
  </conditionalFormatting>
  <conditionalFormatting sqref="G147">
    <cfRule type="expression" dxfId="3562" priority="2106">
      <formula>OR($B147="複数選択形式",$B147="並べかえ形式",$B147="穴埋め選択形式",AND($B147="穴埋め記入形式", (LEN($C145)+LEN($C145)-LEN(SUBSTITUTE($C145,"_",""))-LEN(SUBSTITUTE($C145,"＿","")))&gt;2))</formula>
    </cfRule>
  </conditionalFormatting>
  <conditionalFormatting sqref="H147">
    <cfRule type="expression" dxfId="3561" priority="2107">
      <formula>AND($H147="", AND($B147="穴埋め記入形式", (LEN($C145)+LEN($C145)-LEN(SUBSTITUTE($C145,"_",""))-LEN(SUBSTITUTE($C145,"＿","")))&gt;3))</formula>
    </cfRule>
  </conditionalFormatting>
  <conditionalFormatting sqref="H147">
    <cfRule type="expression" dxfId="3560" priority="2108">
      <formula>OR($B147="複数選択形式",$B147="並べかえ形式",$B147="穴埋め選択形式",AND($B147="穴埋め記入形式", (LEN($C145)+LEN($C145)-LEN(SUBSTITUTE($C145,"_",""))-LEN(SUBSTITUTE($C145,"＿","")))&gt;3))</formula>
    </cfRule>
  </conditionalFormatting>
  <conditionalFormatting sqref="I147">
    <cfRule type="expression" dxfId="3559" priority="2109">
      <formula>AND($I147="", AND($B147="穴埋め記入形式", (LEN($C145)+LEN($C145)-LEN(SUBSTITUTE($C145,"_",""))-LEN(SUBSTITUTE($C145,"＿","")))&gt;4))</formula>
    </cfRule>
  </conditionalFormatting>
  <conditionalFormatting sqref="I147">
    <cfRule type="expression" dxfId="3558" priority="2110">
      <formula>OR($B147="複数選択形式",$B147="並べかえ形式",$B147="穴埋め選択形式",AND($B147="穴埋め記入形式", (LEN($C145)+LEN($C145)-LEN(SUBSTITUTE($C145,"_",""))-LEN(SUBSTITUTE($C145,"＿","")))&gt;4))</formula>
    </cfRule>
  </conditionalFormatting>
  <conditionalFormatting sqref="J147">
    <cfRule type="expression" dxfId="3557" priority="2111">
      <formula>AND($J147="", AND($B147="穴埋め記入形式", (LEN($C145)+LEN($C145)-LEN(SUBSTITUTE($C145,"_",""))-LEN(SUBSTITUTE($C145,"＿","")))&gt;5))</formula>
    </cfRule>
  </conditionalFormatting>
  <conditionalFormatting sqref="J147">
    <cfRule type="expression" dxfId="3556" priority="2112">
      <formula>OR($B147="複数選択形式",$B147="並べかえ形式",$B147="穴埋め選択形式",AND($B147="穴埋め記入形式", (LEN($C145)+LEN($C145)-LEN(SUBSTITUTE($C145,"_",""))-LEN(SUBSTITUTE($C145,"＿","")))&gt;5))</formula>
    </cfRule>
  </conditionalFormatting>
  <conditionalFormatting sqref="K147">
    <cfRule type="expression" dxfId="3555" priority="2113">
      <formula>AND($K147="", AND($B147="穴埋め記入形式", (LEN($C145)+LEN($C145)-LEN(SUBSTITUTE($C145,"_",""))-LEN(SUBSTITUTE($C145,"＿","")))&gt;6))</formula>
    </cfRule>
  </conditionalFormatting>
  <conditionalFormatting sqref="K147">
    <cfRule type="expression" dxfId="3554" priority="2114">
      <formula>OR($B147="複数選択形式",$B147="並べかえ形式",$B147="穴埋め選択形式",AND($B147="穴埋め記入形式", (LEN($C145)+LEN($C145)-LEN(SUBSTITUTE($C145,"_",""))-LEN(SUBSTITUTE($C145,"＿","")))&gt;6))</formula>
    </cfRule>
  </conditionalFormatting>
  <conditionalFormatting sqref="L147">
    <cfRule type="expression" dxfId="3553" priority="2115">
      <formula>AND($L147="", AND($B147="穴埋め記入形式", (LEN($C145)+LEN($C145)-LEN(SUBSTITUTE($C145,"_",""))-LEN(SUBSTITUTE($C145,"＿","")))&gt;7))</formula>
    </cfRule>
  </conditionalFormatting>
  <conditionalFormatting sqref="L147">
    <cfRule type="expression" dxfId="3552" priority="2116">
      <formula>OR($B147="複数選択形式",$B147="並べかえ形式",$B147="穴埋め選択形式",AND($B147="穴埋め記入形式", (LEN($C145)+LEN($C145)-LEN(SUBSTITUTE($C145,"_",""))-LEN(SUBSTITUTE($C145,"＿","")))&gt;7))</formula>
    </cfRule>
  </conditionalFormatting>
  <conditionalFormatting sqref="M147">
    <cfRule type="expression" dxfId="3551" priority="2117">
      <formula>AND($M147="", AND($B147="穴埋め記入形式", (LEN($C145)+LEN($C145)-LEN(SUBSTITUTE($C145,"_",""))-LEN(SUBSTITUTE($C145,"＿","")))&gt;8))</formula>
    </cfRule>
  </conditionalFormatting>
  <conditionalFormatting sqref="M147">
    <cfRule type="expression" dxfId="3550" priority="2118">
      <formula>OR($B147="複数選択形式",$B147="並べかえ形式",$B147="穴埋め選択形式",AND($B147="穴埋め記入形式", (LEN($C145)+LEN($C145)-LEN(SUBSTITUTE($C145,"_",""))-LEN(SUBSTITUTE($C145,"＿","")))&gt;8))</formula>
    </cfRule>
  </conditionalFormatting>
  <conditionalFormatting sqref="C143">
    <cfRule type="expression" dxfId="3549" priority="2119">
      <formula>$B147&lt;&gt;""</formula>
    </cfRule>
  </conditionalFormatting>
  <conditionalFormatting sqref="D143">
    <cfRule type="expression" dxfId="3548" priority="2120">
      <formula>$B147&lt;&gt;""</formula>
    </cfRule>
  </conditionalFormatting>
  <conditionalFormatting sqref="E143">
    <cfRule type="expression" dxfId="3547" priority="2121">
      <formula>$B147&lt;&gt;""</formula>
    </cfRule>
  </conditionalFormatting>
  <conditionalFormatting sqref="F143">
    <cfRule type="expression" dxfId="3546" priority="2122">
      <formula>$B147&lt;&gt;""</formula>
    </cfRule>
  </conditionalFormatting>
  <conditionalFormatting sqref="G143">
    <cfRule type="expression" dxfId="3545" priority="2123">
      <formula>$B147&lt;&gt;""</formula>
    </cfRule>
  </conditionalFormatting>
  <conditionalFormatting sqref="H143">
    <cfRule type="expression" dxfId="3544" priority="2124">
      <formula>$B147&lt;&gt;""</formula>
    </cfRule>
  </conditionalFormatting>
  <conditionalFormatting sqref="I143">
    <cfRule type="expression" dxfId="3543" priority="2125">
      <formula>$B147&lt;&gt;""</formula>
    </cfRule>
  </conditionalFormatting>
  <conditionalFormatting sqref="J143">
    <cfRule type="expression" dxfId="3542" priority="2126">
      <formula>$B147&lt;&gt;""</formula>
    </cfRule>
  </conditionalFormatting>
  <conditionalFormatting sqref="K143">
    <cfRule type="expression" dxfId="3541" priority="2127">
      <formula>$B147&lt;&gt;""</formula>
    </cfRule>
  </conditionalFormatting>
  <conditionalFormatting sqref="L143">
    <cfRule type="expression" dxfId="3540" priority="2128">
      <formula>$B147&lt;&gt;""</formula>
    </cfRule>
  </conditionalFormatting>
  <conditionalFormatting sqref="M143">
    <cfRule type="expression" dxfId="3539" priority="2129">
      <formula>$B147&lt;&gt;""</formula>
    </cfRule>
  </conditionalFormatting>
  <conditionalFormatting sqref="N143">
    <cfRule type="expression" dxfId="3538" priority="2130">
      <formula>$B147&lt;&gt;""</formula>
    </cfRule>
  </conditionalFormatting>
  <conditionalFormatting sqref="B143">
    <cfRule type="expression" dxfId="3537" priority="2131">
      <formula>$B147&lt;&gt;""</formula>
    </cfRule>
  </conditionalFormatting>
  <conditionalFormatting sqref="E149">
    <cfRule type="expression" dxfId="3536" priority="2132">
      <formula>AND($B147="穴埋め選択形式", (LEN($C145)+LEN($C145)-LEN(SUBSTITUTE($C145,"_",""))-LEN(SUBSTITUTE($C145,"＿","")))&gt;0)</formula>
    </cfRule>
  </conditionalFormatting>
  <conditionalFormatting sqref="E150">
    <cfRule type="expression" dxfId="3535" priority="2133">
      <formula>AND($B147="穴埋め選択形式", (LEN($C145)+LEN($C145)-LEN(SUBSTITUTE($C145,"_",""))-LEN(SUBSTITUTE($C145,"＿","")))&gt;0)</formula>
    </cfRule>
  </conditionalFormatting>
  <conditionalFormatting sqref="M146">
    <cfRule type="expression" dxfId="3534" priority="2134">
      <formula>OR($B147="複数選択形式",$B147="並べかえ形式",$B147="穴埋め選択形式",AND($B147="穴埋め記入形式", (LEN($C145)+LEN($C145)-LEN(SUBSTITUTE($C145,"_",""))-LEN(SUBSTITUTE($C145,"＿","")))&gt;8))</formula>
    </cfRule>
  </conditionalFormatting>
  <conditionalFormatting sqref="N146">
    <cfRule type="expression" dxfId="3533" priority="2135">
      <formula>OR($B147="複数選択形式",$B147="並べかえ形式",$B147="穴埋め選択形式",AND($B147="穴埋め記入形式", (LEN($C145)+LEN($C145)-LEN(SUBSTITUTE($C145,"_",""))-LEN(SUBSTITUTE($C145,"＿","")))&gt;9))</formula>
    </cfRule>
  </conditionalFormatting>
  <conditionalFormatting sqref="O146">
    <cfRule type="expression" dxfId="3532" priority="2136">
      <formula>OR($B147="複数選択形式",$B147="並べかえ形式",$B147="穴埋め選択形式",AND($B147="穴埋め記入形式", (LEN($C145)+LEN($C145)-LEN(SUBSTITUTE($C145,"_",""))-LEN(SUBSTITUTE($C145,"＿","")))&gt;10))</formula>
    </cfRule>
  </conditionalFormatting>
  <conditionalFormatting sqref="P146">
    <cfRule type="expression" dxfId="3531" priority="2137">
      <formula>OR($B147="複数選択形式",$B147="並べかえ形式",$B147="穴埋め選択形式",AND($B147="穴埋め記入形式", (LEN($C145)+LEN($C145)-LEN(SUBSTITUTE($C145,"_",""))-LEN(SUBSTITUTE($C145,"＿","")))&gt;11))</formula>
    </cfRule>
  </conditionalFormatting>
  <conditionalFormatting sqref="Q146">
    <cfRule type="expression" dxfId="3530" priority="2138">
      <formula>OR($B147="複数選択形式",$B147="並べかえ形式",$B147="穴埋め選択形式",AND($B147="穴埋め記入形式", (LEN($C145)+LEN($C145)-LEN(SUBSTITUTE($C145,"_",""))-LEN(SUBSTITUTE($C145,"＿","")))&gt;12))</formula>
    </cfRule>
  </conditionalFormatting>
  <conditionalFormatting sqref="R146">
    <cfRule type="expression" dxfId="3529" priority="2139">
      <formula>OR($B147="複数選択形式",$B147="並べかえ形式",$B147="穴埋め選択形式",AND($B147="穴埋め記入形式", (LEN($C145)+LEN($C145)-LEN(SUBSTITUTE($C145,"_",""))-LEN(SUBSTITUTE($C145,"＿","")))&gt;13))</formula>
    </cfRule>
  </conditionalFormatting>
  <conditionalFormatting sqref="S146">
    <cfRule type="expression" dxfId="3528" priority="2140">
      <formula>OR($B147="複数選択形式",$B147="並べかえ形式",$B147="穴埋め選択形式",AND($B147="穴埋め記入形式", (LEN($C145)+LEN($C145)-LEN(SUBSTITUTE($C145,"_",""))-LEN(SUBSTITUTE($C145,"＿","")))&gt;14))</formula>
    </cfRule>
  </conditionalFormatting>
  <conditionalFormatting sqref="T146">
    <cfRule type="expression" dxfId="3527" priority="2141">
      <formula>OR($B147="複数選択形式",$B147="並べかえ形式",$B147="穴埋め選択形式",AND($B147="穴埋め記入形式", (LEN($C145)+LEN($C145)-LEN(SUBSTITUTE($C145,"_",""))-LEN(SUBSTITUTE($C145,"＿","")))&gt;15))</formula>
    </cfRule>
  </conditionalFormatting>
  <conditionalFormatting sqref="U146">
    <cfRule type="expression" dxfId="3526" priority="2142">
      <formula>OR($B147="複数選択形式",$B147="並べかえ形式",$B147="穴埋め選択形式",AND($B147="穴埋め記入形式", (LEN($C145)+LEN($C145)-LEN(SUBSTITUTE($C145,"_",""))-LEN(SUBSTITUTE($C145,"＿","")))&gt;16))</formula>
    </cfRule>
  </conditionalFormatting>
  <conditionalFormatting sqref="V146">
    <cfRule type="expression" dxfId="3525" priority="2143">
      <formula>OR($B147="複数選択形式",$B147="並べかえ形式",$B147="穴埋め選択形式",AND($B147="穴埋め記入形式", (LEN($C145)+LEN($C145)-LEN(SUBSTITUTE($C145,"_",""))-LEN(SUBSTITUTE($C145,"＿","")))&gt;17))</formula>
    </cfRule>
  </conditionalFormatting>
  <conditionalFormatting sqref="W146">
    <cfRule type="expression" dxfId="3524" priority="2144">
      <formula>OR($B147="複数選択形式",$B147="並べかえ形式",$B147="穴埋め選択形式",AND($B147="穴埋め記入形式", (LEN($C145)+LEN($C145)-LEN(SUBSTITUTE($C145,"_",""))-LEN(SUBSTITUTE($C145,"＿","")))&gt;18))</formula>
    </cfRule>
  </conditionalFormatting>
  <conditionalFormatting sqref="X146">
    <cfRule type="expression" dxfId="3523" priority="2145">
      <formula>OR($B147="複数選択形式",$B147="並べかえ形式",$B147="穴埋め選択形式",AND($B147="穴埋め記入形式", (LEN($C145)+LEN($C145)-LEN(SUBSTITUTE($C145,"_",""))-LEN(SUBSTITUTE($C145,"＿","")))&gt;19))</formula>
    </cfRule>
  </conditionalFormatting>
  <conditionalFormatting sqref="N147">
    <cfRule type="expression" dxfId="3522" priority="2146">
      <formula>AND($M147="", AND($B147="穴埋め記入形式", (LEN($C145)+LEN($C145)-LEN(SUBSTITUTE($C145,"_",""))-LEN(SUBSTITUTE($C145,"＿","")))&gt;9))</formula>
    </cfRule>
  </conditionalFormatting>
  <conditionalFormatting sqref="N147">
    <cfRule type="expression" dxfId="3521" priority="2147">
      <formula>OR($B147="複数選択形式",$B147="並べかえ形式",$B147="穴埋め選択形式",AND($B147="穴埋め記入形式", (LEN($C145)+LEN($C145)-LEN(SUBSTITUTE($C145,"_",""))-LEN(SUBSTITUTE($C145,"＿","")))&gt;9))</formula>
    </cfRule>
  </conditionalFormatting>
  <conditionalFormatting sqref="O147">
    <cfRule type="expression" dxfId="3520" priority="2148">
      <formula>AND($M147="", AND($B147="穴埋め記入形式", (LEN($C145)+LEN($C145)-LEN(SUBSTITUTE($C145,"_",""))-LEN(SUBSTITUTE($C145,"＿","")))&gt;10))</formula>
    </cfRule>
  </conditionalFormatting>
  <conditionalFormatting sqref="O147">
    <cfRule type="expression" dxfId="3519" priority="2149">
      <formula>OR($B147="複数選択形式",$B147="並べかえ形式",$B147="穴埋め選択形式",AND($B147="穴埋め記入形式", (LEN($C145)+LEN($C145)-LEN(SUBSTITUTE($C145,"_",""))-LEN(SUBSTITUTE($C145,"＿","")))&gt;10))</formula>
    </cfRule>
  </conditionalFormatting>
  <conditionalFormatting sqref="P147">
    <cfRule type="expression" dxfId="3518" priority="2150">
      <formula>AND($M147="", AND($B147="穴埋め記入形式", (LEN($C145)+LEN($C145)-LEN(SUBSTITUTE($C145,"_",""))-LEN(SUBSTITUTE($C145,"＿","")))&gt;11))</formula>
    </cfRule>
  </conditionalFormatting>
  <conditionalFormatting sqref="P147">
    <cfRule type="expression" dxfId="3517" priority="2151">
      <formula>OR($B147="複数選択形式",$B147="並べかえ形式",$B147="穴埋め選択形式",AND($B147="穴埋め記入形式", (LEN($C145)+LEN($C145)-LEN(SUBSTITUTE($C145,"_",""))-LEN(SUBSTITUTE($C145,"＿","")))&gt;11))</formula>
    </cfRule>
  </conditionalFormatting>
  <conditionalFormatting sqref="Q147">
    <cfRule type="expression" dxfId="3516" priority="2152">
      <formula>AND($M147="", AND($B147="穴埋め記入形式", (LEN($C145)+LEN($C145)-LEN(SUBSTITUTE($C145,"_",""))-LEN(SUBSTITUTE($C145,"＿","")))&gt;12))</formula>
    </cfRule>
  </conditionalFormatting>
  <conditionalFormatting sqref="Q147">
    <cfRule type="expression" dxfId="3515" priority="2153">
      <formula>OR($B147="複数選択形式",$B147="並べかえ形式",$B147="穴埋め選択形式",AND($B147="穴埋め記入形式", (LEN($C145)+LEN($C145)-LEN(SUBSTITUTE($C145,"_",""))-LEN(SUBSTITUTE($C145,"＿","")))&gt;12))</formula>
    </cfRule>
  </conditionalFormatting>
  <conditionalFormatting sqref="R147">
    <cfRule type="expression" dxfId="3514" priority="2154">
      <formula>AND($M147="", AND($B147="穴埋め記入形式", (LEN($C145)+LEN($C145)-LEN(SUBSTITUTE($C145,"_",""))-LEN(SUBSTITUTE($C145,"＿","")))&gt;13))</formula>
    </cfRule>
  </conditionalFormatting>
  <conditionalFormatting sqref="R147">
    <cfRule type="expression" dxfId="3513" priority="2155">
      <formula>OR($B147="複数選択形式",$B147="並べかえ形式",$B147="穴埋め選択形式",AND($B147="穴埋め記入形式", (LEN($C145)+LEN($C145)-LEN(SUBSTITUTE($C145,"_",""))-LEN(SUBSTITUTE($C145,"＿","")))&gt;13))</formula>
    </cfRule>
  </conditionalFormatting>
  <conditionalFormatting sqref="S147">
    <cfRule type="expression" dxfId="3512" priority="2156">
      <formula>AND($M147="", AND($B147="穴埋め記入形式", (LEN($C145)+LEN($C145)-LEN(SUBSTITUTE($C145,"_",""))-LEN(SUBSTITUTE($C145,"＿","")))&gt;14))</formula>
    </cfRule>
  </conditionalFormatting>
  <conditionalFormatting sqref="S147">
    <cfRule type="expression" dxfId="3511" priority="2157">
      <formula>OR($B147="複数選択形式",$B147="並べかえ形式",$B147="穴埋め選択形式",AND($B147="穴埋め記入形式", (LEN($C145)+LEN($C145)-LEN(SUBSTITUTE($C145,"_",""))-LEN(SUBSTITUTE($C145,"＿","")))&gt;14))</formula>
    </cfRule>
  </conditionalFormatting>
  <conditionalFormatting sqref="T147">
    <cfRule type="expression" dxfId="3510" priority="2158">
      <formula>AND($M147="", AND($B147="穴埋め記入形式", (LEN($C145)+LEN($C145)-LEN(SUBSTITUTE($C145,"_",""))-LEN(SUBSTITUTE($C145,"＿","")))&gt;15))</formula>
    </cfRule>
  </conditionalFormatting>
  <conditionalFormatting sqref="T147">
    <cfRule type="expression" dxfId="3509" priority="2159">
      <formula>OR($B147="複数選択形式",$B147="並べかえ形式",$B147="穴埋め選択形式",AND($B147="穴埋め記入形式", (LEN($C145)+LEN($C145)-LEN(SUBSTITUTE($C145,"_",""))-LEN(SUBSTITUTE($C145,"＿","")))&gt;15))</formula>
    </cfRule>
  </conditionalFormatting>
  <conditionalFormatting sqref="U147">
    <cfRule type="expression" dxfId="3508" priority="2160">
      <formula>AND($M147="", AND($B147="穴埋め記入形式", (LEN($C145)+LEN($C145)-LEN(SUBSTITUTE($C145,"_",""))-LEN(SUBSTITUTE($C145,"＿","")))&gt;16))</formula>
    </cfRule>
  </conditionalFormatting>
  <conditionalFormatting sqref="U147">
    <cfRule type="expression" dxfId="3507" priority="2161">
      <formula>OR($B147="複数選択形式",$B147="並べかえ形式",$B147="穴埋め選択形式",AND($B147="穴埋め記入形式", (LEN($C145)+LEN($C145)-LEN(SUBSTITUTE($C145,"_",""))-LEN(SUBSTITUTE($C145,"＿","")))&gt;16))</formula>
    </cfRule>
  </conditionalFormatting>
  <conditionalFormatting sqref="V147">
    <cfRule type="expression" dxfId="3506" priority="2162">
      <formula>AND($M147="", AND($B147="穴埋め記入形式", (LEN($C145)+LEN($C145)-LEN(SUBSTITUTE($C145,"_",""))-LEN(SUBSTITUTE($C145,"＿","")))&gt;17))</formula>
    </cfRule>
  </conditionalFormatting>
  <conditionalFormatting sqref="V147">
    <cfRule type="expression" dxfId="3505" priority="2163">
      <formula>OR($B147="複数選択形式",$B147="並べかえ形式",$B147="穴埋め選択形式",AND($B147="穴埋め記入形式", (LEN($C145)+LEN($C145)-LEN(SUBSTITUTE($C145,"_",""))-LEN(SUBSTITUTE($C145,"＿","")))&gt;17))</formula>
    </cfRule>
  </conditionalFormatting>
  <conditionalFormatting sqref="W147">
    <cfRule type="expression" dxfId="3504" priority="2164">
      <formula>AND($M147="", AND($B147="穴埋め記入形式", (LEN($C145)+LEN($C145)-LEN(SUBSTITUTE($C145,"_",""))-LEN(SUBSTITUTE($C145,"＿","")))&gt;18))</formula>
    </cfRule>
  </conditionalFormatting>
  <conditionalFormatting sqref="W147">
    <cfRule type="expression" dxfId="3503" priority="2165">
      <formula>OR($B147="複数選択形式",$B147="並べかえ形式",$B147="穴埋め選択形式",AND($B147="穴埋め記入形式", (LEN($C145)+LEN($C145)-LEN(SUBSTITUTE($C145,"_",""))-LEN(SUBSTITUTE($C145,"＿","")))&gt;18))</formula>
    </cfRule>
  </conditionalFormatting>
  <conditionalFormatting sqref="X147">
    <cfRule type="expression" dxfId="3502" priority="2166">
      <formula>AND($M147="", AND($B147="穴埋め記入形式", (LEN($C145)+LEN($C145)-LEN(SUBSTITUTE($C145,"_",""))-LEN(SUBSTITUTE($C145,"＿","")))&gt;19))</formula>
    </cfRule>
  </conditionalFormatting>
  <conditionalFormatting sqref="X147">
    <cfRule type="expression" dxfId="3501" priority="2167">
      <formula>OR($B147="複数選択形式",$B147="並べかえ形式",$B147="穴埋め選択形式",AND($B147="穴埋め記入形式", (LEN($C145)+LEN($C145)-LEN(SUBSTITUTE($C145,"_",""))-LEN(SUBSTITUTE($C145,"＿","")))&gt;19))</formula>
    </cfRule>
  </conditionalFormatting>
  <conditionalFormatting sqref="F149">
    <cfRule type="expression" dxfId="3500" priority="2168">
      <formula>AND($B147="穴埋め選択形式", (LEN($C145)+LEN($C145)-LEN(SUBSTITUTE($C145,"_",""))-LEN(SUBSTITUTE($C145,"＿","")))&gt;1)</formula>
    </cfRule>
  </conditionalFormatting>
  <conditionalFormatting sqref="G149">
    <cfRule type="expression" dxfId="3499" priority="2169">
      <formula>AND($B147="穴埋め選択形式", (LEN($C145)+LEN($C145)-LEN(SUBSTITUTE($C145,"_",""))-LEN(SUBSTITUTE($C145,"＿","")))&gt;2)</formula>
    </cfRule>
  </conditionalFormatting>
  <conditionalFormatting sqref="H149">
    <cfRule type="expression" dxfId="3498" priority="2170">
      <formula>AND($B147="穴埋め選択形式", (LEN($C145)+LEN($C145)-LEN(SUBSTITUTE($C145,"_",""))-LEN(SUBSTITUTE($C145,"＿","")))&gt;3)</formula>
    </cfRule>
  </conditionalFormatting>
  <conditionalFormatting sqref="I149">
    <cfRule type="expression" dxfId="3497" priority="2171">
      <formula>AND($B147="穴埋め選択形式", (LEN($C145)+LEN($C145)-LEN(SUBSTITUTE($C145,"_",""))-LEN(SUBSTITUTE($C145,"＿","")))&gt;4)</formula>
    </cfRule>
  </conditionalFormatting>
  <conditionalFormatting sqref="J149">
    <cfRule type="expression" dxfId="3496" priority="2172">
      <formula>AND($B147="穴埋め選択形式", (LEN($C145)+LEN($C145)-LEN(SUBSTITUTE($C145,"_",""))-LEN(SUBSTITUTE($C145,"＿","")))&gt;5)</formula>
    </cfRule>
  </conditionalFormatting>
  <conditionalFormatting sqref="K149">
    <cfRule type="expression" dxfId="3495" priority="2173">
      <formula>AND($B147="穴埋め選択形式", (LEN($C145)+LEN($C145)-LEN(SUBSTITUTE($C145,"_",""))-LEN(SUBSTITUTE($C145,"＿","")))&gt;6)</formula>
    </cfRule>
  </conditionalFormatting>
  <conditionalFormatting sqref="L149">
    <cfRule type="expression" dxfId="3494" priority="2174">
      <formula>AND($B147="穴埋め選択形式", (LEN($C145)+LEN($C145)-LEN(SUBSTITUTE($C145,"_",""))-LEN(SUBSTITUTE($C145,"＿","")))&gt;7)</formula>
    </cfRule>
  </conditionalFormatting>
  <conditionalFormatting sqref="M149">
    <cfRule type="expression" dxfId="3493" priority="2175">
      <formula>AND($B147="穴埋め選択形式", (LEN($C145)+LEN($C145)-LEN(SUBSTITUTE($C145,"_",""))-LEN(SUBSTITUTE($C145,"＿","")))&gt;8)</formula>
    </cfRule>
  </conditionalFormatting>
  <conditionalFormatting sqref="N149">
    <cfRule type="expression" dxfId="3492" priority="2176">
      <formula>AND($B147="穴埋め選択形式", (LEN($C145)+LEN($C145)-LEN(SUBSTITUTE($C145,"_",""))-LEN(SUBSTITUTE($C145,"＿","")))&gt;9)</formula>
    </cfRule>
  </conditionalFormatting>
  <conditionalFormatting sqref="O149">
    <cfRule type="expression" dxfId="3491" priority="2177">
      <formula>AND($B147="穴埋め選択形式", (LEN($C145)+LEN($C145)-LEN(SUBSTITUTE($C145,"_",""))-LEN(SUBSTITUTE($C145,"＿","")))&gt;10)</formula>
    </cfRule>
  </conditionalFormatting>
  <conditionalFormatting sqref="P149">
    <cfRule type="expression" dxfId="3490" priority="2178">
      <formula>AND($B147="穴埋め選択形式", (LEN($C145)+LEN($C145)-LEN(SUBSTITUTE($C145,"_",""))-LEN(SUBSTITUTE($C145,"＿","")))&gt;11)</formula>
    </cfRule>
  </conditionalFormatting>
  <conditionalFormatting sqref="Q149">
    <cfRule type="expression" dxfId="3489" priority="2179">
      <formula>AND($B147="穴埋め選択形式", (LEN($C145)+LEN($C145)-LEN(SUBSTITUTE($C145,"_",""))-LEN(SUBSTITUTE($C145,"＿","")))&gt;12)</formula>
    </cfRule>
  </conditionalFormatting>
  <conditionalFormatting sqref="R149">
    <cfRule type="expression" dxfId="3488" priority="2180">
      <formula>AND($B147="穴埋め選択形式", (LEN($C145)+LEN($C145)-LEN(SUBSTITUTE($C145,"_",""))-LEN(SUBSTITUTE($C145,"＿","")))&gt;13)</formula>
    </cfRule>
  </conditionalFormatting>
  <conditionalFormatting sqref="S149">
    <cfRule type="expression" dxfId="3487" priority="2181">
      <formula>AND($B147="穴埋め選択形式", (LEN($C145)+LEN($C145)-LEN(SUBSTITUTE($C145,"_",""))-LEN(SUBSTITUTE($C145,"＿","")))&gt;14)</formula>
    </cfRule>
  </conditionalFormatting>
  <conditionalFormatting sqref="T149">
    <cfRule type="expression" dxfId="3486" priority="2182">
      <formula>AND($B147="穴埋め選択形式", (LEN($C145)+LEN($C145)-LEN(SUBSTITUTE($C145,"_",""))-LEN(SUBSTITUTE($C145,"＿","")))&gt;15)</formula>
    </cfRule>
  </conditionalFormatting>
  <conditionalFormatting sqref="U149">
    <cfRule type="expression" dxfId="3485" priority="2183">
      <formula>AND($B147="穴埋め選択形式", (LEN($C145)+LEN($C145)-LEN(SUBSTITUTE($C145,"_",""))-LEN(SUBSTITUTE($C145,"＿","")))&gt;16)</formula>
    </cfRule>
  </conditionalFormatting>
  <conditionalFormatting sqref="V149">
    <cfRule type="expression" dxfId="3484" priority="2184">
      <formula>AND($B147="穴埋め選択形式", (LEN($C145)+LEN($C145)-LEN(SUBSTITUTE($C145,"_",""))-LEN(SUBSTITUTE($C145,"＿","")))&gt;17)</formula>
    </cfRule>
  </conditionalFormatting>
  <conditionalFormatting sqref="X149">
    <cfRule type="expression" dxfId="3483" priority="2185">
      <formula>AND($B147="穴埋め選択形式", (LEN($C145)+LEN($C145)-LEN(SUBSTITUTE($C145,"_",""))-LEN(SUBSTITUTE($C145,"＿","")))&gt;19)</formula>
    </cfRule>
  </conditionalFormatting>
  <conditionalFormatting sqref="F150">
    <cfRule type="expression" dxfId="3482" priority="2186">
      <formula>AND($B147="穴埋め選択形式", (LEN($C145)+LEN($C145)-LEN(SUBSTITUTE($C145,"_",""))-LEN(SUBSTITUTE($C145,"＿","")))&gt;1)</formula>
    </cfRule>
  </conditionalFormatting>
  <conditionalFormatting sqref="G150">
    <cfRule type="expression" dxfId="3481" priority="2187">
      <formula>AND($B147="穴埋め選択形式", (LEN($C145)+LEN($C145)-LEN(SUBSTITUTE($C145,"_",""))-LEN(SUBSTITUTE($C145,"＿","")))&gt;2)</formula>
    </cfRule>
  </conditionalFormatting>
  <conditionalFormatting sqref="H150">
    <cfRule type="expression" dxfId="3480" priority="2188">
      <formula>AND($B147="穴埋め選択形式", (LEN($C145)+LEN($C145)-LEN(SUBSTITUTE($C145,"_",""))-LEN(SUBSTITUTE($C145,"＿","")))&gt;3)</formula>
    </cfRule>
  </conditionalFormatting>
  <conditionalFormatting sqref="I150">
    <cfRule type="expression" dxfId="3479" priority="2189">
      <formula>AND($B147="穴埋め選択形式", (LEN($C145)+LEN($C145)-LEN(SUBSTITUTE($C145,"_",""))-LEN(SUBSTITUTE($C145,"＿","")))&gt;4)</formula>
    </cfRule>
  </conditionalFormatting>
  <conditionalFormatting sqref="J150">
    <cfRule type="expression" dxfId="3478" priority="2190">
      <formula>AND($B147="穴埋め選択形式", (LEN($C145)+LEN($C145)-LEN(SUBSTITUTE($C145,"_",""))-LEN(SUBSTITUTE($C145,"＿","")))&gt;5)</formula>
    </cfRule>
  </conditionalFormatting>
  <conditionalFormatting sqref="K150">
    <cfRule type="expression" dxfId="3477" priority="2191">
      <formula>AND($B147="穴埋め選択形式", (LEN($C145)+LEN($C145)-LEN(SUBSTITUTE($C145,"_",""))-LEN(SUBSTITUTE($C145,"＿","")))&gt;6)</formula>
    </cfRule>
  </conditionalFormatting>
  <conditionalFormatting sqref="L150">
    <cfRule type="expression" dxfId="3476" priority="2192">
      <formula>AND($B147="穴埋め選択形式", (LEN($C145)+LEN($C145)-LEN(SUBSTITUTE($C145,"_",""))-LEN(SUBSTITUTE($C145,"＿","")))&gt;7)</formula>
    </cfRule>
  </conditionalFormatting>
  <conditionalFormatting sqref="M150">
    <cfRule type="expression" dxfId="3475" priority="2193">
      <formula>AND($B147="穴埋め選択形式", (LEN($C145)+LEN($C145)-LEN(SUBSTITUTE($C145,"_",""))-LEN(SUBSTITUTE($C145,"＿","")))&gt;8)</formula>
    </cfRule>
  </conditionalFormatting>
  <conditionalFormatting sqref="N150">
    <cfRule type="expression" dxfId="3474" priority="2194">
      <formula>AND($B147="穴埋め選択形式", (LEN($C145)+LEN($C145)-LEN(SUBSTITUTE($C145,"_",""))-LEN(SUBSTITUTE($C145,"＿","")))&gt;9)</formula>
    </cfRule>
  </conditionalFormatting>
  <conditionalFormatting sqref="O150">
    <cfRule type="expression" dxfId="3473" priority="2195">
      <formula>AND($B147="穴埋め選択形式", (LEN($C145)+LEN($C145)-LEN(SUBSTITUTE($C145,"_",""))-LEN(SUBSTITUTE($C145,"＿","")))&gt;10)</formula>
    </cfRule>
  </conditionalFormatting>
  <conditionalFormatting sqref="P150">
    <cfRule type="expression" dxfId="3472" priority="2196">
      <formula>AND($B147="穴埋め選択形式", (LEN($C145)+LEN($C145)-LEN(SUBSTITUTE($C145,"_",""))-LEN(SUBSTITUTE($C145,"＿","")))&gt;11)</formula>
    </cfRule>
  </conditionalFormatting>
  <conditionalFormatting sqref="Q150">
    <cfRule type="expression" dxfId="3471" priority="2197">
      <formula>AND($B147="穴埋め選択形式", (LEN($C145)+LEN($C145)-LEN(SUBSTITUTE($C145,"_",""))-LEN(SUBSTITUTE($C145,"＿","")))&gt;12)</formula>
    </cfRule>
  </conditionalFormatting>
  <conditionalFormatting sqref="R150">
    <cfRule type="expression" dxfId="3470" priority="2198">
      <formula>AND($B147="穴埋め選択形式", (LEN($C145)+LEN($C145)-LEN(SUBSTITUTE($C145,"_",""))-LEN(SUBSTITUTE($C145,"＿","")))&gt;13)</formula>
    </cfRule>
  </conditionalFormatting>
  <conditionalFormatting sqref="S150">
    <cfRule type="expression" dxfId="3469" priority="2199">
      <formula>AND($B147="穴埋め選択形式", (LEN($C145)+LEN($C145)-LEN(SUBSTITUTE($C145,"_",""))-LEN(SUBSTITUTE($C145,"＿","")))&gt;14)</formula>
    </cfRule>
  </conditionalFormatting>
  <conditionalFormatting sqref="T150">
    <cfRule type="expression" dxfId="3468" priority="2200">
      <formula>AND($B147="穴埋め選択形式", (LEN($C145)+LEN($C145)-LEN(SUBSTITUTE($C145,"_",""))-LEN(SUBSTITUTE($C145,"＿","")))&gt;15)</formula>
    </cfRule>
  </conditionalFormatting>
  <conditionalFormatting sqref="U150">
    <cfRule type="expression" dxfId="3467" priority="2201">
      <formula>AND($B147="穴埋め選択形式", (LEN($C145)+LEN($C145)-LEN(SUBSTITUTE($C145,"_",""))-LEN(SUBSTITUTE($C145,"＿","")))&gt;16)</formula>
    </cfRule>
  </conditionalFormatting>
  <conditionalFormatting sqref="V150">
    <cfRule type="expression" dxfId="3466" priority="2202">
      <formula>AND($B147="穴埋め選択形式", (LEN($C145)+LEN($C145)-LEN(SUBSTITUTE($C145,"_",""))-LEN(SUBSTITUTE($C145,"＿","")))&gt;17)</formula>
    </cfRule>
  </conditionalFormatting>
  <conditionalFormatting sqref="W150">
    <cfRule type="expression" dxfId="3465" priority="2203">
      <formula>AND($B147="穴埋め選択形式", (LEN($C145)+LEN($C145)-LEN(SUBSTITUTE($C145,"_",""))-LEN(SUBSTITUTE($C145,"＿","")))&gt;18)</formula>
    </cfRule>
  </conditionalFormatting>
  <conditionalFormatting sqref="X150">
    <cfRule type="expression" dxfId="3464" priority="2204">
      <formula>AND($B147="穴埋め選択形式", (LEN($C145)+LEN($C145)-LEN(SUBSTITUTE($C145,"_",""))-LEN(SUBSTITUTE($C145,"＿","")))&gt;19)</formula>
    </cfRule>
  </conditionalFormatting>
  <conditionalFormatting sqref="W149">
    <cfRule type="expression" dxfId="3463" priority="2205">
      <formula>AND($B147="穴埋め選択形式", (LEN($C145)+LEN($C145)-LEN(SUBSTITUTE($C145,"_",""))-LEN(SUBSTITUTE($C145,"＿","")))&gt;18)</formula>
    </cfRule>
  </conditionalFormatting>
  <conditionalFormatting sqref="B156">
    <cfRule type="expression" dxfId="3462" priority="2206">
      <formula>$B156=""</formula>
    </cfRule>
  </conditionalFormatting>
  <conditionalFormatting sqref="B156">
    <cfRule type="expression" dxfId="3461" priority="2207">
      <formula>$B156&lt;&gt;""</formula>
    </cfRule>
  </conditionalFormatting>
  <conditionalFormatting sqref="C156">
    <cfRule type="expression" dxfId="3460" priority="2208">
      <formula>$B156=""</formula>
    </cfRule>
  </conditionalFormatting>
  <conditionalFormatting sqref="C156">
    <cfRule type="expression" dxfId="3459" priority="2209">
      <formula>$B156&lt;&gt;""</formula>
    </cfRule>
  </conditionalFormatting>
  <conditionalFormatting sqref="E157">
    <cfRule type="expression" dxfId="3458" priority="2210">
      <formula>OR($B156="複数選択形式",$B156="並べかえ形式")</formula>
    </cfRule>
  </conditionalFormatting>
  <conditionalFormatting sqref="F157">
    <cfRule type="expression" dxfId="3457" priority="2211">
      <formula>OR($B156="複数選択形式",$B156="並べかえ形式")</formula>
    </cfRule>
  </conditionalFormatting>
  <conditionalFormatting sqref="G157">
    <cfRule type="expression" dxfId="3456" priority="2212">
      <formula>OR($B156="複数選択形式",$B156="並べかえ形式")</formula>
    </cfRule>
  </conditionalFormatting>
  <conditionalFormatting sqref="H157">
    <cfRule type="expression" dxfId="3455" priority="2213">
      <formula>OR($B156="複数選択形式",$B156="並べかえ形式")</formula>
    </cfRule>
  </conditionalFormatting>
  <conditionalFormatting sqref="I157">
    <cfRule type="expression" dxfId="3454" priority="2214">
      <formula>OR($B156="複数選択形式",$B156="並べかえ形式")</formula>
    </cfRule>
  </conditionalFormatting>
  <conditionalFormatting sqref="J157">
    <cfRule type="expression" dxfId="3453" priority="2215">
      <formula>OR($B156="複数選択形式",$B156="並べかえ形式")</formula>
    </cfRule>
  </conditionalFormatting>
  <conditionalFormatting sqref="K157">
    <cfRule type="expression" dxfId="3452" priority="2216">
      <formula>OR($B156="複数選択形式",$B156="並べかえ形式")</formula>
    </cfRule>
  </conditionalFormatting>
  <conditionalFormatting sqref="L157">
    <cfRule type="expression" dxfId="3451" priority="2217">
      <formula>OR($B156="複数選択形式",$B156="並べかえ形式")</formula>
    </cfRule>
  </conditionalFormatting>
  <conditionalFormatting sqref="M157">
    <cfRule type="expression" dxfId="3450" priority="2218">
      <formula>OR($B156="複数選択形式",$B156="並べかえ形式")</formula>
    </cfRule>
  </conditionalFormatting>
  <conditionalFormatting sqref="N157">
    <cfRule type="expression" dxfId="3449" priority="2219">
      <formula>OR($B156="複数選択形式",$B156="並べかえ形式")</formula>
    </cfRule>
  </conditionalFormatting>
  <conditionalFormatting sqref="O157">
    <cfRule type="expression" dxfId="3448" priority="2220">
      <formula>OR($B156="複数選択形式",$B156="並べかえ形式")</formula>
    </cfRule>
  </conditionalFormatting>
  <conditionalFormatting sqref="P157">
    <cfRule type="expression" dxfId="3447" priority="2221">
      <formula>OR($B156="複数選択形式",$B156="並べかえ形式")</formula>
    </cfRule>
  </conditionalFormatting>
  <conditionalFormatting sqref="Q157">
    <cfRule type="expression" dxfId="3446" priority="2222">
      <formula>OR($B156="複数選択形式",$B156="並べかえ形式")</formula>
    </cfRule>
  </conditionalFormatting>
  <conditionalFormatting sqref="R157">
    <cfRule type="expression" dxfId="3445" priority="2223">
      <formula>OR($B156="複数選択形式",$B156="並べかえ形式")</formula>
    </cfRule>
  </conditionalFormatting>
  <conditionalFormatting sqref="S157">
    <cfRule type="expression" dxfId="3444" priority="2224">
      <formula>OR($B156="複数選択形式",$B156="並べかえ形式")</formula>
    </cfRule>
  </conditionalFormatting>
  <conditionalFormatting sqref="T157">
    <cfRule type="expression" dxfId="3443" priority="2225">
      <formula>OR($B156="複数選択形式",$B156="並べかえ形式")</formula>
    </cfRule>
  </conditionalFormatting>
  <conditionalFormatting sqref="U157">
    <cfRule type="expression" dxfId="3442" priority="2226">
      <formula>OR($B156="複数選択形式",$B156="並べかえ形式")</formula>
    </cfRule>
  </conditionalFormatting>
  <conditionalFormatting sqref="V157">
    <cfRule type="expression" dxfId="3441" priority="2227">
      <formula>OR($B156="複数選択形式",$B156="並べかえ形式")</formula>
    </cfRule>
  </conditionalFormatting>
  <conditionalFormatting sqref="W157">
    <cfRule type="expression" dxfId="3440" priority="2228">
      <formula>OR($B156="複数選択形式",$B156="並べかえ形式")</formula>
    </cfRule>
  </conditionalFormatting>
  <conditionalFormatting sqref="X157">
    <cfRule type="expression" dxfId="3439" priority="2229">
      <formula>OR($B156="複数選択形式",$B156="並べかえ形式")</formula>
    </cfRule>
  </conditionalFormatting>
  <conditionalFormatting sqref="B157">
    <cfRule type="expression" dxfId="3438" priority="2230">
      <formula>AND($B156&lt;&gt;"", $B156="正誤形式")</formula>
    </cfRule>
  </conditionalFormatting>
  <conditionalFormatting sqref="B158">
    <cfRule type="expression" dxfId="3437" priority="2231">
      <formula>AND($B156&lt;&gt;"", $B156="正誤形式")</formula>
    </cfRule>
  </conditionalFormatting>
  <conditionalFormatting sqref="C157">
    <cfRule type="expression" dxfId="3436" priority="2232">
      <formula>AND($B156&lt;&gt;"",$C157&lt;&gt;"", $B156="正誤形式")</formula>
    </cfRule>
  </conditionalFormatting>
  <conditionalFormatting sqref="C157">
    <cfRule type="expression" dxfId="3435" priority="2233">
      <formula>AND($B156&lt;&gt;"",$C157="", $B156="正誤形式")</formula>
    </cfRule>
  </conditionalFormatting>
  <conditionalFormatting sqref="C158">
    <cfRule type="expression" dxfId="3434" priority="2234">
      <formula>AND($B156&lt;&gt;"",$C157&lt;&gt;"", $B156="正誤形式")</formula>
    </cfRule>
  </conditionalFormatting>
  <conditionalFormatting sqref="C158">
    <cfRule type="expression" dxfId="3433" priority="2235">
      <formula>AND($B156&lt;&gt;"",$C157="", $B156="正誤形式")</formula>
    </cfRule>
  </conditionalFormatting>
  <conditionalFormatting sqref="E156">
    <cfRule type="expression" dxfId="3432" priority="2236">
      <formula>AND($E156="", OR($B156="複数選択形式",$B156="並べかえ形式",$B156="穴埋め選択形式",AND($B156="穴埋め記入形式", (LEN($C154)+LEN($C154)-LEN(SUBSTITUTE($C154,"_",""))-LEN(SUBSTITUTE($C154,"＿","")))&gt;0)))</formula>
    </cfRule>
  </conditionalFormatting>
  <conditionalFormatting sqref="E156">
    <cfRule type="expression" dxfId="3431" priority="2237">
      <formula>AND(OR($B156="複数選択形式",$B156="並べかえ形式",$B156="穴埋め選択形式",AND($B156="穴埋め記入形式", (LEN($C154)+LEN($C154)-LEN(SUBSTITUTE($C154,"_",""))-LEN(SUBSTITUTE($C154,"＿","")))&gt;0)))</formula>
    </cfRule>
  </conditionalFormatting>
  <conditionalFormatting sqref="F156">
    <cfRule type="expression" dxfId="3430" priority="2238">
      <formula>AND($F156="", OR($B156="複数選択形式",$B156="並べかえ形式",$B156="穴埋め選択形式",AND($B156="穴埋め記入形式", (LEN($C154)+LEN($C154)-LEN(SUBSTITUTE($C154,"_",""))-LEN(SUBSTITUTE($C154,"＿","")))&gt;1)))</formula>
    </cfRule>
  </conditionalFormatting>
  <conditionalFormatting sqref="F156">
    <cfRule type="expression" dxfId="3429" priority="2239">
      <formula>OR($B156="複数選択形式",$B156="並べかえ形式",$B156="穴埋め選択形式",AND($B156="穴埋め記入形式", (LEN($C154)+LEN($C154)-LEN(SUBSTITUTE($C154,"_",""))-LEN(SUBSTITUTE($C154,"＿","")))&gt;1))</formula>
    </cfRule>
  </conditionalFormatting>
  <conditionalFormatting sqref="E155">
    <cfRule type="expression" dxfId="3428" priority="2240">
      <formula>OR($B156="複数選択形式",$B156="並べかえ形式",$B156="穴埋め選択形式",AND($B156="穴埋め記入形式", (LEN($C154)+LEN($C154)-LEN(SUBSTITUTE($C154,"_",""))-LEN(SUBSTITUTE($C154,"＿","")))&gt;0))</formula>
    </cfRule>
  </conditionalFormatting>
  <conditionalFormatting sqref="L155">
    <cfRule type="expression" dxfId="3427" priority="2241">
      <formula>OR($B156="複数選択形式",$B156="並べかえ形式",$B156="穴埋め選択形式",AND($B156="穴埋め記入形式", (LEN($C154)+LEN($C154)-LEN(SUBSTITUTE($C154,"_",""))-LEN(SUBSTITUTE($C154,"＿","")))&gt;7))</formula>
    </cfRule>
  </conditionalFormatting>
  <conditionalFormatting sqref="K155">
    <cfRule type="expression" dxfId="3426" priority="2242">
      <formula>OR($B156="複数選択形式",$B156="並べかえ形式",$B156="穴埋め選択形式",AND($B156="穴埋め記入形式", (LEN($C154)+LEN($C154)-LEN(SUBSTITUTE($C154,"_",""))-LEN(SUBSTITUTE($C154,"＿","")))&gt;6))</formula>
    </cfRule>
  </conditionalFormatting>
  <conditionalFormatting sqref="J155">
    <cfRule type="expression" dxfId="3425" priority="2243">
      <formula>OR($B156="複数選択形式",$B156="並べかえ形式",$B156="穴埋め選択形式",AND($B156="穴埋め記入形式", (LEN($C154)+LEN($C154)-LEN(SUBSTITUTE($C154,"_",""))-LEN(SUBSTITUTE($C154,"＿","")))&gt;5))</formula>
    </cfRule>
  </conditionalFormatting>
  <conditionalFormatting sqref="I155">
    <cfRule type="expression" dxfId="3424" priority="2244">
      <formula>OR($B156="複数選択形式",$B156="並べかえ形式",$B156="穴埋め選択形式",AND($B156="穴埋め記入形式", (LEN($C154)+LEN($C154)-LEN(SUBSTITUTE($C154,"_",""))-LEN(SUBSTITUTE($C154,"＿","")))&gt;4))</formula>
    </cfRule>
  </conditionalFormatting>
  <conditionalFormatting sqref="H155">
    <cfRule type="expression" dxfId="3423" priority="2245">
      <formula>OR($B156="複数選択形式",$B156="並べかえ形式",$B156="穴埋め選択形式",AND($B156="穴埋め記入形式", (LEN($C154)+LEN($C154)-LEN(SUBSTITUTE($C154,"_",""))-LEN(SUBSTITUTE($C154,"＿","")))&gt;3))</formula>
    </cfRule>
  </conditionalFormatting>
  <conditionalFormatting sqref="G155">
    <cfRule type="expression" dxfId="3422" priority="2246">
      <formula>OR($B156="複数選択形式",$B156="並べかえ形式",$B156="穴埋め選択形式",AND($B156="穴埋め記入形式", (LEN($C154)+LEN($C154)-LEN(SUBSTITUTE($C154,"_",""))-LEN(SUBSTITUTE($C154,"＿","")))&gt;2))</formula>
    </cfRule>
  </conditionalFormatting>
  <conditionalFormatting sqref="F155">
    <cfRule type="expression" dxfId="3421" priority="2247">
      <formula>OR($B156="複数選択形式",$B156="並べかえ形式",$B156="穴埋め選択形式",AND($B156="穴埋め記入形式", (LEN($C154)+LEN($C154)-LEN(SUBSTITUTE($C154,"_",""))-LEN(SUBSTITUTE($C154,"＿","")))&gt;1))</formula>
    </cfRule>
  </conditionalFormatting>
  <conditionalFormatting sqref="G156">
    <cfRule type="expression" dxfId="3420" priority="2248">
      <formula>AND($G156="", AND($B156="穴埋め記入形式", (LEN($C154)+LEN($C154)-LEN(SUBSTITUTE($C154,"_",""))-LEN(SUBSTITUTE($C154,"＿","")))&gt;2))</formula>
    </cfRule>
  </conditionalFormatting>
  <conditionalFormatting sqref="G156">
    <cfRule type="expression" dxfId="3419" priority="2249">
      <formula>OR($B156="複数選択形式",$B156="並べかえ形式",$B156="穴埋め選択形式",AND($B156="穴埋め記入形式", (LEN($C154)+LEN($C154)-LEN(SUBSTITUTE($C154,"_",""))-LEN(SUBSTITUTE($C154,"＿","")))&gt;2))</formula>
    </cfRule>
  </conditionalFormatting>
  <conditionalFormatting sqref="H156">
    <cfRule type="expression" dxfId="3418" priority="2250">
      <formula>AND($H156="", AND($B156="穴埋め記入形式", (LEN($C154)+LEN($C154)-LEN(SUBSTITUTE($C154,"_",""))-LEN(SUBSTITUTE($C154,"＿","")))&gt;3))</formula>
    </cfRule>
  </conditionalFormatting>
  <conditionalFormatting sqref="H156">
    <cfRule type="expression" dxfId="3417" priority="2251">
      <formula>OR($B156="複数選択形式",$B156="並べかえ形式",$B156="穴埋め選択形式",AND($B156="穴埋め記入形式", (LEN($C154)+LEN($C154)-LEN(SUBSTITUTE($C154,"_",""))-LEN(SUBSTITUTE($C154,"＿","")))&gt;3))</formula>
    </cfRule>
  </conditionalFormatting>
  <conditionalFormatting sqref="I156">
    <cfRule type="expression" dxfId="3416" priority="2252">
      <formula>AND($I156="", AND($B156="穴埋め記入形式", (LEN($C154)+LEN($C154)-LEN(SUBSTITUTE($C154,"_",""))-LEN(SUBSTITUTE($C154,"＿","")))&gt;4))</formula>
    </cfRule>
  </conditionalFormatting>
  <conditionalFormatting sqref="I156">
    <cfRule type="expression" dxfId="3415" priority="2253">
      <formula>OR($B156="複数選択形式",$B156="並べかえ形式",$B156="穴埋め選択形式",AND($B156="穴埋め記入形式", (LEN($C154)+LEN($C154)-LEN(SUBSTITUTE($C154,"_",""))-LEN(SUBSTITUTE($C154,"＿","")))&gt;4))</formula>
    </cfRule>
  </conditionalFormatting>
  <conditionalFormatting sqref="J156">
    <cfRule type="expression" dxfId="3414" priority="2254">
      <formula>AND($J156="", AND($B156="穴埋め記入形式", (LEN($C154)+LEN($C154)-LEN(SUBSTITUTE($C154,"_",""))-LEN(SUBSTITUTE($C154,"＿","")))&gt;5))</formula>
    </cfRule>
  </conditionalFormatting>
  <conditionalFormatting sqref="J156">
    <cfRule type="expression" dxfId="3413" priority="2255">
      <formula>OR($B156="複数選択形式",$B156="並べかえ形式",$B156="穴埋め選択形式",AND($B156="穴埋め記入形式", (LEN($C154)+LEN($C154)-LEN(SUBSTITUTE($C154,"_",""))-LEN(SUBSTITUTE($C154,"＿","")))&gt;5))</formula>
    </cfRule>
  </conditionalFormatting>
  <conditionalFormatting sqref="K156">
    <cfRule type="expression" dxfId="3412" priority="2256">
      <formula>AND($K156="", AND($B156="穴埋め記入形式", (LEN($C154)+LEN($C154)-LEN(SUBSTITUTE($C154,"_",""))-LEN(SUBSTITUTE($C154,"＿","")))&gt;6))</formula>
    </cfRule>
  </conditionalFormatting>
  <conditionalFormatting sqref="K156">
    <cfRule type="expression" dxfId="3411" priority="2257">
      <formula>OR($B156="複数選択形式",$B156="並べかえ形式",$B156="穴埋め選択形式",AND($B156="穴埋め記入形式", (LEN($C154)+LEN($C154)-LEN(SUBSTITUTE($C154,"_",""))-LEN(SUBSTITUTE($C154,"＿","")))&gt;6))</formula>
    </cfRule>
  </conditionalFormatting>
  <conditionalFormatting sqref="L156">
    <cfRule type="expression" dxfId="3410" priority="2258">
      <formula>AND($L156="", AND($B156="穴埋め記入形式", (LEN($C154)+LEN($C154)-LEN(SUBSTITUTE($C154,"_",""))-LEN(SUBSTITUTE($C154,"＿","")))&gt;7))</formula>
    </cfRule>
  </conditionalFormatting>
  <conditionalFormatting sqref="L156">
    <cfRule type="expression" dxfId="3409" priority="2259">
      <formula>OR($B156="複数選択形式",$B156="並べかえ形式",$B156="穴埋め選択形式",AND($B156="穴埋め記入形式", (LEN($C154)+LEN($C154)-LEN(SUBSTITUTE($C154,"_",""))-LEN(SUBSTITUTE($C154,"＿","")))&gt;7))</formula>
    </cfRule>
  </conditionalFormatting>
  <conditionalFormatting sqref="M156">
    <cfRule type="expression" dxfId="3408" priority="2260">
      <formula>AND($M156="", AND($B156="穴埋め記入形式", (LEN($C154)+LEN($C154)-LEN(SUBSTITUTE($C154,"_",""))-LEN(SUBSTITUTE($C154,"＿","")))&gt;8))</formula>
    </cfRule>
  </conditionalFormatting>
  <conditionalFormatting sqref="M156">
    <cfRule type="expression" dxfId="3407" priority="2261">
      <formula>OR($B156="複数選択形式",$B156="並べかえ形式",$B156="穴埋め選択形式",AND($B156="穴埋め記入形式", (LEN($C154)+LEN($C154)-LEN(SUBSTITUTE($C154,"_",""))-LEN(SUBSTITUTE($C154,"＿","")))&gt;8))</formula>
    </cfRule>
  </conditionalFormatting>
  <conditionalFormatting sqref="C152">
    <cfRule type="expression" dxfId="3406" priority="2262">
      <formula>$B156&lt;&gt;""</formula>
    </cfRule>
  </conditionalFormatting>
  <conditionalFormatting sqref="D152">
    <cfRule type="expression" dxfId="3405" priority="2263">
      <formula>$B156&lt;&gt;""</formula>
    </cfRule>
  </conditionalFormatting>
  <conditionalFormatting sqref="E152">
    <cfRule type="expression" dxfId="3404" priority="2264">
      <formula>$B156&lt;&gt;""</formula>
    </cfRule>
  </conditionalFormatting>
  <conditionalFormatting sqref="F152">
    <cfRule type="expression" dxfId="3403" priority="2265">
      <formula>$B156&lt;&gt;""</formula>
    </cfRule>
  </conditionalFormatting>
  <conditionalFormatting sqref="G152">
    <cfRule type="expression" dxfId="3402" priority="2266">
      <formula>$B156&lt;&gt;""</formula>
    </cfRule>
  </conditionalFormatting>
  <conditionalFormatting sqref="H152">
    <cfRule type="expression" dxfId="3401" priority="2267">
      <formula>$B156&lt;&gt;""</formula>
    </cfRule>
  </conditionalFormatting>
  <conditionalFormatting sqref="I152">
    <cfRule type="expression" dxfId="3400" priority="2268">
      <formula>$B156&lt;&gt;""</formula>
    </cfRule>
  </conditionalFormatting>
  <conditionalFormatting sqref="J152">
    <cfRule type="expression" dxfId="3399" priority="2269">
      <formula>$B156&lt;&gt;""</formula>
    </cfRule>
  </conditionalFormatting>
  <conditionalFormatting sqref="K152">
    <cfRule type="expression" dxfId="3398" priority="2270">
      <formula>$B156&lt;&gt;""</formula>
    </cfRule>
  </conditionalFormatting>
  <conditionalFormatting sqref="L152">
    <cfRule type="expression" dxfId="3397" priority="2271">
      <formula>$B156&lt;&gt;""</formula>
    </cfRule>
  </conditionalFormatting>
  <conditionalFormatting sqref="M152">
    <cfRule type="expression" dxfId="3396" priority="2272">
      <formula>$B156&lt;&gt;""</formula>
    </cfRule>
  </conditionalFormatting>
  <conditionalFormatting sqref="N152">
    <cfRule type="expression" dxfId="3395" priority="2273">
      <formula>$B156&lt;&gt;""</formula>
    </cfRule>
  </conditionalFormatting>
  <conditionalFormatting sqref="B152">
    <cfRule type="expression" dxfId="3394" priority="2274">
      <formula>$B156&lt;&gt;""</formula>
    </cfRule>
  </conditionalFormatting>
  <conditionalFormatting sqref="E158">
    <cfRule type="expression" dxfId="3393" priority="2275">
      <formula>AND($B156="穴埋め選択形式", (LEN($C154)+LEN($C154)-LEN(SUBSTITUTE($C154,"_",""))-LEN(SUBSTITUTE($C154,"＿","")))&gt;0)</formula>
    </cfRule>
  </conditionalFormatting>
  <conditionalFormatting sqref="E159">
    <cfRule type="expression" dxfId="3392" priority="2276">
      <formula>AND($B156="穴埋め選択形式", (LEN($C154)+LEN($C154)-LEN(SUBSTITUTE($C154,"_",""))-LEN(SUBSTITUTE($C154,"＿","")))&gt;0)</formula>
    </cfRule>
  </conditionalFormatting>
  <conditionalFormatting sqref="M155">
    <cfRule type="expression" dxfId="3391" priority="2277">
      <formula>OR($B156="複数選択形式",$B156="並べかえ形式",$B156="穴埋め選択形式",AND($B156="穴埋め記入形式", (LEN($C154)+LEN($C154)-LEN(SUBSTITUTE($C154,"_",""))-LEN(SUBSTITUTE($C154,"＿","")))&gt;8))</formula>
    </cfRule>
  </conditionalFormatting>
  <conditionalFormatting sqref="N155">
    <cfRule type="expression" dxfId="3390" priority="2278">
      <formula>OR($B156="複数選択形式",$B156="並べかえ形式",$B156="穴埋め選択形式",AND($B156="穴埋め記入形式", (LEN($C154)+LEN($C154)-LEN(SUBSTITUTE($C154,"_",""))-LEN(SUBSTITUTE($C154,"＿","")))&gt;9))</formula>
    </cfRule>
  </conditionalFormatting>
  <conditionalFormatting sqref="O155">
    <cfRule type="expression" dxfId="3389" priority="2279">
      <formula>OR($B156="複数選択形式",$B156="並べかえ形式",$B156="穴埋め選択形式",AND($B156="穴埋め記入形式", (LEN($C154)+LEN($C154)-LEN(SUBSTITUTE($C154,"_",""))-LEN(SUBSTITUTE($C154,"＿","")))&gt;10))</formula>
    </cfRule>
  </conditionalFormatting>
  <conditionalFormatting sqref="P155">
    <cfRule type="expression" dxfId="3388" priority="2280">
      <formula>OR($B156="複数選択形式",$B156="並べかえ形式",$B156="穴埋め選択形式",AND($B156="穴埋め記入形式", (LEN($C154)+LEN($C154)-LEN(SUBSTITUTE($C154,"_",""))-LEN(SUBSTITUTE($C154,"＿","")))&gt;11))</formula>
    </cfRule>
  </conditionalFormatting>
  <conditionalFormatting sqref="Q155">
    <cfRule type="expression" dxfId="3387" priority="2281">
      <formula>OR($B156="複数選択形式",$B156="並べかえ形式",$B156="穴埋め選択形式",AND($B156="穴埋め記入形式", (LEN($C154)+LEN($C154)-LEN(SUBSTITUTE($C154,"_",""))-LEN(SUBSTITUTE($C154,"＿","")))&gt;12))</formula>
    </cfRule>
  </conditionalFormatting>
  <conditionalFormatting sqref="R155">
    <cfRule type="expression" dxfId="3386" priority="2282">
      <formula>OR($B156="複数選択形式",$B156="並べかえ形式",$B156="穴埋め選択形式",AND($B156="穴埋め記入形式", (LEN($C154)+LEN($C154)-LEN(SUBSTITUTE($C154,"_",""))-LEN(SUBSTITUTE($C154,"＿","")))&gt;13))</formula>
    </cfRule>
  </conditionalFormatting>
  <conditionalFormatting sqref="S155">
    <cfRule type="expression" dxfId="3385" priority="2283">
      <formula>OR($B156="複数選択形式",$B156="並べかえ形式",$B156="穴埋め選択形式",AND($B156="穴埋め記入形式", (LEN($C154)+LEN($C154)-LEN(SUBSTITUTE($C154,"_",""))-LEN(SUBSTITUTE($C154,"＿","")))&gt;14))</formula>
    </cfRule>
  </conditionalFormatting>
  <conditionalFormatting sqref="T155">
    <cfRule type="expression" dxfId="3384" priority="2284">
      <formula>OR($B156="複数選択形式",$B156="並べかえ形式",$B156="穴埋め選択形式",AND($B156="穴埋め記入形式", (LEN($C154)+LEN($C154)-LEN(SUBSTITUTE($C154,"_",""))-LEN(SUBSTITUTE($C154,"＿","")))&gt;15))</formula>
    </cfRule>
  </conditionalFormatting>
  <conditionalFormatting sqref="U155">
    <cfRule type="expression" dxfId="3383" priority="2285">
      <formula>OR($B156="複数選択形式",$B156="並べかえ形式",$B156="穴埋め選択形式",AND($B156="穴埋め記入形式", (LEN($C154)+LEN($C154)-LEN(SUBSTITUTE($C154,"_",""))-LEN(SUBSTITUTE($C154,"＿","")))&gt;16))</formula>
    </cfRule>
  </conditionalFormatting>
  <conditionalFormatting sqref="V155">
    <cfRule type="expression" dxfId="3382" priority="2286">
      <formula>OR($B156="複数選択形式",$B156="並べかえ形式",$B156="穴埋め選択形式",AND($B156="穴埋め記入形式", (LEN($C154)+LEN($C154)-LEN(SUBSTITUTE($C154,"_",""))-LEN(SUBSTITUTE($C154,"＿","")))&gt;17))</formula>
    </cfRule>
  </conditionalFormatting>
  <conditionalFormatting sqref="W155">
    <cfRule type="expression" dxfId="3381" priority="2287">
      <formula>OR($B156="複数選択形式",$B156="並べかえ形式",$B156="穴埋め選択形式",AND($B156="穴埋め記入形式", (LEN($C154)+LEN($C154)-LEN(SUBSTITUTE($C154,"_",""))-LEN(SUBSTITUTE($C154,"＿","")))&gt;18))</formula>
    </cfRule>
  </conditionalFormatting>
  <conditionalFormatting sqref="X155">
    <cfRule type="expression" dxfId="3380" priority="2288">
      <formula>OR($B156="複数選択形式",$B156="並べかえ形式",$B156="穴埋め選択形式",AND($B156="穴埋め記入形式", (LEN($C154)+LEN($C154)-LEN(SUBSTITUTE($C154,"_",""))-LEN(SUBSTITUTE($C154,"＿","")))&gt;19))</formula>
    </cfRule>
  </conditionalFormatting>
  <conditionalFormatting sqref="N156">
    <cfRule type="expression" dxfId="3379" priority="2289">
      <formula>AND($M156="", AND($B156="穴埋め記入形式", (LEN($C154)+LEN($C154)-LEN(SUBSTITUTE($C154,"_",""))-LEN(SUBSTITUTE($C154,"＿","")))&gt;9))</formula>
    </cfRule>
  </conditionalFormatting>
  <conditionalFormatting sqref="N156">
    <cfRule type="expression" dxfId="3378" priority="2290">
      <formula>OR($B156="複数選択形式",$B156="並べかえ形式",$B156="穴埋め選択形式",AND($B156="穴埋め記入形式", (LEN($C154)+LEN($C154)-LEN(SUBSTITUTE($C154,"_",""))-LEN(SUBSTITUTE($C154,"＿","")))&gt;9))</formula>
    </cfRule>
  </conditionalFormatting>
  <conditionalFormatting sqref="O156">
    <cfRule type="expression" dxfId="3377" priority="2291">
      <formula>AND($M156="", AND($B156="穴埋め記入形式", (LEN($C154)+LEN($C154)-LEN(SUBSTITUTE($C154,"_",""))-LEN(SUBSTITUTE($C154,"＿","")))&gt;10))</formula>
    </cfRule>
  </conditionalFormatting>
  <conditionalFormatting sqref="O156">
    <cfRule type="expression" dxfId="3376" priority="2292">
      <formula>OR($B156="複数選択形式",$B156="並べかえ形式",$B156="穴埋め選択形式",AND($B156="穴埋め記入形式", (LEN($C154)+LEN($C154)-LEN(SUBSTITUTE($C154,"_",""))-LEN(SUBSTITUTE($C154,"＿","")))&gt;10))</formula>
    </cfRule>
  </conditionalFormatting>
  <conditionalFormatting sqref="P156">
    <cfRule type="expression" dxfId="3375" priority="2293">
      <formula>AND($M156="", AND($B156="穴埋め記入形式", (LEN($C154)+LEN($C154)-LEN(SUBSTITUTE($C154,"_",""))-LEN(SUBSTITUTE($C154,"＿","")))&gt;11))</formula>
    </cfRule>
  </conditionalFormatting>
  <conditionalFormatting sqref="P156">
    <cfRule type="expression" dxfId="3374" priority="2294">
      <formula>OR($B156="複数選択形式",$B156="並べかえ形式",$B156="穴埋め選択形式",AND($B156="穴埋め記入形式", (LEN($C154)+LEN($C154)-LEN(SUBSTITUTE($C154,"_",""))-LEN(SUBSTITUTE($C154,"＿","")))&gt;11))</formula>
    </cfRule>
  </conditionalFormatting>
  <conditionalFormatting sqref="Q156">
    <cfRule type="expression" dxfId="3373" priority="2295">
      <formula>AND($M156="", AND($B156="穴埋め記入形式", (LEN($C154)+LEN($C154)-LEN(SUBSTITUTE($C154,"_",""))-LEN(SUBSTITUTE($C154,"＿","")))&gt;12))</formula>
    </cfRule>
  </conditionalFormatting>
  <conditionalFormatting sqref="Q156">
    <cfRule type="expression" dxfId="3372" priority="2296">
      <formula>OR($B156="複数選択形式",$B156="並べかえ形式",$B156="穴埋め選択形式",AND($B156="穴埋め記入形式", (LEN($C154)+LEN($C154)-LEN(SUBSTITUTE($C154,"_",""))-LEN(SUBSTITUTE($C154,"＿","")))&gt;12))</formula>
    </cfRule>
  </conditionalFormatting>
  <conditionalFormatting sqref="R156">
    <cfRule type="expression" dxfId="3371" priority="2297">
      <formula>AND($M156="", AND($B156="穴埋め記入形式", (LEN($C154)+LEN($C154)-LEN(SUBSTITUTE($C154,"_",""))-LEN(SUBSTITUTE($C154,"＿","")))&gt;13))</formula>
    </cfRule>
  </conditionalFormatting>
  <conditionalFormatting sqref="R156">
    <cfRule type="expression" dxfId="3370" priority="2298">
      <formula>OR($B156="複数選択形式",$B156="並べかえ形式",$B156="穴埋め選択形式",AND($B156="穴埋め記入形式", (LEN($C154)+LEN($C154)-LEN(SUBSTITUTE($C154,"_",""))-LEN(SUBSTITUTE($C154,"＿","")))&gt;13))</formula>
    </cfRule>
  </conditionalFormatting>
  <conditionalFormatting sqref="S156">
    <cfRule type="expression" dxfId="3369" priority="2299">
      <formula>AND($M156="", AND($B156="穴埋め記入形式", (LEN($C154)+LEN($C154)-LEN(SUBSTITUTE($C154,"_",""))-LEN(SUBSTITUTE($C154,"＿","")))&gt;14))</formula>
    </cfRule>
  </conditionalFormatting>
  <conditionalFormatting sqref="S156">
    <cfRule type="expression" dxfId="3368" priority="2300">
      <formula>OR($B156="複数選択形式",$B156="並べかえ形式",$B156="穴埋め選択形式",AND($B156="穴埋め記入形式", (LEN($C154)+LEN($C154)-LEN(SUBSTITUTE($C154,"_",""))-LEN(SUBSTITUTE($C154,"＿","")))&gt;14))</formula>
    </cfRule>
  </conditionalFormatting>
  <conditionalFormatting sqref="T156">
    <cfRule type="expression" dxfId="3367" priority="2301">
      <formula>AND($M156="", AND($B156="穴埋め記入形式", (LEN($C154)+LEN($C154)-LEN(SUBSTITUTE($C154,"_",""))-LEN(SUBSTITUTE($C154,"＿","")))&gt;15))</formula>
    </cfRule>
  </conditionalFormatting>
  <conditionalFormatting sqref="T156">
    <cfRule type="expression" dxfId="3366" priority="2302">
      <formula>OR($B156="複数選択形式",$B156="並べかえ形式",$B156="穴埋め選択形式",AND($B156="穴埋め記入形式", (LEN($C154)+LEN($C154)-LEN(SUBSTITUTE($C154,"_",""))-LEN(SUBSTITUTE($C154,"＿","")))&gt;15))</formula>
    </cfRule>
  </conditionalFormatting>
  <conditionalFormatting sqref="U156">
    <cfRule type="expression" dxfId="3365" priority="2303">
      <formula>AND($M156="", AND($B156="穴埋め記入形式", (LEN($C154)+LEN($C154)-LEN(SUBSTITUTE($C154,"_",""))-LEN(SUBSTITUTE($C154,"＿","")))&gt;16))</formula>
    </cfRule>
  </conditionalFormatting>
  <conditionalFormatting sqref="U156">
    <cfRule type="expression" dxfId="3364" priority="2304">
      <formula>OR($B156="複数選択形式",$B156="並べかえ形式",$B156="穴埋め選択形式",AND($B156="穴埋め記入形式", (LEN($C154)+LEN($C154)-LEN(SUBSTITUTE($C154,"_",""))-LEN(SUBSTITUTE($C154,"＿","")))&gt;16))</formula>
    </cfRule>
  </conditionalFormatting>
  <conditionalFormatting sqref="V156">
    <cfRule type="expression" dxfId="3363" priority="2305">
      <formula>AND($M156="", AND($B156="穴埋め記入形式", (LEN($C154)+LEN($C154)-LEN(SUBSTITUTE($C154,"_",""))-LEN(SUBSTITUTE($C154,"＿","")))&gt;17))</formula>
    </cfRule>
  </conditionalFormatting>
  <conditionalFormatting sqref="V156">
    <cfRule type="expression" dxfId="3362" priority="2306">
      <formula>OR($B156="複数選択形式",$B156="並べかえ形式",$B156="穴埋め選択形式",AND($B156="穴埋め記入形式", (LEN($C154)+LEN($C154)-LEN(SUBSTITUTE($C154,"_",""))-LEN(SUBSTITUTE($C154,"＿","")))&gt;17))</formula>
    </cfRule>
  </conditionalFormatting>
  <conditionalFormatting sqref="W156">
    <cfRule type="expression" dxfId="3361" priority="2307">
      <formula>AND($M156="", AND($B156="穴埋め記入形式", (LEN($C154)+LEN($C154)-LEN(SUBSTITUTE($C154,"_",""))-LEN(SUBSTITUTE($C154,"＿","")))&gt;18))</formula>
    </cfRule>
  </conditionalFormatting>
  <conditionalFormatting sqref="W156">
    <cfRule type="expression" dxfId="3360" priority="2308">
      <formula>OR($B156="複数選択形式",$B156="並べかえ形式",$B156="穴埋め選択形式",AND($B156="穴埋め記入形式", (LEN($C154)+LEN($C154)-LEN(SUBSTITUTE($C154,"_",""))-LEN(SUBSTITUTE($C154,"＿","")))&gt;18))</formula>
    </cfRule>
  </conditionalFormatting>
  <conditionalFormatting sqref="X156">
    <cfRule type="expression" dxfId="3359" priority="2309">
      <formula>AND($M156="", AND($B156="穴埋め記入形式", (LEN($C154)+LEN($C154)-LEN(SUBSTITUTE($C154,"_",""))-LEN(SUBSTITUTE($C154,"＿","")))&gt;19))</formula>
    </cfRule>
  </conditionalFormatting>
  <conditionalFormatting sqref="X156">
    <cfRule type="expression" dxfId="3358" priority="2310">
      <formula>OR($B156="複数選択形式",$B156="並べかえ形式",$B156="穴埋め選択形式",AND($B156="穴埋め記入形式", (LEN($C154)+LEN($C154)-LEN(SUBSTITUTE($C154,"_",""))-LEN(SUBSTITUTE($C154,"＿","")))&gt;19))</formula>
    </cfRule>
  </conditionalFormatting>
  <conditionalFormatting sqref="F158">
    <cfRule type="expression" dxfId="3357" priority="2311">
      <formula>AND($B156="穴埋め選択形式", (LEN($C154)+LEN($C154)-LEN(SUBSTITUTE($C154,"_",""))-LEN(SUBSTITUTE($C154,"＿","")))&gt;1)</formula>
    </cfRule>
  </conditionalFormatting>
  <conditionalFormatting sqref="G158">
    <cfRule type="expression" dxfId="3356" priority="2312">
      <formula>AND($B156="穴埋め選択形式", (LEN($C154)+LEN($C154)-LEN(SUBSTITUTE($C154,"_",""))-LEN(SUBSTITUTE($C154,"＿","")))&gt;2)</formula>
    </cfRule>
  </conditionalFormatting>
  <conditionalFormatting sqref="H158">
    <cfRule type="expression" dxfId="3355" priority="2313">
      <formula>AND($B156="穴埋め選択形式", (LEN($C154)+LEN($C154)-LEN(SUBSTITUTE($C154,"_",""))-LEN(SUBSTITUTE($C154,"＿","")))&gt;3)</formula>
    </cfRule>
  </conditionalFormatting>
  <conditionalFormatting sqref="I158">
    <cfRule type="expression" dxfId="3354" priority="2314">
      <formula>AND($B156="穴埋め選択形式", (LEN($C154)+LEN($C154)-LEN(SUBSTITUTE($C154,"_",""))-LEN(SUBSTITUTE($C154,"＿","")))&gt;4)</formula>
    </cfRule>
  </conditionalFormatting>
  <conditionalFormatting sqref="J158">
    <cfRule type="expression" dxfId="3353" priority="2315">
      <formula>AND($B156="穴埋め選択形式", (LEN($C154)+LEN($C154)-LEN(SUBSTITUTE($C154,"_",""))-LEN(SUBSTITUTE($C154,"＿","")))&gt;5)</formula>
    </cfRule>
  </conditionalFormatting>
  <conditionalFormatting sqref="K158">
    <cfRule type="expression" dxfId="3352" priority="2316">
      <formula>AND($B156="穴埋め選択形式", (LEN($C154)+LEN($C154)-LEN(SUBSTITUTE($C154,"_",""))-LEN(SUBSTITUTE($C154,"＿","")))&gt;6)</formula>
    </cfRule>
  </conditionalFormatting>
  <conditionalFormatting sqref="L158">
    <cfRule type="expression" dxfId="3351" priority="2317">
      <formula>AND($B156="穴埋め選択形式", (LEN($C154)+LEN($C154)-LEN(SUBSTITUTE($C154,"_",""))-LEN(SUBSTITUTE($C154,"＿","")))&gt;7)</formula>
    </cfRule>
  </conditionalFormatting>
  <conditionalFormatting sqref="M158">
    <cfRule type="expression" dxfId="3350" priority="2318">
      <formula>AND($B156="穴埋め選択形式", (LEN($C154)+LEN($C154)-LEN(SUBSTITUTE($C154,"_",""))-LEN(SUBSTITUTE($C154,"＿","")))&gt;8)</formula>
    </cfRule>
  </conditionalFormatting>
  <conditionalFormatting sqref="N158">
    <cfRule type="expression" dxfId="3349" priority="2319">
      <formula>AND($B156="穴埋め選択形式", (LEN($C154)+LEN($C154)-LEN(SUBSTITUTE($C154,"_",""))-LEN(SUBSTITUTE($C154,"＿","")))&gt;9)</formula>
    </cfRule>
  </conditionalFormatting>
  <conditionalFormatting sqref="O158">
    <cfRule type="expression" dxfId="3348" priority="2320">
      <formula>AND($B156="穴埋め選択形式", (LEN($C154)+LEN($C154)-LEN(SUBSTITUTE($C154,"_",""))-LEN(SUBSTITUTE($C154,"＿","")))&gt;10)</formula>
    </cfRule>
  </conditionalFormatting>
  <conditionalFormatting sqref="P158">
    <cfRule type="expression" dxfId="3347" priority="2321">
      <formula>AND($B156="穴埋め選択形式", (LEN($C154)+LEN($C154)-LEN(SUBSTITUTE($C154,"_",""))-LEN(SUBSTITUTE($C154,"＿","")))&gt;11)</formula>
    </cfRule>
  </conditionalFormatting>
  <conditionalFormatting sqref="Q158">
    <cfRule type="expression" dxfId="3346" priority="2322">
      <formula>AND($B156="穴埋め選択形式", (LEN($C154)+LEN($C154)-LEN(SUBSTITUTE($C154,"_",""))-LEN(SUBSTITUTE($C154,"＿","")))&gt;12)</formula>
    </cfRule>
  </conditionalFormatting>
  <conditionalFormatting sqref="R158">
    <cfRule type="expression" dxfId="3345" priority="2323">
      <formula>AND($B156="穴埋め選択形式", (LEN($C154)+LEN($C154)-LEN(SUBSTITUTE($C154,"_",""))-LEN(SUBSTITUTE($C154,"＿","")))&gt;13)</formula>
    </cfRule>
  </conditionalFormatting>
  <conditionalFormatting sqref="S158">
    <cfRule type="expression" dxfId="3344" priority="2324">
      <formula>AND($B156="穴埋め選択形式", (LEN($C154)+LEN($C154)-LEN(SUBSTITUTE($C154,"_",""))-LEN(SUBSTITUTE($C154,"＿","")))&gt;14)</formula>
    </cfRule>
  </conditionalFormatting>
  <conditionalFormatting sqref="T158">
    <cfRule type="expression" dxfId="3343" priority="2325">
      <formula>AND($B156="穴埋め選択形式", (LEN($C154)+LEN($C154)-LEN(SUBSTITUTE($C154,"_",""))-LEN(SUBSTITUTE($C154,"＿","")))&gt;15)</formula>
    </cfRule>
  </conditionalFormatting>
  <conditionalFormatting sqref="U158">
    <cfRule type="expression" dxfId="3342" priority="2326">
      <formula>AND($B156="穴埋め選択形式", (LEN($C154)+LEN($C154)-LEN(SUBSTITUTE($C154,"_",""))-LEN(SUBSTITUTE($C154,"＿","")))&gt;16)</formula>
    </cfRule>
  </conditionalFormatting>
  <conditionalFormatting sqref="V158">
    <cfRule type="expression" dxfId="3341" priority="2327">
      <formula>AND($B156="穴埋め選択形式", (LEN($C154)+LEN($C154)-LEN(SUBSTITUTE($C154,"_",""))-LEN(SUBSTITUTE($C154,"＿","")))&gt;17)</formula>
    </cfRule>
  </conditionalFormatting>
  <conditionalFormatting sqref="X158">
    <cfRule type="expression" dxfId="3340" priority="2328">
      <formula>AND($B156="穴埋め選択形式", (LEN($C154)+LEN($C154)-LEN(SUBSTITUTE($C154,"_",""))-LEN(SUBSTITUTE($C154,"＿","")))&gt;19)</formula>
    </cfRule>
  </conditionalFormatting>
  <conditionalFormatting sqref="F159">
    <cfRule type="expression" dxfId="3339" priority="2329">
      <formula>AND($B156="穴埋め選択形式", (LEN($C154)+LEN($C154)-LEN(SUBSTITUTE($C154,"_",""))-LEN(SUBSTITUTE($C154,"＿","")))&gt;1)</formula>
    </cfRule>
  </conditionalFormatting>
  <conditionalFormatting sqref="G159">
    <cfRule type="expression" dxfId="3338" priority="2330">
      <formula>AND($B156="穴埋め選択形式", (LEN($C154)+LEN($C154)-LEN(SUBSTITUTE($C154,"_",""))-LEN(SUBSTITUTE($C154,"＿","")))&gt;2)</formula>
    </cfRule>
  </conditionalFormatting>
  <conditionalFormatting sqref="H159">
    <cfRule type="expression" dxfId="3337" priority="2331">
      <formula>AND($B156="穴埋め選択形式", (LEN($C154)+LEN($C154)-LEN(SUBSTITUTE($C154,"_",""))-LEN(SUBSTITUTE($C154,"＿","")))&gt;3)</formula>
    </cfRule>
  </conditionalFormatting>
  <conditionalFormatting sqref="I159">
    <cfRule type="expression" dxfId="3336" priority="2332">
      <formula>AND($B156="穴埋め選択形式", (LEN($C154)+LEN($C154)-LEN(SUBSTITUTE($C154,"_",""))-LEN(SUBSTITUTE($C154,"＿","")))&gt;4)</formula>
    </cfRule>
  </conditionalFormatting>
  <conditionalFormatting sqref="J159">
    <cfRule type="expression" dxfId="3335" priority="2333">
      <formula>AND($B156="穴埋め選択形式", (LEN($C154)+LEN($C154)-LEN(SUBSTITUTE($C154,"_",""))-LEN(SUBSTITUTE($C154,"＿","")))&gt;5)</formula>
    </cfRule>
  </conditionalFormatting>
  <conditionalFormatting sqref="K159">
    <cfRule type="expression" dxfId="3334" priority="2334">
      <formula>AND($B156="穴埋め選択形式", (LEN($C154)+LEN($C154)-LEN(SUBSTITUTE($C154,"_",""))-LEN(SUBSTITUTE($C154,"＿","")))&gt;6)</formula>
    </cfRule>
  </conditionalFormatting>
  <conditionalFormatting sqref="L159">
    <cfRule type="expression" dxfId="3333" priority="2335">
      <formula>AND($B156="穴埋め選択形式", (LEN($C154)+LEN($C154)-LEN(SUBSTITUTE($C154,"_",""))-LEN(SUBSTITUTE($C154,"＿","")))&gt;7)</formula>
    </cfRule>
  </conditionalFormatting>
  <conditionalFormatting sqref="M159">
    <cfRule type="expression" dxfId="3332" priority="2336">
      <formula>AND($B156="穴埋め選択形式", (LEN($C154)+LEN($C154)-LEN(SUBSTITUTE($C154,"_",""))-LEN(SUBSTITUTE($C154,"＿","")))&gt;8)</formula>
    </cfRule>
  </conditionalFormatting>
  <conditionalFormatting sqref="N159">
    <cfRule type="expression" dxfId="3331" priority="2337">
      <formula>AND($B156="穴埋め選択形式", (LEN($C154)+LEN($C154)-LEN(SUBSTITUTE($C154,"_",""))-LEN(SUBSTITUTE($C154,"＿","")))&gt;9)</formula>
    </cfRule>
  </conditionalFormatting>
  <conditionalFormatting sqref="O159">
    <cfRule type="expression" dxfId="3330" priority="2338">
      <formula>AND($B156="穴埋め選択形式", (LEN($C154)+LEN($C154)-LEN(SUBSTITUTE($C154,"_",""))-LEN(SUBSTITUTE($C154,"＿","")))&gt;10)</formula>
    </cfRule>
  </conditionalFormatting>
  <conditionalFormatting sqref="P159">
    <cfRule type="expression" dxfId="3329" priority="2339">
      <formula>AND($B156="穴埋め選択形式", (LEN($C154)+LEN($C154)-LEN(SUBSTITUTE($C154,"_",""))-LEN(SUBSTITUTE($C154,"＿","")))&gt;11)</formula>
    </cfRule>
  </conditionalFormatting>
  <conditionalFormatting sqref="Q159">
    <cfRule type="expression" dxfId="3328" priority="2340">
      <formula>AND($B156="穴埋め選択形式", (LEN($C154)+LEN($C154)-LEN(SUBSTITUTE($C154,"_",""))-LEN(SUBSTITUTE($C154,"＿","")))&gt;12)</formula>
    </cfRule>
  </conditionalFormatting>
  <conditionalFormatting sqref="R159">
    <cfRule type="expression" dxfId="3327" priority="2341">
      <formula>AND($B156="穴埋め選択形式", (LEN($C154)+LEN($C154)-LEN(SUBSTITUTE($C154,"_",""))-LEN(SUBSTITUTE($C154,"＿","")))&gt;13)</formula>
    </cfRule>
  </conditionalFormatting>
  <conditionalFormatting sqref="S159">
    <cfRule type="expression" dxfId="3326" priority="2342">
      <formula>AND($B156="穴埋め選択形式", (LEN($C154)+LEN($C154)-LEN(SUBSTITUTE($C154,"_",""))-LEN(SUBSTITUTE($C154,"＿","")))&gt;14)</formula>
    </cfRule>
  </conditionalFormatting>
  <conditionalFormatting sqref="T159">
    <cfRule type="expression" dxfId="3325" priority="2343">
      <formula>AND($B156="穴埋め選択形式", (LEN($C154)+LEN($C154)-LEN(SUBSTITUTE($C154,"_",""))-LEN(SUBSTITUTE($C154,"＿","")))&gt;15)</formula>
    </cfRule>
  </conditionalFormatting>
  <conditionalFormatting sqref="U159">
    <cfRule type="expression" dxfId="3324" priority="2344">
      <formula>AND($B156="穴埋め選択形式", (LEN($C154)+LEN($C154)-LEN(SUBSTITUTE($C154,"_",""))-LEN(SUBSTITUTE($C154,"＿","")))&gt;16)</formula>
    </cfRule>
  </conditionalFormatting>
  <conditionalFormatting sqref="V159">
    <cfRule type="expression" dxfId="3323" priority="2345">
      <formula>AND($B156="穴埋め選択形式", (LEN($C154)+LEN($C154)-LEN(SUBSTITUTE($C154,"_",""))-LEN(SUBSTITUTE($C154,"＿","")))&gt;17)</formula>
    </cfRule>
  </conditionalFormatting>
  <conditionalFormatting sqref="W159">
    <cfRule type="expression" dxfId="3322" priority="2346">
      <formula>AND($B156="穴埋め選択形式", (LEN($C154)+LEN($C154)-LEN(SUBSTITUTE($C154,"_",""))-LEN(SUBSTITUTE($C154,"＿","")))&gt;18)</formula>
    </cfRule>
  </conditionalFormatting>
  <conditionalFormatting sqref="X159">
    <cfRule type="expression" dxfId="3321" priority="2347">
      <formula>AND($B156="穴埋め選択形式", (LEN($C154)+LEN($C154)-LEN(SUBSTITUTE($C154,"_",""))-LEN(SUBSTITUTE($C154,"＿","")))&gt;19)</formula>
    </cfRule>
  </conditionalFormatting>
  <conditionalFormatting sqref="W158">
    <cfRule type="expression" dxfId="3320" priority="2348">
      <formula>AND($B156="穴埋め選択形式", (LEN($C154)+LEN($C154)-LEN(SUBSTITUTE($C154,"_",""))-LEN(SUBSTITUTE($C154,"＿","")))&gt;18)</formula>
    </cfRule>
  </conditionalFormatting>
  <conditionalFormatting sqref="B165">
    <cfRule type="expression" dxfId="3319" priority="2349">
      <formula>$B165=""</formula>
    </cfRule>
  </conditionalFormatting>
  <conditionalFormatting sqref="B165">
    <cfRule type="expression" dxfId="3318" priority="2350">
      <formula>$B165&lt;&gt;""</formula>
    </cfRule>
  </conditionalFormatting>
  <conditionalFormatting sqref="C165">
    <cfRule type="expression" dxfId="3317" priority="2351">
      <formula>$B165=""</formula>
    </cfRule>
  </conditionalFormatting>
  <conditionalFormatting sqref="C165">
    <cfRule type="expression" dxfId="3316" priority="2352">
      <formula>$B165&lt;&gt;""</formula>
    </cfRule>
  </conditionalFormatting>
  <conditionalFormatting sqref="E166">
    <cfRule type="expression" dxfId="3315" priority="2353">
      <formula>OR($B165="複数選択形式",$B165="並べかえ形式")</formula>
    </cfRule>
  </conditionalFormatting>
  <conditionalFormatting sqref="F166">
    <cfRule type="expression" dxfId="3314" priority="2354">
      <formula>OR($B165="複数選択形式",$B165="並べかえ形式")</formula>
    </cfRule>
  </conditionalFormatting>
  <conditionalFormatting sqref="G166">
    <cfRule type="expression" dxfId="3313" priority="2355">
      <formula>OR($B165="複数選択形式",$B165="並べかえ形式")</formula>
    </cfRule>
  </conditionalFormatting>
  <conditionalFormatting sqref="H166">
    <cfRule type="expression" dxfId="3312" priority="2356">
      <formula>OR($B165="複数選択形式",$B165="並べかえ形式")</formula>
    </cfRule>
  </conditionalFormatting>
  <conditionalFormatting sqref="I166">
    <cfRule type="expression" dxfId="3311" priority="2357">
      <formula>OR($B165="複数選択形式",$B165="並べかえ形式")</formula>
    </cfRule>
  </conditionalFormatting>
  <conditionalFormatting sqref="J166">
    <cfRule type="expression" dxfId="3310" priority="2358">
      <formula>OR($B165="複数選択形式",$B165="並べかえ形式")</formula>
    </cfRule>
  </conditionalFormatting>
  <conditionalFormatting sqref="K166">
    <cfRule type="expression" dxfId="3309" priority="2359">
      <formula>OR($B165="複数選択形式",$B165="並べかえ形式")</formula>
    </cfRule>
  </conditionalFormatting>
  <conditionalFormatting sqref="L166">
    <cfRule type="expression" dxfId="3308" priority="2360">
      <formula>OR($B165="複数選択形式",$B165="並べかえ形式")</formula>
    </cfRule>
  </conditionalFormatting>
  <conditionalFormatting sqref="M166">
    <cfRule type="expression" dxfId="3307" priority="2361">
      <formula>OR($B165="複数選択形式",$B165="並べかえ形式")</formula>
    </cfRule>
  </conditionalFormatting>
  <conditionalFormatting sqref="N166">
    <cfRule type="expression" dxfId="3306" priority="2362">
      <formula>OR($B165="複数選択形式",$B165="並べかえ形式")</formula>
    </cfRule>
  </conditionalFormatting>
  <conditionalFormatting sqref="O166">
    <cfRule type="expression" dxfId="3305" priority="2363">
      <formula>OR($B165="複数選択形式",$B165="並べかえ形式")</formula>
    </cfRule>
  </conditionalFormatting>
  <conditionalFormatting sqref="P166">
    <cfRule type="expression" dxfId="3304" priority="2364">
      <formula>OR($B165="複数選択形式",$B165="並べかえ形式")</formula>
    </cfRule>
  </conditionalFormatting>
  <conditionalFormatting sqref="Q166">
    <cfRule type="expression" dxfId="3303" priority="2365">
      <formula>OR($B165="複数選択形式",$B165="並べかえ形式")</formula>
    </cfRule>
  </conditionalFormatting>
  <conditionalFormatting sqref="R166">
    <cfRule type="expression" dxfId="3302" priority="2366">
      <formula>OR($B165="複数選択形式",$B165="並べかえ形式")</formula>
    </cfRule>
  </conditionalFormatting>
  <conditionalFormatting sqref="S166">
    <cfRule type="expression" dxfId="3301" priority="2367">
      <formula>OR($B165="複数選択形式",$B165="並べかえ形式")</formula>
    </cfRule>
  </conditionalFormatting>
  <conditionalFormatting sqref="T166">
    <cfRule type="expression" dxfId="3300" priority="2368">
      <formula>OR($B165="複数選択形式",$B165="並べかえ形式")</formula>
    </cfRule>
  </conditionalFormatting>
  <conditionalFormatting sqref="U166">
    <cfRule type="expression" dxfId="3299" priority="2369">
      <formula>OR($B165="複数選択形式",$B165="並べかえ形式")</formula>
    </cfRule>
  </conditionalFormatting>
  <conditionalFormatting sqref="V166">
    <cfRule type="expression" dxfId="3298" priority="2370">
      <formula>OR($B165="複数選択形式",$B165="並べかえ形式")</formula>
    </cfRule>
  </conditionalFormatting>
  <conditionalFormatting sqref="W166">
    <cfRule type="expression" dxfId="3297" priority="2371">
      <formula>OR($B165="複数選択形式",$B165="並べかえ形式")</formula>
    </cfRule>
  </conditionalFormatting>
  <conditionalFormatting sqref="X166">
    <cfRule type="expression" dxfId="3296" priority="2372">
      <formula>OR($B165="複数選択形式",$B165="並べかえ形式")</formula>
    </cfRule>
  </conditionalFormatting>
  <conditionalFormatting sqref="B166">
    <cfRule type="expression" dxfId="3295" priority="2373">
      <formula>AND($B165&lt;&gt;"", $B165="正誤形式")</formula>
    </cfRule>
  </conditionalFormatting>
  <conditionalFormatting sqref="B167">
    <cfRule type="expression" dxfId="3294" priority="2374">
      <formula>AND($B165&lt;&gt;"", $B165="正誤形式")</formula>
    </cfRule>
  </conditionalFormatting>
  <conditionalFormatting sqref="C166">
    <cfRule type="expression" dxfId="3293" priority="2375">
      <formula>AND($B165&lt;&gt;"",$C166&lt;&gt;"", $B165="正誤形式")</formula>
    </cfRule>
  </conditionalFormatting>
  <conditionalFormatting sqref="C166">
    <cfRule type="expression" dxfId="3292" priority="2376">
      <formula>AND($B165&lt;&gt;"",$C166="", $B165="正誤形式")</formula>
    </cfRule>
  </conditionalFormatting>
  <conditionalFormatting sqref="C167">
    <cfRule type="expression" dxfId="3291" priority="2377">
      <formula>AND($B165&lt;&gt;"",$C166&lt;&gt;"", $B165="正誤形式")</formula>
    </cfRule>
  </conditionalFormatting>
  <conditionalFormatting sqref="C167">
    <cfRule type="expression" dxfId="3290" priority="2378">
      <formula>AND($B165&lt;&gt;"",$C166="", $B165="正誤形式")</formula>
    </cfRule>
  </conditionalFormatting>
  <conditionalFormatting sqref="E165">
    <cfRule type="expression" dxfId="3289" priority="2379">
      <formula>AND($E165="", OR($B165="複数選択形式",$B165="並べかえ形式",$B165="穴埋め選択形式",AND($B165="穴埋め記入形式", (LEN($C163)+LEN($C163)-LEN(SUBSTITUTE($C163,"_",""))-LEN(SUBSTITUTE($C163,"＿","")))&gt;0)))</formula>
    </cfRule>
  </conditionalFormatting>
  <conditionalFormatting sqref="E165">
    <cfRule type="expression" dxfId="3288" priority="2380">
      <formula>AND(OR($B165="複数選択形式",$B165="並べかえ形式",$B165="穴埋め選択形式",AND($B165="穴埋め記入形式", (LEN($C163)+LEN($C163)-LEN(SUBSTITUTE($C163,"_",""))-LEN(SUBSTITUTE($C163,"＿","")))&gt;0)))</formula>
    </cfRule>
  </conditionalFormatting>
  <conditionalFormatting sqref="F165">
    <cfRule type="expression" dxfId="3287" priority="2381">
      <formula>AND($F165="", OR($B165="複数選択形式",$B165="並べかえ形式",$B165="穴埋め選択形式",AND($B165="穴埋め記入形式", (LEN($C163)+LEN($C163)-LEN(SUBSTITUTE($C163,"_",""))-LEN(SUBSTITUTE($C163,"＿","")))&gt;1)))</formula>
    </cfRule>
  </conditionalFormatting>
  <conditionalFormatting sqref="F165">
    <cfRule type="expression" dxfId="3286" priority="2382">
      <formula>OR($B165="複数選択形式",$B165="並べかえ形式",$B165="穴埋め選択形式",AND($B165="穴埋め記入形式", (LEN($C163)+LEN($C163)-LEN(SUBSTITUTE($C163,"_",""))-LEN(SUBSTITUTE($C163,"＿","")))&gt;1))</formula>
    </cfRule>
  </conditionalFormatting>
  <conditionalFormatting sqref="E164">
    <cfRule type="expression" dxfId="3285" priority="2383">
      <formula>OR($B165="複数選択形式",$B165="並べかえ形式",$B165="穴埋め選択形式",AND($B165="穴埋め記入形式", (LEN($C163)+LEN($C163)-LEN(SUBSTITUTE($C163,"_",""))-LEN(SUBSTITUTE($C163,"＿","")))&gt;0))</formula>
    </cfRule>
  </conditionalFormatting>
  <conditionalFormatting sqref="L164">
    <cfRule type="expression" dxfId="3284" priority="2384">
      <formula>OR($B165="複数選択形式",$B165="並べかえ形式",$B165="穴埋め選択形式",AND($B165="穴埋め記入形式", (LEN($C163)+LEN($C163)-LEN(SUBSTITUTE($C163,"_",""))-LEN(SUBSTITUTE($C163,"＿","")))&gt;7))</formula>
    </cfRule>
  </conditionalFormatting>
  <conditionalFormatting sqref="K164">
    <cfRule type="expression" dxfId="3283" priority="2385">
      <formula>OR($B165="複数選択形式",$B165="並べかえ形式",$B165="穴埋め選択形式",AND($B165="穴埋め記入形式", (LEN($C163)+LEN($C163)-LEN(SUBSTITUTE($C163,"_",""))-LEN(SUBSTITUTE($C163,"＿","")))&gt;6))</formula>
    </cfRule>
  </conditionalFormatting>
  <conditionalFormatting sqref="J164">
    <cfRule type="expression" dxfId="3282" priority="2386">
      <formula>OR($B165="複数選択形式",$B165="並べかえ形式",$B165="穴埋め選択形式",AND($B165="穴埋め記入形式", (LEN($C163)+LEN($C163)-LEN(SUBSTITUTE($C163,"_",""))-LEN(SUBSTITUTE($C163,"＿","")))&gt;5))</formula>
    </cfRule>
  </conditionalFormatting>
  <conditionalFormatting sqref="I164">
    <cfRule type="expression" dxfId="3281" priority="2387">
      <formula>OR($B165="複数選択形式",$B165="並べかえ形式",$B165="穴埋め選択形式",AND($B165="穴埋め記入形式", (LEN($C163)+LEN($C163)-LEN(SUBSTITUTE($C163,"_",""))-LEN(SUBSTITUTE($C163,"＿","")))&gt;4))</formula>
    </cfRule>
  </conditionalFormatting>
  <conditionalFormatting sqref="H164">
    <cfRule type="expression" dxfId="3280" priority="2388">
      <formula>OR($B165="複数選択形式",$B165="並べかえ形式",$B165="穴埋め選択形式",AND($B165="穴埋め記入形式", (LEN($C163)+LEN($C163)-LEN(SUBSTITUTE($C163,"_",""))-LEN(SUBSTITUTE($C163,"＿","")))&gt;3))</formula>
    </cfRule>
  </conditionalFormatting>
  <conditionalFormatting sqref="G164">
    <cfRule type="expression" dxfId="3279" priority="2389">
      <formula>OR($B165="複数選択形式",$B165="並べかえ形式",$B165="穴埋め選択形式",AND($B165="穴埋め記入形式", (LEN($C163)+LEN($C163)-LEN(SUBSTITUTE($C163,"_",""))-LEN(SUBSTITUTE($C163,"＿","")))&gt;2))</formula>
    </cfRule>
  </conditionalFormatting>
  <conditionalFormatting sqref="F164">
    <cfRule type="expression" dxfId="3278" priority="2390">
      <formula>OR($B165="複数選択形式",$B165="並べかえ形式",$B165="穴埋め選択形式",AND($B165="穴埋め記入形式", (LEN($C163)+LEN($C163)-LEN(SUBSTITUTE($C163,"_",""))-LEN(SUBSTITUTE($C163,"＿","")))&gt;1))</formula>
    </cfRule>
  </conditionalFormatting>
  <conditionalFormatting sqref="G165">
    <cfRule type="expression" dxfId="3277" priority="2391">
      <formula>AND($G165="", AND($B165="穴埋め記入形式", (LEN($C163)+LEN($C163)-LEN(SUBSTITUTE($C163,"_",""))-LEN(SUBSTITUTE($C163,"＿","")))&gt;2))</formula>
    </cfRule>
  </conditionalFormatting>
  <conditionalFormatting sqref="G165">
    <cfRule type="expression" dxfId="3276" priority="2392">
      <formula>OR($B165="複数選択形式",$B165="並べかえ形式",$B165="穴埋め選択形式",AND($B165="穴埋め記入形式", (LEN($C163)+LEN($C163)-LEN(SUBSTITUTE($C163,"_",""))-LEN(SUBSTITUTE($C163,"＿","")))&gt;2))</formula>
    </cfRule>
  </conditionalFormatting>
  <conditionalFormatting sqref="H165">
    <cfRule type="expression" dxfId="3275" priority="2393">
      <formula>AND($H165="", AND($B165="穴埋め記入形式", (LEN($C163)+LEN($C163)-LEN(SUBSTITUTE($C163,"_",""))-LEN(SUBSTITUTE($C163,"＿","")))&gt;3))</formula>
    </cfRule>
  </conditionalFormatting>
  <conditionalFormatting sqref="H165">
    <cfRule type="expression" dxfId="3274" priority="2394">
      <formula>OR($B165="複数選択形式",$B165="並べかえ形式",$B165="穴埋め選択形式",AND($B165="穴埋め記入形式", (LEN($C163)+LEN($C163)-LEN(SUBSTITUTE($C163,"_",""))-LEN(SUBSTITUTE($C163,"＿","")))&gt;3))</formula>
    </cfRule>
  </conditionalFormatting>
  <conditionalFormatting sqref="I165">
    <cfRule type="expression" dxfId="3273" priority="2395">
      <formula>AND($I165="", AND($B165="穴埋め記入形式", (LEN($C163)+LEN($C163)-LEN(SUBSTITUTE($C163,"_",""))-LEN(SUBSTITUTE($C163,"＿","")))&gt;4))</formula>
    </cfRule>
  </conditionalFormatting>
  <conditionalFormatting sqref="I165">
    <cfRule type="expression" dxfId="3272" priority="2396">
      <formula>OR($B165="複数選択形式",$B165="並べかえ形式",$B165="穴埋め選択形式",AND($B165="穴埋め記入形式", (LEN($C163)+LEN($C163)-LEN(SUBSTITUTE($C163,"_",""))-LEN(SUBSTITUTE($C163,"＿","")))&gt;4))</formula>
    </cfRule>
  </conditionalFormatting>
  <conditionalFormatting sqref="J165">
    <cfRule type="expression" dxfId="3271" priority="2397">
      <formula>AND($J165="", AND($B165="穴埋め記入形式", (LEN($C163)+LEN($C163)-LEN(SUBSTITUTE($C163,"_",""))-LEN(SUBSTITUTE($C163,"＿","")))&gt;5))</formula>
    </cfRule>
  </conditionalFormatting>
  <conditionalFormatting sqref="J165">
    <cfRule type="expression" dxfId="3270" priority="2398">
      <formula>OR($B165="複数選択形式",$B165="並べかえ形式",$B165="穴埋め選択形式",AND($B165="穴埋め記入形式", (LEN($C163)+LEN($C163)-LEN(SUBSTITUTE($C163,"_",""))-LEN(SUBSTITUTE($C163,"＿","")))&gt;5))</formula>
    </cfRule>
  </conditionalFormatting>
  <conditionalFormatting sqref="K165">
    <cfRule type="expression" dxfId="3269" priority="2399">
      <formula>AND($K165="", AND($B165="穴埋め記入形式", (LEN($C163)+LEN($C163)-LEN(SUBSTITUTE($C163,"_",""))-LEN(SUBSTITUTE($C163,"＿","")))&gt;6))</formula>
    </cfRule>
  </conditionalFormatting>
  <conditionalFormatting sqref="K165">
    <cfRule type="expression" dxfId="3268" priority="2400">
      <formula>OR($B165="複数選択形式",$B165="並べかえ形式",$B165="穴埋め選択形式",AND($B165="穴埋め記入形式", (LEN($C163)+LEN($C163)-LEN(SUBSTITUTE($C163,"_",""))-LEN(SUBSTITUTE($C163,"＿","")))&gt;6))</formula>
    </cfRule>
  </conditionalFormatting>
  <conditionalFormatting sqref="L165">
    <cfRule type="expression" dxfId="3267" priority="2401">
      <formula>AND($L165="", AND($B165="穴埋め記入形式", (LEN($C163)+LEN($C163)-LEN(SUBSTITUTE($C163,"_",""))-LEN(SUBSTITUTE($C163,"＿","")))&gt;7))</formula>
    </cfRule>
  </conditionalFormatting>
  <conditionalFormatting sqref="L165">
    <cfRule type="expression" dxfId="3266" priority="2402">
      <formula>OR($B165="複数選択形式",$B165="並べかえ形式",$B165="穴埋め選択形式",AND($B165="穴埋め記入形式", (LEN($C163)+LEN($C163)-LEN(SUBSTITUTE($C163,"_",""))-LEN(SUBSTITUTE($C163,"＿","")))&gt;7))</formula>
    </cfRule>
  </conditionalFormatting>
  <conditionalFormatting sqref="M165">
    <cfRule type="expression" dxfId="3265" priority="2403">
      <formula>AND($M165="", AND($B165="穴埋め記入形式", (LEN($C163)+LEN($C163)-LEN(SUBSTITUTE($C163,"_",""))-LEN(SUBSTITUTE($C163,"＿","")))&gt;8))</formula>
    </cfRule>
  </conditionalFormatting>
  <conditionalFormatting sqref="M165">
    <cfRule type="expression" dxfId="3264" priority="2404">
      <formula>OR($B165="複数選択形式",$B165="並べかえ形式",$B165="穴埋め選択形式",AND($B165="穴埋め記入形式", (LEN($C163)+LEN($C163)-LEN(SUBSTITUTE($C163,"_",""))-LEN(SUBSTITUTE($C163,"＿","")))&gt;8))</formula>
    </cfRule>
  </conditionalFormatting>
  <conditionalFormatting sqref="C161">
    <cfRule type="expression" dxfId="3263" priority="2405">
      <formula>$B165&lt;&gt;""</formula>
    </cfRule>
  </conditionalFormatting>
  <conditionalFormatting sqref="D161">
    <cfRule type="expression" dxfId="3262" priority="2406">
      <formula>$B165&lt;&gt;""</formula>
    </cfRule>
  </conditionalFormatting>
  <conditionalFormatting sqref="E161">
    <cfRule type="expression" dxfId="3261" priority="2407">
      <formula>$B165&lt;&gt;""</formula>
    </cfRule>
  </conditionalFormatting>
  <conditionalFormatting sqref="F161">
    <cfRule type="expression" dxfId="3260" priority="2408">
      <formula>$B165&lt;&gt;""</formula>
    </cfRule>
  </conditionalFormatting>
  <conditionalFormatting sqref="G161">
    <cfRule type="expression" dxfId="3259" priority="2409">
      <formula>$B165&lt;&gt;""</formula>
    </cfRule>
  </conditionalFormatting>
  <conditionalFormatting sqref="H161">
    <cfRule type="expression" dxfId="3258" priority="2410">
      <formula>$B165&lt;&gt;""</formula>
    </cfRule>
  </conditionalFormatting>
  <conditionalFormatting sqref="I161">
    <cfRule type="expression" dxfId="3257" priority="2411">
      <formula>$B165&lt;&gt;""</formula>
    </cfRule>
  </conditionalFormatting>
  <conditionalFormatting sqref="J161">
    <cfRule type="expression" dxfId="3256" priority="2412">
      <formula>$B165&lt;&gt;""</formula>
    </cfRule>
  </conditionalFormatting>
  <conditionalFormatting sqref="K161">
    <cfRule type="expression" dxfId="3255" priority="2413">
      <formula>$B165&lt;&gt;""</formula>
    </cfRule>
  </conditionalFormatting>
  <conditionalFormatting sqref="L161">
    <cfRule type="expression" dxfId="3254" priority="2414">
      <formula>$B165&lt;&gt;""</formula>
    </cfRule>
  </conditionalFormatting>
  <conditionalFormatting sqref="M161">
    <cfRule type="expression" dxfId="3253" priority="2415">
      <formula>$B165&lt;&gt;""</formula>
    </cfRule>
  </conditionalFormatting>
  <conditionalFormatting sqref="N161">
    <cfRule type="expression" dxfId="3252" priority="2416">
      <formula>$B165&lt;&gt;""</formula>
    </cfRule>
  </conditionalFormatting>
  <conditionalFormatting sqref="B161">
    <cfRule type="expression" dxfId="3251" priority="2417">
      <formula>$B165&lt;&gt;""</formula>
    </cfRule>
  </conditionalFormatting>
  <conditionalFormatting sqref="E167">
    <cfRule type="expression" dxfId="3250" priority="2418">
      <formula>AND($B165="穴埋め選択形式", (LEN($C163)+LEN($C163)-LEN(SUBSTITUTE($C163,"_",""))-LEN(SUBSTITUTE($C163,"＿","")))&gt;0)</formula>
    </cfRule>
  </conditionalFormatting>
  <conditionalFormatting sqref="E168">
    <cfRule type="expression" dxfId="3249" priority="2419">
      <formula>AND($B165="穴埋め選択形式", (LEN($C163)+LEN($C163)-LEN(SUBSTITUTE($C163,"_",""))-LEN(SUBSTITUTE($C163,"＿","")))&gt;0)</formula>
    </cfRule>
  </conditionalFormatting>
  <conditionalFormatting sqref="M164">
    <cfRule type="expression" dxfId="3248" priority="2420">
      <formula>OR($B165="複数選択形式",$B165="並べかえ形式",$B165="穴埋め選択形式",AND($B165="穴埋め記入形式", (LEN($C163)+LEN($C163)-LEN(SUBSTITUTE($C163,"_",""))-LEN(SUBSTITUTE($C163,"＿","")))&gt;8))</formula>
    </cfRule>
  </conditionalFormatting>
  <conditionalFormatting sqref="N164">
    <cfRule type="expression" dxfId="3247" priority="2421">
      <formula>OR($B165="複数選択形式",$B165="並べかえ形式",$B165="穴埋め選択形式",AND($B165="穴埋め記入形式", (LEN($C163)+LEN($C163)-LEN(SUBSTITUTE($C163,"_",""))-LEN(SUBSTITUTE($C163,"＿","")))&gt;9))</formula>
    </cfRule>
  </conditionalFormatting>
  <conditionalFormatting sqref="O164">
    <cfRule type="expression" dxfId="3246" priority="2422">
      <formula>OR($B165="複数選択形式",$B165="並べかえ形式",$B165="穴埋め選択形式",AND($B165="穴埋め記入形式", (LEN($C163)+LEN($C163)-LEN(SUBSTITUTE($C163,"_",""))-LEN(SUBSTITUTE($C163,"＿","")))&gt;10))</formula>
    </cfRule>
  </conditionalFormatting>
  <conditionalFormatting sqref="P164">
    <cfRule type="expression" dxfId="3245" priority="2423">
      <formula>OR($B165="複数選択形式",$B165="並べかえ形式",$B165="穴埋め選択形式",AND($B165="穴埋め記入形式", (LEN($C163)+LEN($C163)-LEN(SUBSTITUTE($C163,"_",""))-LEN(SUBSTITUTE($C163,"＿","")))&gt;11))</formula>
    </cfRule>
  </conditionalFormatting>
  <conditionalFormatting sqref="Q164">
    <cfRule type="expression" dxfId="3244" priority="2424">
      <formula>OR($B165="複数選択形式",$B165="並べかえ形式",$B165="穴埋め選択形式",AND($B165="穴埋め記入形式", (LEN($C163)+LEN($C163)-LEN(SUBSTITUTE($C163,"_",""))-LEN(SUBSTITUTE($C163,"＿","")))&gt;12))</formula>
    </cfRule>
  </conditionalFormatting>
  <conditionalFormatting sqref="R164">
    <cfRule type="expression" dxfId="3243" priority="2425">
      <formula>OR($B165="複数選択形式",$B165="並べかえ形式",$B165="穴埋め選択形式",AND($B165="穴埋め記入形式", (LEN($C163)+LEN($C163)-LEN(SUBSTITUTE($C163,"_",""))-LEN(SUBSTITUTE($C163,"＿","")))&gt;13))</formula>
    </cfRule>
  </conditionalFormatting>
  <conditionalFormatting sqref="S164">
    <cfRule type="expression" dxfId="3242" priority="2426">
      <formula>OR($B165="複数選択形式",$B165="並べかえ形式",$B165="穴埋め選択形式",AND($B165="穴埋め記入形式", (LEN($C163)+LEN($C163)-LEN(SUBSTITUTE($C163,"_",""))-LEN(SUBSTITUTE($C163,"＿","")))&gt;14))</formula>
    </cfRule>
  </conditionalFormatting>
  <conditionalFormatting sqref="T164">
    <cfRule type="expression" dxfId="3241" priority="2427">
      <formula>OR($B165="複数選択形式",$B165="並べかえ形式",$B165="穴埋め選択形式",AND($B165="穴埋め記入形式", (LEN($C163)+LEN($C163)-LEN(SUBSTITUTE($C163,"_",""))-LEN(SUBSTITUTE($C163,"＿","")))&gt;15))</formula>
    </cfRule>
  </conditionalFormatting>
  <conditionalFormatting sqref="U164">
    <cfRule type="expression" dxfId="3240" priority="2428">
      <formula>OR($B165="複数選択形式",$B165="並べかえ形式",$B165="穴埋め選択形式",AND($B165="穴埋め記入形式", (LEN($C163)+LEN($C163)-LEN(SUBSTITUTE($C163,"_",""))-LEN(SUBSTITUTE($C163,"＿","")))&gt;16))</formula>
    </cfRule>
  </conditionalFormatting>
  <conditionalFormatting sqref="V164">
    <cfRule type="expression" dxfId="3239" priority="2429">
      <formula>OR($B165="複数選択形式",$B165="並べかえ形式",$B165="穴埋め選択形式",AND($B165="穴埋め記入形式", (LEN($C163)+LEN($C163)-LEN(SUBSTITUTE($C163,"_",""))-LEN(SUBSTITUTE($C163,"＿","")))&gt;17))</formula>
    </cfRule>
  </conditionalFormatting>
  <conditionalFormatting sqref="W164">
    <cfRule type="expression" dxfId="3238" priority="2430">
      <formula>OR($B165="複数選択形式",$B165="並べかえ形式",$B165="穴埋め選択形式",AND($B165="穴埋め記入形式", (LEN($C163)+LEN($C163)-LEN(SUBSTITUTE($C163,"_",""))-LEN(SUBSTITUTE($C163,"＿","")))&gt;18))</formula>
    </cfRule>
  </conditionalFormatting>
  <conditionalFormatting sqref="X164">
    <cfRule type="expression" dxfId="3237" priority="2431">
      <formula>OR($B165="複数選択形式",$B165="並べかえ形式",$B165="穴埋め選択形式",AND($B165="穴埋め記入形式", (LEN($C163)+LEN($C163)-LEN(SUBSTITUTE($C163,"_",""))-LEN(SUBSTITUTE($C163,"＿","")))&gt;19))</formula>
    </cfRule>
  </conditionalFormatting>
  <conditionalFormatting sqref="N165">
    <cfRule type="expression" dxfId="3236" priority="2432">
      <formula>AND($M165="", AND($B165="穴埋め記入形式", (LEN($C163)+LEN($C163)-LEN(SUBSTITUTE($C163,"_",""))-LEN(SUBSTITUTE($C163,"＿","")))&gt;9))</formula>
    </cfRule>
  </conditionalFormatting>
  <conditionalFormatting sqref="N165">
    <cfRule type="expression" dxfId="3235" priority="2433">
      <formula>OR($B165="複数選択形式",$B165="並べかえ形式",$B165="穴埋め選択形式",AND($B165="穴埋め記入形式", (LEN($C163)+LEN($C163)-LEN(SUBSTITUTE($C163,"_",""))-LEN(SUBSTITUTE($C163,"＿","")))&gt;9))</formula>
    </cfRule>
  </conditionalFormatting>
  <conditionalFormatting sqref="O165">
    <cfRule type="expression" dxfId="3234" priority="2434">
      <formula>AND($M165="", AND($B165="穴埋め記入形式", (LEN($C163)+LEN($C163)-LEN(SUBSTITUTE($C163,"_",""))-LEN(SUBSTITUTE($C163,"＿","")))&gt;10))</formula>
    </cfRule>
  </conditionalFormatting>
  <conditionalFormatting sqref="O165">
    <cfRule type="expression" dxfId="3233" priority="2435">
      <formula>OR($B165="複数選択形式",$B165="並べかえ形式",$B165="穴埋め選択形式",AND($B165="穴埋め記入形式", (LEN($C163)+LEN($C163)-LEN(SUBSTITUTE($C163,"_",""))-LEN(SUBSTITUTE($C163,"＿","")))&gt;10))</formula>
    </cfRule>
  </conditionalFormatting>
  <conditionalFormatting sqref="P165">
    <cfRule type="expression" dxfId="3232" priority="2436">
      <formula>AND($M165="", AND($B165="穴埋め記入形式", (LEN($C163)+LEN($C163)-LEN(SUBSTITUTE($C163,"_",""))-LEN(SUBSTITUTE($C163,"＿","")))&gt;11))</formula>
    </cfRule>
  </conditionalFormatting>
  <conditionalFormatting sqref="P165">
    <cfRule type="expression" dxfId="3231" priority="2437">
      <formula>OR($B165="複数選択形式",$B165="並べかえ形式",$B165="穴埋め選択形式",AND($B165="穴埋め記入形式", (LEN($C163)+LEN($C163)-LEN(SUBSTITUTE($C163,"_",""))-LEN(SUBSTITUTE($C163,"＿","")))&gt;11))</formula>
    </cfRule>
  </conditionalFormatting>
  <conditionalFormatting sqref="Q165">
    <cfRule type="expression" dxfId="3230" priority="2438">
      <formula>AND($M165="", AND($B165="穴埋め記入形式", (LEN($C163)+LEN($C163)-LEN(SUBSTITUTE($C163,"_",""))-LEN(SUBSTITUTE($C163,"＿","")))&gt;12))</formula>
    </cfRule>
  </conditionalFormatting>
  <conditionalFormatting sqref="Q165">
    <cfRule type="expression" dxfId="3229" priority="2439">
      <formula>OR($B165="複数選択形式",$B165="並べかえ形式",$B165="穴埋め選択形式",AND($B165="穴埋め記入形式", (LEN($C163)+LEN($C163)-LEN(SUBSTITUTE($C163,"_",""))-LEN(SUBSTITUTE($C163,"＿","")))&gt;12))</formula>
    </cfRule>
  </conditionalFormatting>
  <conditionalFormatting sqref="R165">
    <cfRule type="expression" dxfId="3228" priority="2440">
      <formula>AND($M165="", AND($B165="穴埋め記入形式", (LEN($C163)+LEN($C163)-LEN(SUBSTITUTE($C163,"_",""))-LEN(SUBSTITUTE($C163,"＿","")))&gt;13))</formula>
    </cfRule>
  </conditionalFormatting>
  <conditionalFormatting sqref="R165">
    <cfRule type="expression" dxfId="3227" priority="2441">
      <formula>OR($B165="複数選択形式",$B165="並べかえ形式",$B165="穴埋め選択形式",AND($B165="穴埋め記入形式", (LEN($C163)+LEN($C163)-LEN(SUBSTITUTE($C163,"_",""))-LEN(SUBSTITUTE($C163,"＿","")))&gt;13))</formula>
    </cfRule>
  </conditionalFormatting>
  <conditionalFormatting sqref="S165">
    <cfRule type="expression" dxfId="3226" priority="2442">
      <formula>AND($M165="", AND($B165="穴埋め記入形式", (LEN($C163)+LEN($C163)-LEN(SUBSTITUTE($C163,"_",""))-LEN(SUBSTITUTE($C163,"＿","")))&gt;14))</formula>
    </cfRule>
  </conditionalFormatting>
  <conditionalFormatting sqref="S165">
    <cfRule type="expression" dxfId="3225" priority="2443">
      <formula>OR($B165="複数選択形式",$B165="並べかえ形式",$B165="穴埋め選択形式",AND($B165="穴埋め記入形式", (LEN($C163)+LEN($C163)-LEN(SUBSTITUTE($C163,"_",""))-LEN(SUBSTITUTE($C163,"＿","")))&gt;14))</formula>
    </cfRule>
  </conditionalFormatting>
  <conditionalFormatting sqref="T165">
    <cfRule type="expression" dxfId="3224" priority="2444">
      <formula>AND($M165="", AND($B165="穴埋め記入形式", (LEN($C163)+LEN($C163)-LEN(SUBSTITUTE($C163,"_",""))-LEN(SUBSTITUTE($C163,"＿","")))&gt;15))</formula>
    </cfRule>
  </conditionalFormatting>
  <conditionalFormatting sqref="T165">
    <cfRule type="expression" dxfId="3223" priority="2445">
      <formula>OR($B165="複数選択形式",$B165="並べかえ形式",$B165="穴埋め選択形式",AND($B165="穴埋め記入形式", (LEN($C163)+LEN($C163)-LEN(SUBSTITUTE($C163,"_",""))-LEN(SUBSTITUTE($C163,"＿","")))&gt;15))</formula>
    </cfRule>
  </conditionalFormatting>
  <conditionalFormatting sqref="U165">
    <cfRule type="expression" dxfId="3222" priority="2446">
      <formula>AND($M165="", AND($B165="穴埋め記入形式", (LEN($C163)+LEN($C163)-LEN(SUBSTITUTE($C163,"_",""))-LEN(SUBSTITUTE($C163,"＿","")))&gt;16))</formula>
    </cfRule>
  </conditionalFormatting>
  <conditionalFormatting sqref="U165">
    <cfRule type="expression" dxfId="3221" priority="2447">
      <formula>OR($B165="複数選択形式",$B165="並べかえ形式",$B165="穴埋め選択形式",AND($B165="穴埋め記入形式", (LEN($C163)+LEN($C163)-LEN(SUBSTITUTE($C163,"_",""))-LEN(SUBSTITUTE($C163,"＿","")))&gt;16))</formula>
    </cfRule>
  </conditionalFormatting>
  <conditionalFormatting sqref="V165">
    <cfRule type="expression" dxfId="3220" priority="2448">
      <formula>AND($M165="", AND($B165="穴埋め記入形式", (LEN($C163)+LEN($C163)-LEN(SUBSTITUTE($C163,"_",""))-LEN(SUBSTITUTE($C163,"＿","")))&gt;17))</formula>
    </cfRule>
  </conditionalFormatting>
  <conditionalFormatting sqref="V165">
    <cfRule type="expression" dxfId="3219" priority="2449">
      <formula>OR($B165="複数選択形式",$B165="並べかえ形式",$B165="穴埋め選択形式",AND($B165="穴埋め記入形式", (LEN($C163)+LEN($C163)-LEN(SUBSTITUTE($C163,"_",""))-LEN(SUBSTITUTE($C163,"＿","")))&gt;17))</formula>
    </cfRule>
  </conditionalFormatting>
  <conditionalFormatting sqref="W165">
    <cfRule type="expression" dxfId="3218" priority="2450">
      <formula>AND($M165="", AND($B165="穴埋め記入形式", (LEN($C163)+LEN($C163)-LEN(SUBSTITUTE($C163,"_",""))-LEN(SUBSTITUTE($C163,"＿","")))&gt;18))</formula>
    </cfRule>
  </conditionalFormatting>
  <conditionalFormatting sqref="W165">
    <cfRule type="expression" dxfId="3217" priority="2451">
      <formula>OR($B165="複数選択形式",$B165="並べかえ形式",$B165="穴埋め選択形式",AND($B165="穴埋め記入形式", (LEN($C163)+LEN($C163)-LEN(SUBSTITUTE($C163,"_",""))-LEN(SUBSTITUTE($C163,"＿","")))&gt;18))</formula>
    </cfRule>
  </conditionalFormatting>
  <conditionalFormatting sqref="X165">
    <cfRule type="expression" dxfId="3216" priority="2452">
      <formula>AND($M165="", AND($B165="穴埋め記入形式", (LEN($C163)+LEN($C163)-LEN(SUBSTITUTE($C163,"_",""))-LEN(SUBSTITUTE($C163,"＿","")))&gt;19))</formula>
    </cfRule>
  </conditionalFormatting>
  <conditionalFormatting sqref="X165">
    <cfRule type="expression" dxfId="3215" priority="2453">
      <formula>OR($B165="複数選択形式",$B165="並べかえ形式",$B165="穴埋め選択形式",AND($B165="穴埋め記入形式", (LEN($C163)+LEN($C163)-LEN(SUBSTITUTE($C163,"_",""))-LEN(SUBSTITUTE($C163,"＿","")))&gt;19))</formula>
    </cfRule>
  </conditionalFormatting>
  <conditionalFormatting sqref="F167">
    <cfRule type="expression" dxfId="3214" priority="2454">
      <formula>AND($B165="穴埋め選択形式", (LEN($C163)+LEN($C163)-LEN(SUBSTITUTE($C163,"_",""))-LEN(SUBSTITUTE($C163,"＿","")))&gt;1)</formula>
    </cfRule>
  </conditionalFormatting>
  <conditionalFormatting sqref="G167">
    <cfRule type="expression" dxfId="3213" priority="2455">
      <formula>AND($B165="穴埋め選択形式", (LEN($C163)+LEN($C163)-LEN(SUBSTITUTE($C163,"_",""))-LEN(SUBSTITUTE($C163,"＿","")))&gt;2)</formula>
    </cfRule>
  </conditionalFormatting>
  <conditionalFormatting sqref="H167">
    <cfRule type="expression" dxfId="3212" priority="2456">
      <formula>AND($B165="穴埋め選択形式", (LEN($C163)+LEN($C163)-LEN(SUBSTITUTE($C163,"_",""))-LEN(SUBSTITUTE($C163,"＿","")))&gt;3)</formula>
    </cfRule>
  </conditionalFormatting>
  <conditionalFormatting sqref="I167">
    <cfRule type="expression" dxfId="3211" priority="2457">
      <formula>AND($B165="穴埋め選択形式", (LEN($C163)+LEN($C163)-LEN(SUBSTITUTE($C163,"_",""))-LEN(SUBSTITUTE($C163,"＿","")))&gt;4)</formula>
    </cfRule>
  </conditionalFormatting>
  <conditionalFormatting sqref="J167">
    <cfRule type="expression" dxfId="3210" priority="2458">
      <formula>AND($B165="穴埋め選択形式", (LEN($C163)+LEN($C163)-LEN(SUBSTITUTE($C163,"_",""))-LEN(SUBSTITUTE($C163,"＿","")))&gt;5)</formula>
    </cfRule>
  </conditionalFormatting>
  <conditionalFormatting sqref="K167">
    <cfRule type="expression" dxfId="3209" priority="2459">
      <formula>AND($B165="穴埋め選択形式", (LEN($C163)+LEN($C163)-LEN(SUBSTITUTE($C163,"_",""))-LEN(SUBSTITUTE($C163,"＿","")))&gt;6)</formula>
    </cfRule>
  </conditionalFormatting>
  <conditionalFormatting sqref="L167">
    <cfRule type="expression" dxfId="3208" priority="2460">
      <formula>AND($B165="穴埋め選択形式", (LEN($C163)+LEN($C163)-LEN(SUBSTITUTE($C163,"_",""))-LEN(SUBSTITUTE($C163,"＿","")))&gt;7)</formula>
    </cfRule>
  </conditionalFormatting>
  <conditionalFormatting sqref="M167">
    <cfRule type="expression" dxfId="3207" priority="2461">
      <formula>AND($B165="穴埋め選択形式", (LEN($C163)+LEN($C163)-LEN(SUBSTITUTE($C163,"_",""))-LEN(SUBSTITUTE($C163,"＿","")))&gt;8)</formula>
    </cfRule>
  </conditionalFormatting>
  <conditionalFormatting sqref="N167">
    <cfRule type="expression" dxfId="3206" priority="2462">
      <formula>AND($B165="穴埋め選択形式", (LEN($C163)+LEN($C163)-LEN(SUBSTITUTE($C163,"_",""))-LEN(SUBSTITUTE($C163,"＿","")))&gt;9)</formula>
    </cfRule>
  </conditionalFormatting>
  <conditionalFormatting sqref="O167">
    <cfRule type="expression" dxfId="3205" priority="2463">
      <formula>AND($B165="穴埋め選択形式", (LEN($C163)+LEN($C163)-LEN(SUBSTITUTE($C163,"_",""))-LEN(SUBSTITUTE($C163,"＿","")))&gt;10)</formula>
    </cfRule>
  </conditionalFormatting>
  <conditionalFormatting sqref="P167">
    <cfRule type="expression" dxfId="3204" priority="2464">
      <formula>AND($B165="穴埋め選択形式", (LEN($C163)+LEN($C163)-LEN(SUBSTITUTE($C163,"_",""))-LEN(SUBSTITUTE($C163,"＿","")))&gt;11)</formula>
    </cfRule>
  </conditionalFormatting>
  <conditionalFormatting sqref="Q167">
    <cfRule type="expression" dxfId="3203" priority="2465">
      <formula>AND($B165="穴埋め選択形式", (LEN($C163)+LEN($C163)-LEN(SUBSTITUTE($C163,"_",""))-LEN(SUBSTITUTE($C163,"＿","")))&gt;12)</formula>
    </cfRule>
  </conditionalFormatting>
  <conditionalFormatting sqref="R167">
    <cfRule type="expression" dxfId="3202" priority="2466">
      <formula>AND($B165="穴埋め選択形式", (LEN($C163)+LEN($C163)-LEN(SUBSTITUTE($C163,"_",""))-LEN(SUBSTITUTE($C163,"＿","")))&gt;13)</formula>
    </cfRule>
  </conditionalFormatting>
  <conditionalFormatting sqref="S167">
    <cfRule type="expression" dxfId="3201" priority="2467">
      <formula>AND($B165="穴埋め選択形式", (LEN($C163)+LEN($C163)-LEN(SUBSTITUTE($C163,"_",""))-LEN(SUBSTITUTE($C163,"＿","")))&gt;14)</formula>
    </cfRule>
  </conditionalFormatting>
  <conditionalFormatting sqref="T167">
    <cfRule type="expression" dxfId="3200" priority="2468">
      <formula>AND($B165="穴埋め選択形式", (LEN($C163)+LEN($C163)-LEN(SUBSTITUTE($C163,"_",""))-LEN(SUBSTITUTE($C163,"＿","")))&gt;15)</formula>
    </cfRule>
  </conditionalFormatting>
  <conditionalFormatting sqref="U167">
    <cfRule type="expression" dxfId="3199" priority="2469">
      <formula>AND($B165="穴埋め選択形式", (LEN($C163)+LEN($C163)-LEN(SUBSTITUTE($C163,"_",""))-LEN(SUBSTITUTE($C163,"＿","")))&gt;16)</formula>
    </cfRule>
  </conditionalFormatting>
  <conditionalFormatting sqref="V167">
    <cfRule type="expression" dxfId="3198" priority="2470">
      <formula>AND($B165="穴埋め選択形式", (LEN($C163)+LEN($C163)-LEN(SUBSTITUTE($C163,"_",""))-LEN(SUBSTITUTE($C163,"＿","")))&gt;17)</formula>
    </cfRule>
  </conditionalFormatting>
  <conditionalFormatting sqref="X167">
    <cfRule type="expression" dxfId="3197" priority="2471">
      <formula>AND($B165="穴埋め選択形式", (LEN($C163)+LEN($C163)-LEN(SUBSTITUTE($C163,"_",""))-LEN(SUBSTITUTE($C163,"＿","")))&gt;19)</formula>
    </cfRule>
  </conditionalFormatting>
  <conditionalFormatting sqref="F168">
    <cfRule type="expression" dxfId="3196" priority="2472">
      <formula>AND($B165="穴埋め選択形式", (LEN($C163)+LEN($C163)-LEN(SUBSTITUTE($C163,"_",""))-LEN(SUBSTITUTE($C163,"＿","")))&gt;1)</formula>
    </cfRule>
  </conditionalFormatting>
  <conditionalFormatting sqref="G168">
    <cfRule type="expression" dxfId="3195" priority="2473">
      <formula>AND($B165="穴埋め選択形式", (LEN($C163)+LEN($C163)-LEN(SUBSTITUTE($C163,"_",""))-LEN(SUBSTITUTE($C163,"＿","")))&gt;2)</formula>
    </cfRule>
  </conditionalFormatting>
  <conditionalFormatting sqref="H168">
    <cfRule type="expression" dxfId="3194" priority="2474">
      <formula>AND($B165="穴埋め選択形式", (LEN($C163)+LEN($C163)-LEN(SUBSTITUTE($C163,"_",""))-LEN(SUBSTITUTE($C163,"＿","")))&gt;3)</formula>
    </cfRule>
  </conditionalFormatting>
  <conditionalFormatting sqref="I168">
    <cfRule type="expression" dxfId="3193" priority="2475">
      <formula>AND($B165="穴埋め選択形式", (LEN($C163)+LEN($C163)-LEN(SUBSTITUTE($C163,"_",""))-LEN(SUBSTITUTE($C163,"＿","")))&gt;4)</formula>
    </cfRule>
  </conditionalFormatting>
  <conditionalFormatting sqref="J168">
    <cfRule type="expression" dxfId="3192" priority="2476">
      <formula>AND($B165="穴埋め選択形式", (LEN($C163)+LEN($C163)-LEN(SUBSTITUTE($C163,"_",""))-LEN(SUBSTITUTE($C163,"＿","")))&gt;5)</formula>
    </cfRule>
  </conditionalFormatting>
  <conditionalFormatting sqref="K168">
    <cfRule type="expression" dxfId="3191" priority="2477">
      <formula>AND($B165="穴埋め選択形式", (LEN($C163)+LEN($C163)-LEN(SUBSTITUTE($C163,"_",""))-LEN(SUBSTITUTE($C163,"＿","")))&gt;6)</formula>
    </cfRule>
  </conditionalFormatting>
  <conditionalFormatting sqref="L168">
    <cfRule type="expression" dxfId="3190" priority="2478">
      <formula>AND($B165="穴埋め選択形式", (LEN($C163)+LEN($C163)-LEN(SUBSTITUTE($C163,"_",""))-LEN(SUBSTITUTE($C163,"＿","")))&gt;7)</formula>
    </cfRule>
  </conditionalFormatting>
  <conditionalFormatting sqref="M168">
    <cfRule type="expression" dxfId="3189" priority="2479">
      <formula>AND($B165="穴埋め選択形式", (LEN($C163)+LEN($C163)-LEN(SUBSTITUTE($C163,"_",""))-LEN(SUBSTITUTE($C163,"＿","")))&gt;8)</formula>
    </cfRule>
  </conditionalFormatting>
  <conditionalFormatting sqref="N168">
    <cfRule type="expression" dxfId="3188" priority="2480">
      <formula>AND($B165="穴埋め選択形式", (LEN($C163)+LEN($C163)-LEN(SUBSTITUTE($C163,"_",""))-LEN(SUBSTITUTE($C163,"＿","")))&gt;9)</formula>
    </cfRule>
  </conditionalFormatting>
  <conditionalFormatting sqref="O168">
    <cfRule type="expression" dxfId="3187" priority="2481">
      <formula>AND($B165="穴埋め選択形式", (LEN($C163)+LEN($C163)-LEN(SUBSTITUTE($C163,"_",""))-LEN(SUBSTITUTE($C163,"＿","")))&gt;10)</formula>
    </cfRule>
  </conditionalFormatting>
  <conditionalFormatting sqref="P168">
    <cfRule type="expression" dxfId="3186" priority="2482">
      <formula>AND($B165="穴埋め選択形式", (LEN($C163)+LEN($C163)-LEN(SUBSTITUTE($C163,"_",""))-LEN(SUBSTITUTE($C163,"＿","")))&gt;11)</formula>
    </cfRule>
  </conditionalFormatting>
  <conditionalFormatting sqref="Q168">
    <cfRule type="expression" dxfId="3185" priority="2483">
      <formula>AND($B165="穴埋め選択形式", (LEN($C163)+LEN($C163)-LEN(SUBSTITUTE($C163,"_",""))-LEN(SUBSTITUTE($C163,"＿","")))&gt;12)</formula>
    </cfRule>
  </conditionalFormatting>
  <conditionalFormatting sqref="R168">
    <cfRule type="expression" dxfId="3184" priority="2484">
      <formula>AND($B165="穴埋め選択形式", (LEN($C163)+LEN($C163)-LEN(SUBSTITUTE($C163,"_",""))-LEN(SUBSTITUTE($C163,"＿","")))&gt;13)</formula>
    </cfRule>
  </conditionalFormatting>
  <conditionalFormatting sqref="S168">
    <cfRule type="expression" dxfId="3183" priority="2485">
      <formula>AND($B165="穴埋め選択形式", (LEN($C163)+LEN($C163)-LEN(SUBSTITUTE($C163,"_",""))-LEN(SUBSTITUTE($C163,"＿","")))&gt;14)</formula>
    </cfRule>
  </conditionalFormatting>
  <conditionalFormatting sqref="T168">
    <cfRule type="expression" dxfId="3182" priority="2486">
      <formula>AND($B165="穴埋め選択形式", (LEN($C163)+LEN($C163)-LEN(SUBSTITUTE($C163,"_",""))-LEN(SUBSTITUTE($C163,"＿","")))&gt;15)</formula>
    </cfRule>
  </conditionalFormatting>
  <conditionalFormatting sqref="U168">
    <cfRule type="expression" dxfId="3181" priority="2487">
      <formula>AND($B165="穴埋め選択形式", (LEN($C163)+LEN($C163)-LEN(SUBSTITUTE($C163,"_",""))-LEN(SUBSTITUTE($C163,"＿","")))&gt;16)</formula>
    </cfRule>
  </conditionalFormatting>
  <conditionalFormatting sqref="V168">
    <cfRule type="expression" dxfId="3180" priority="2488">
      <formula>AND($B165="穴埋め選択形式", (LEN($C163)+LEN($C163)-LEN(SUBSTITUTE($C163,"_",""))-LEN(SUBSTITUTE($C163,"＿","")))&gt;17)</formula>
    </cfRule>
  </conditionalFormatting>
  <conditionalFormatting sqref="W168">
    <cfRule type="expression" dxfId="3179" priority="2489">
      <formula>AND($B165="穴埋め選択形式", (LEN($C163)+LEN($C163)-LEN(SUBSTITUTE($C163,"_",""))-LEN(SUBSTITUTE($C163,"＿","")))&gt;18)</formula>
    </cfRule>
  </conditionalFormatting>
  <conditionalFormatting sqref="X168">
    <cfRule type="expression" dxfId="3178" priority="2490">
      <formula>AND($B165="穴埋め選択形式", (LEN($C163)+LEN($C163)-LEN(SUBSTITUTE($C163,"_",""))-LEN(SUBSTITUTE($C163,"＿","")))&gt;19)</formula>
    </cfRule>
  </conditionalFormatting>
  <conditionalFormatting sqref="W167">
    <cfRule type="expression" dxfId="3177" priority="2491">
      <formula>AND($B165="穴埋め選択形式", (LEN($C163)+LEN($C163)-LEN(SUBSTITUTE($C163,"_",""))-LEN(SUBSTITUTE($C163,"＿","")))&gt;18)</formula>
    </cfRule>
  </conditionalFormatting>
  <conditionalFormatting sqref="B174">
    <cfRule type="expression" dxfId="3176" priority="2492">
      <formula>$B174=""</formula>
    </cfRule>
  </conditionalFormatting>
  <conditionalFormatting sqref="B174">
    <cfRule type="expression" dxfId="3175" priority="2493">
      <formula>$B174&lt;&gt;""</formula>
    </cfRule>
  </conditionalFormatting>
  <conditionalFormatting sqref="C174">
    <cfRule type="expression" dxfId="3174" priority="2494">
      <formula>$B174=""</formula>
    </cfRule>
  </conditionalFormatting>
  <conditionalFormatting sqref="C174">
    <cfRule type="expression" dxfId="3173" priority="2495">
      <formula>$B174&lt;&gt;""</formula>
    </cfRule>
  </conditionalFormatting>
  <conditionalFormatting sqref="E175">
    <cfRule type="expression" dxfId="3172" priority="2496">
      <formula>OR($B174="複数選択形式",$B174="並べかえ形式")</formula>
    </cfRule>
  </conditionalFormatting>
  <conditionalFormatting sqref="F175">
    <cfRule type="expression" dxfId="3171" priority="2497">
      <formula>OR($B174="複数選択形式",$B174="並べかえ形式")</formula>
    </cfRule>
  </conditionalFormatting>
  <conditionalFormatting sqref="G175">
    <cfRule type="expression" dxfId="3170" priority="2498">
      <formula>OR($B174="複数選択形式",$B174="並べかえ形式")</formula>
    </cfRule>
  </conditionalFormatting>
  <conditionalFormatting sqref="H175">
    <cfRule type="expression" dxfId="3169" priority="2499">
      <formula>OR($B174="複数選択形式",$B174="並べかえ形式")</formula>
    </cfRule>
  </conditionalFormatting>
  <conditionalFormatting sqref="I175">
    <cfRule type="expression" dxfId="3168" priority="2500">
      <formula>OR($B174="複数選択形式",$B174="並べかえ形式")</formula>
    </cfRule>
  </conditionalFormatting>
  <conditionalFormatting sqref="J175">
    <cfRule type="expression" dxfId="3167" priority="2501">
      <formula>OR($B174="複数選択形式",$B174="並べかえ形式")</formula>
    </cfRule>
  </conditionalFormatting>
  <conditionalFormatting sqref="K175">
    <cfRule type="expression" dxfId="3166" priority="2502">
      <formula>OR($B174="複数選択形式",$B174="並べかえ形式")</formula>
    </cfRule>
  </conditionalFormatting>
  <conditionalFormatting sqref="L175">
    <cfRule type="expression" dxfId="3165" priority="2503">
      <formula>OR($B174="複数選択形式",$B174="並べかえ形式")</formula>
    </cfRule>
  </conditionalFormatting>
  <conditionalFormatting sqref="M175">
    <cfRule type="expression" dxfId="3164" priority="2504">
      <formula>OR($B174="複数選択形式",$B174="並べかえ形式")</formula>
    </cfRule>
  </conditionalFormatting>
  <conditionalFormatting sqref="N175">
    <cfRule type="expression" dxfId="3163" priority="2505">
      <formula>OR($B174="複数選択形式",$B174="並べかえ形式")</formula>
    </cfRule>
  </conditionalFormatting>
  <conditionalFormatting sqref="O175">
    <cfRule type="expression" dxfId="3162" priority="2506">
      <formula>OR($B174="複数選択形式",$B174="並べかえ形式")</formula>
    </cfRule>
  </conditionalFormatting>
  <conditionalFormatting sqref="P175">
    <cfRule type="expression" dxfId="3161" priority="2507">
      <formula>OR($B174="複数選択形式",$B174="並べかえ形式")</formula>
    </cfRule>
  </conditionalFormatting>
  <conditionalFormatting sqref="Q175">
    <cfRule type="expression" dxfId="3160" priority="2508">
      <formula>OR($B174="複数選択形式",$B174="並べかえ形式")</formula>
    </cfRule>
  </conditionalFormatting>
  <conditionalFormatting sqref="R175">
    <cfRule type="expression" dxfId="3159" priority="2509">
      <formula>OR($B174="複数選択形式",$B174="並べかえ形式")</formula>
    </cfRule>
  </conditionalFormatting>
  <conditionalFormatting sqref="S175">
    <cfRule type="expression" dxfId="3158" priority="2510">
      <formula>OR($B174="複数選択形式",$B174="並べかえ形式")</formula>
    </cfRule>
  </conditionalFormatting>
  <conditionalFormatting sqref="T175">
    <cfRule type="expression" dxfId="3157" priority="2511">
      <formula>OR($B174="複数選択形式",$B174="並べかえ形式")</formula>
    </cfRule>
  </conditionalFormatting>
  <conditionalFormatting sqref="U175">
    <cfRule type="expression" dxfId="3156" priority="2512">
      <formula>OR($B174="複数選択形式",$B174="並べかえ形式")</formula>
    </cfRule>
  </conditionalFormatting>
  <conditionalFormatting sqref="V175">
    <cfRule type="expression" dxfId="3155" priority="2513">
      <formula>OR($B174="複数選択形式",$B174="並べかえ形式")</formula>
    </cfRule>
  </conditionalFormatting>
  <conditionalFormatting sqref="W175">
    <cfRule type="expression" dxfId="3154" priority="2514">
      <formula>OR($B174="複数選択形式",$B174="並べかえ形式")</formula>
    </cfRule>
  </conditionalFormatting>
  <conditionalFormatting sqref="X175">
    <cfRule type="expression" dxfId="3153" priority="2515">
      <formula>OR($B174="複数選択形式",$B174="並べかえ形式")</formula>
    </cfRule>
  </conditionalFormatting>
  <conditionalFormatting sqref="B175">
    <cfRule type="expression" dxfId="3152" priority="2516">
      <formula>AND($B174&lt;&gt;"", $B174="正誤形式")</formula>
    </cfRule>
  </conditionalFormatting>
  <conditionalFormatting sqref="B176">
    <cfRule type="expression" dxfId="3151" priority="2517">
      <formula>AND($B174&lt;&gt;"", $B174="正誤形式")</formula>
    </cfRule>
  </conditionalFormatting>
  <conditionalFormatting sqref="C175">
    <cfRule type="expression" dxfId="3150" priority="2518">
      <formula>AND($B174&lt;&gt;"",$C175&lt;&gt;"", $B174="正誤形式")</formula>
    </cfRule>
  </conditionalFormatting>
  <conditionalFormatting sqref="C175">
    <cfRule type="expression" dxfId="3149" priority="2519">
      <formula>AND($B174&lt;&gt;"",$C175="", $B174="正誤形式")</formula>
    </cfRule>
  </conditionalFormatting>
  <conditionalFormatting sqref="C176">
    <cfRule type="expression" dxfId="3148" priority="2520">
      <formula>AND($B174&lt;&gt;"",$C175&lt;&gt;"", $B174="正誤形式")</formula>
    </cfRule>
  </conditionalFormatting>
  <conditionalFormatting sqref="C176">
    <cfRule type="expression" dxfId="3147" priority="2521">
      <formula>AND($B174&lt;&gt;"",$C175="", $B174="正誤形式")</formula>
    </cfRule>
  </conditionalFormatting>
  <conditionalFormatting sqref="E174">
    <cfRule type="expression" dxfId="3146" priority="2522">
      <formula>AND($E174="", OR($B174="複数選択形式",$B174="並べかえ形式",$B174="穴埋め選択形式",AND($B174="穴埋め記入形式", (LEN($C172)+LEN($C172)-LEN(SUBSTITUTE($C172,"_",""))-LEN(SUBSTITUTE($C172,"＿","")))&gt;0)))</formula>
    </cfRule>
  </conditionalFormatting>
  <conditionalFormatting sqref="E174">
    <cfRule type="expression" dxfId="3145" priority="2523">
      <formula>AND(OR($B174="複数選択形式",$B174="並べかえ形式",$B174="穴埋め選択形式",AND($B174="穴埋め記入形式", (LEN($C172)+LEN($C172)-LEN(SUBSTITUTE($C172,"_",""))-LEN(SUBSTITUTE($C172,"＿","")))&gt;0)))</formula>
    </cfRule>
  </conditionalFormatting>
  <conditionalFormatting sqref="F174">
    <cfRule type="expression" dxfId="3144" priority="2524">
      <formula>AND($F174="", OR($B174="複数選択形式",$B174="並べかえ形式",$B174="穴埋め選択形式",AND($B174="穴埋め記入形式", (LEN($C172)+LEN($C172)-LEN(SUBSTITUTE($C172,"_",""))-LEN(SUBSTITUTE($C172,"＿","")))&gt;1)))</formula>
    </cfRule>
  </conditionalFormatting>
  <conditionalFormatting sqref="F174">
    <cfRule type="expression" dxfId="3143" priority="2525">
      <formula>OR($B174="複数選択形式",$B174="並べかえ形式",$B174="穴埋め選択形式",AND($B174="穴埋め記入形式", (LEN($C172)+LEN($C172)-LEN(SUBSTITUTE($C172,"_",""))-LEN(SUBSTITUTE($C172,"＿","")))&gt;1))</formula>
    </cfRule>
  </conditionalFormatting>
  <conditionalFormatting sqref="E173">
    <cfRule type="expression" dxfId="3142" priority="2526">
      <formula>OR($B174="複数選択形式",$B174="並べかえ形式",$B174="穴埋め選択形式",AND($B174="穴埋め記入形式", (LEN($C172)+LEN($C172)-LEN(SUBSTITUTE($C172,"_",""))-LEN(SUBSTITUTE($C172,"＿","")))&gt;0))</formula>
    </cfRule>
  </conditionalFormatting>
  <conditionalFormatting sqref="L173">
    <cfRule type="expression" dxfId="3141" priority="2527">
      <formula>OR($B174="複数選択形式",$B174="並べかえ形式",$B174="穴埋め選択形式",AND($B174="穴埋め記入形式", (LEN($C172)+LEN($C172)-LEN(SUBSTITUTE($C172,"_",""))-LEN(SUBSTITUTE($C172,"＿","")))&gt;7))</formula>
    </cfRule>
  </conditionalFormatting>
  <conditionalFormatting sqref="K173">
    <cfRule type="expression" dxfId="3140" priority="2528">
      <formula>OR($B174="複数選択形式",$B174="並べかえ形式",$B174="穴埋め選択形式",AND($B174="穴埋め記入形式", (LEN($C172)+LEN($C172)-LEN(SUBSTITUTE($C172,"_",""))-LEN(SUBSTITUTE($C172,"＿","")))&gt;6))</formula>
    </cfRule>
  </conditionalFormatting>
  <conditionalFormatting sqref="J173">
    <cfRule type="expression" dxfId="3139" priority="2529">
      <formula>OR($B174="複数選択形式",$B174="並べかえ形式",$B174="穴埋め選択形式",AND($B174="穴埋め記入形式", (LEN($C172)+LEN($C172)-LEN(SUBSTITUTE($C172,"_",""))-LEN(SUBSTITUTE($C172,"＿","")))&gt;5))</formula>
    </cfRule>
  </conditionalFormatting>
  <conditionalFormatting sqref="I173">
    <cfRule type="expression" dxfId="3138" priority="2530">
      <formula>OR($B174="複数選択形式",$B174="並べかえ形式",$B174="穴埋め選択形式",AND($B174="穴埋め記入形式", (LEN($C172)+LEN($C172)-LEN(SUBSTITUTE($C172,"_",""))-LEN(SUBSTITUTE($C172,"＿","")))&gt;4))</formula>
    </cfRule>
  </conditionalFormatting>
  <conditionalFormatting sqref="H173">
    <cfRule type="expression" dxfId="3137" priority="2531">
      <formula>OR($B174="複数選択形式",$B174="並べかえ形式",$B174="穴埋め選択形式",AND($B174="穴埋め記入形式", (LEN($C172)+LEN($C172)-LEN(SUBSTITUTE($C172,"_",""))-LEN(SUBSTITUTE($C172,"＿","")))&gt;3))</formula>
    </cfRule>
  </conditionalFormatting>
  <conditionalFormatting sqref="G173">
    <cfRule type="expression" dxfId="3136" priority="2532">
      <formula>OR($B174="複数選択形式",$B174="並べかえ形式",$B174="穴埋め選択形式",AND($B174="穴埋め記入形式", (LEN($C172)+LEN($C172)-LEN(SUBSTITUTE($C172,"_",""))-LEN(SUBSTITUTE($C172,"＿","")))&gt;2))</formula>
    </cfRule>
  </conditionalFormatting>
  <conditionalFormatting sqref="F173">
    <cfRule type="expression" dxfId="3135" priority="2533">
      <formula>OR($B174="複数選択形式",$B174="並べかえ形式",$B174="穴埋め選択形式",AND($B174="穴埋め記入形式", (LEN($C172)+LEN($C172)-LEN(SUBSTITUTE($C172,"_",""))-LEN(SUBSTITUTE($C172,"＿","")))&gt;1))</formula>
    </cfRule>
  </conditionalFormatting>
  <conditionalFormatting sqref="G174">
    <cfRule type="expression" dxfId="3134" priority="2534">
      <formula>AND($G174="", AND($B174="穴埋め記入形式", (LEN($C172)+LEN($C172)-LEN(SUBSTITUTE($C172,"_",""))-LEN(SUBSTITUTE($C172,"＿","")))&gt;2))</formula>
    </cfRule>
  </conditionalFormatting>
  <conditionalFormatting sqref="G174">
    <cfRule type="expression" dxfId="3133" priority="2535">
      <formula>OR($B174="複数選択形式",$B174="並べかえ形式",$B174="穴埋め選択形式",AND($B174="穴埋め記入形式", (LEN($C172)+LEN($C172)-LEN(SUBSTITUTE($C172,"_",""))-LEN(SUBSTITUTE($C172,"＿","")))&gt;2))</formula>
    </cfRule>
  </conditionalFormatting>
  <conditionalFormatting sqref="H174">
    <cfRule type="expression" dxfId="3132" priority="2536">
      <formula>AND($H174="", AND($B174="穴埋め記入形式", (LEN($C172)+LEN($C172)-LEN(SUBSTITUTE($C172,"_",""))-LEN(SUBSTITUTE($C172,"＿","")))&gt;3))</formula>
    </cfRule>
  </conditionalFormatting>
  <conditionalFormatting sqref="H174">
    <cfRule type="expression" dxfId="3131" priority="2537">
      <formula>OR($B174="複数選択形式",$B174="並べかえ形式",$B174="穴埋め選択形式",AND($B174="穴埋め記入形式", (LEN($C172)+LEN($C172)-LEN(SUBSTITUTE($C172,"_",""))-LEN(SUBSTITUTE($C172,"＿","")))&gt;3))</formula>
    </cfRule>
  </conditionalFormatting>
  <conditionalFormatting sqref="I174">
    <cfRule type="expression" dxfId="3130" priority="2538">
      <formula>AND($I174="", AND($B174="穴埋め記入形式", (LEN($C172)+LEN($C172)-LEN(SUBSTITUTE($C172,"_",""))-LEN(SUBSTITUTE($C172,"＿","")))&gt;4))</formula>
    </cfRule>
  </conditionalFormatting>
  <conditionalFormatting sqref="I174">
    <cfRule type="expression" dxfId="3129" priority="2539">
      <formula>OR($B174="複数選択形式",$B174="並べかえ形式",$B174="穴埋め選択形式",AND($B174="穴埋め記入形式", (LEN($C172)+LEN($C172)-LEN(SUBSTITUTE($C172,"_",""))-LEN(SUBSTITUTE($C172,"＿","")))&gt;4))</formula>
    </cfRule>
  </conditionalFormatting>
  <conditionalFormatting sqref="J174">
    <cfRule type="expression" dxfId="3128" priority="2540">
      <formula>AND($J174="", AND($B174="穴埋め記入形式", (LEN($C172)+LEN($C172)-LEN(SUBSTITUTE($C172,"_",""))-LEN(SUBSTITUTE($C172,"＿","")))&gt;5))</formula>
    </cfRule>
  </conditionalFormatting>
  <conditionalFormatting sqref="J174">
    <cfRule type="expression" dxfId="3127" priority="2541">
      <formula>OR($B174="複数選択形式",$B174="並べかえ形式",$B174="穴埋め選択形式",AND($B174="穴埋め記入形式", (LEN($C172)+LEN($C172)-LEN(SUBSTITUTE($C172,"_",""))-LEN(SUBSTITUTE($C172,"＿","")))&gt;5))</formula>
    </cfRule>
  </conditionalFormatting>
  <conditionalFormatting sqref="K174">
    <cfRule type="expression" dxfId="3126" priority="2542">
      <formula>AND($K174="", AND($B174="穴埋め記入形式", (LEN($C172)+LEN($C172)-LEN(SUBSTITUTE($C172,"_",""))-LEN(SUBSTITUTE($C172,"＿","")))&gt;6))</formula>
    </cfRule>
  </conditionalFormatting>
  <conditionalFormatting sqref="K174">
    <cfRule type="expression" dxfId="3125" priority="2543">
      <formula>OR($B174="複数選択形式",$B174="並べかえ形式",$B174="穴埋め選択形式",AND($B174="穴埋め記入形式", (LEN($C172)+LEN($C172)-LEN(SUBSTITUTE($C172,"_",""))-LEN(SUBSTITUTE($C172,"＿","")))&gt;6))</formula>
    </cfRule>
  </conditionalFormatting>
  <conditionalFormatting sqref="L174">
    <cfRule type="expression" dxfId="3124" priority="2544">
      <formula>AND($L174="", AND($B174="穴埋め記入形式", (LEN($C172)+LEN($C172)-LEN(SUBSTITUTE($C172,"_",""))-LEN(SUBSTITUTE($C172,"＿","")))&gt;7))</formula>
    </cfRule>
  </conditionalFormatting>
  <conditionalFormatting sqref="L174">
    <cfRule type="expression" dxfId="3123" priority="2545">
      <formula>OR($B174="複数選択形式",$B174="並べかえ形式",$B174="穴埋め選択形式",AND($B174="穴埋め記入形式", (LEN($C172)+LEN($C172)-LEN(SUBSTITUTE($C172,"_",""))-LEN(SUBSTITUTE($C172,"＿","")))&gt;7))</formula>
    </cfRule>
  </conditionalFormatting>
  <conditionalFormatting sqref="M174">
    <cfRule type="expression" dxfId="3122" priority="2546">
      <formula>AND($M174="", AND($B174="穴埋め記入形式", (LEN($C172)+LEN($C172)-LEN(SUBSTITUTE($C172,"_",""))-LEN(SUBSTITUTE($C172,"＿","")))&gt;8))</formula>
    </cfRule>
  </conditionalFormatting>
  <conditionalFormatting sqref="M174">
    <cfRule type="expression" dxfId="3121" priority="2547">
      <formula>OR($B174="複数選択形式",$B174="並べかえ形式",$B174="穴埋め選択形式",AND($B174="穴埋め記入形式", (LEN($C172)+LEN($C172)-LEN(SUBSTITUTE($C172,"_",""))-LEN(SUBSTITUTE($C172,"＿","")))&gt;8))</formula>
    </cfRule>
  </conditionalFormatting>
  <conditionalFormatting sqref="C170">
    <cfRule type="expression" dxfId="3120" priority="2548">
      <formula>$B174&lt;&gt;""</formula>
    </cfRule>
  </conditionalFormatting>
  <conditionalFormatting sqref="D170">
    <cfRule type="expression" dxfId="3119" priority="2549">
      <formula>$B174&lt;&gt;""</formula>
    </cfRule>
  </conditionalFormatting>
  <conditionalFormatting sqref="E170">
    <cfRule type="expression" dxfId="3118" priority="2550">
      <formula>$B174&lt;&gt;""</formula>
    </cfRule>
  </conditionalFormatting>
  <conditionalFormatting sqref="F170">
    <cfRule type="expression" dxfId="3117" priority="2551">
      <formula>$B174&lt;&gt;""</formula>
    </cfRule>
  </conditionalFormatting>
  <conditionalFormatting sqref="G170">
    <cfRule type="expression" dxfId="3116" priority="2552">
      <formula>$B174&lt;&gt;""</formula>
    </cfRule>
  </conditionalFormatting>
  <conditionalFormatting sqref="H170">
    <cfRule type="expression" dxfId="3115" priority="2553">
      <formula>$B174&lt;&gt;""</formula>
    </cfRule>
  </conditionalFormatting>
  <conditionalFormatting sqref="I170">
    <cfRule type="expression" dxfId="3114" priority="2554">
      <formula>$B174&lt;&gt;""</formula>
    </cfRule>
  </conditionalFormatting>
  <conditionalFormatting sqref="J170">
    <cfRule type="expression" dxfId="3113" priority="2555">
      <formula>$B174&lt;&gt;""</formula>
    </cfRule>
  </conditionalFormatting>
  <conditionalFormatting sqref="K170">
    <cfRule type="expression" dxfId="3112" priority="2556">
      <formula>$B174&lt;&gt;""</formula>
    </cfRule>
  </conditionalFormatting>
  <conditionalFormatting sqref="L170">
    <cfRule type="expression" dxfId="3111" priority="2557">
      <formula>$B174&lt;&gt;""</formula>
    </cfRule>
  </conditionalFormatting>
  <conditionalFormatting sqref="M170">
    <cfRule type="expression" dxfId="3110" priority="2558">
      <formula>$B174&lt;&gt;""</formula>
    </cfRule>
  </conditionalFormatting>
  <conditionalFormatting sqref="N170">
    <cfRule type="expression" dxfId="3109" priority="2559">
      <formula>$B174&lt;&gt;""</formula>
    </cfRule>
  </conditionalFormatting>
  <conditionalFormatting sqref="B170">
    <cfRule type="expression" dxfId="3108" priority="2560">
      <formula>$B174&lt;&gt;""</formula>
    </cfRule>
  </conditionalFormatting>
  <conditionalFormatting sqref="E176">
    <cfRule type="expression" dxfId="3107" priority="2561">
      <formula>AND($B174="穴埋め選択形式", (LEN($C172)+LEN($C172)-LEN(SUBSTITUTE($C172,"_",""))-LEN(SUBSTITUTE($C172,"＿","")))&gt;0)</formula>
    </cfRule>
  </conditionalFormatting>
  <conditionalFormatting sqref="E177">
    <cfRule type="expression" dxfId="3106" priority="2562">
      <formula>AND($B174="穴埋め選択形式", (LEN($C172)+LEN($C172)-LEN(SUBSTITUTE($C172,"_",""))-LEN(SUBSTITUTE($C172,"＿","")))&gt;0)</formula>
    </cfRule>
  </conditionalFormatting>
  <conditionalFormatting sqref="M173">
    <cfRule type="expression" dxfId="3105" priority="2563">
      <formula>OR($B174="複数選択形式",$B174="並べかえ形式",$B174="穴埋め選択形式",AND($B174="穴埋め記入形式", (LEN($C172)+LEN($C172)-LEN(SUBSTITUTE($C172,"_",""))-LEN(SUBSTITUTE($C172,"＿","")))&gt;8))</formula>
    </cfRule>
  </conditionalFormatting>
  <conditionalFormatting sqref="N173">
    <cfRule type="expression" dxfId="3104" priority="2564">
      <formula>OR($B174="複数選択形式",$B174="並べかえ形式",$B174="穴埋め選択形式",AND($B174="穴埋め記入形式", (LEN($C172)+LEN($C172)-LEN(SUBSTITUTE($C172,"_",""))-LEN(SUBSTITUTE($C172,"＿","")))&gt;9))</formula>
    </cfRule>
  </conditionalFormatting>
  <conditionalFormatting sqref="O173">
    <cfRule type="expression" dxfId="3103" priority="2565">
      <formula>OR($B174="複数選択形式",$B174="並べかえ形式",$B174="穴埋め選択形式",AND($B174="穴埋め記入形式", (LEN($C172)+LEN($C172)-LEN(SUBSTITUTE($C172,"_",""))-LEN(SUBSTITUTE($C172,"＿","")))&gt;10))</formula>
    </cfRule>
  </conditionalFormatting>
  <conditionalFormatting sqref="P173">
    <cfRule type="expression" dxfId="3102" priority="2566">
      <formula>OR($B174="複数選択形式",$B174="並べかえ形式",$B174="穴埋め選択形式",AND($B174="穴埋め記入形式", (LEN($C172)+LEN($C172)-LEN(SUBSTITUTE($C172,"_",""))-LEN(SUBSTITUTE($C172,"＿","")))&gt;11))</formula>
    </cfRule>
  </conditionalFormatting>
  <conditionalFormatting sqref="Q173">
    <cfRule type="expression" dxfId="3101" priority="2567">
      <formula>OR($B174="複数選択形式",$B174="並べかえ形式",$B174="穴埋め選択形式",AND($B174="穴埋め記入形式", (LEN($C172)+LEN($C172)-LEN(SUBSTITUTE($C172,"_",""))-LEN(SUBSTITUTE($C172,"＿","")))&gt;12))</formula>
    </cfRule>
  </conditionalFormatting>
  <conditionalFormatting sqref="R173">
    <cfRule type="expression" dxfId="3100" priority="2568">
      <formula>OR($B174="複数選択形式",$B174="並べかえ形式",$B174="穴埋め選択形式",AND($B174="穴埋め記入形式", (LEN($C172)+LEN($C172)-LEN(SUBSTITUTE($C172,"_",""))-LEN(SUBSTITUTE($C172,"＿","")))&gt;13))</formula>
    </cfRule>
  </conditionalFormatting>
  <conditionalFormatting sqref="S173">
    <cfRule type="expression" dxfId="3099" priority="2569">
      <formula>OR($B174="複数選択形式",$B174="並べかえ形式",$B174="穴埋め選択形式",AND($B174="穴埋め記入形式", (LEN($C172)+LEN($C172)-LEN(SUBSTITUTE($C172,"_",""))-LEN(SUBSTITUTE($C172,"＿","")))&gt;14))</formula>
    </cfRule>
  </conditionalFormatting>
  <conditionalFormatting sqref="T173">
    <cfRule type="expression" dxfId="3098" priority="2570">
      <formula>OR($B174="複数選択形式",$B174="並べかえ形式",$B174="穴埋め選択形式",AND($B174="穴埋め記入形式", (LEN($C172)+LEN($C172)-LEN(SUBSTITUTE($C172,"_",""))-LEN(SUBSTITUTE($C172,"＿","")))&gt;15))</formula>
    </cfRule>
  </conditionalFormatting>
  <conditionalFormatting sqref="U173">
    <cfRule type="expression" dxfId="3097" priority="2571">
      <formula>OR($B174="複数選択形式",$B174="並べかえ形式",$B174="穴埋め選択形式",AND($B174="穴埋め記入形式", (LEN($C172)+LEN($C172)-LEN(SUBSTITUTE($C172,"_",""))-LEN(SUBSTITUTE($C172,"＿","")))&gt;16))</formula>
    </cfRule>
  </conditionalFormatting>
  <conditionalFormatting sqref="V173">
    <cfRule type="expression" dxfId="3096" priority="2572">
      <formula>OR($B174="複数選択形式",$B174="並べかえ形式",$B174="穴埋め選択形式",AND($B174="穴埋め記入形式", (LEN($C172)+LEN($C172)-LEN(SUBSTITUTE($C172,"_",""))-LEN(SUBSTITUTE($C172,"＿","")))&gt;17))</formula>
    </cfRule>
  </conditionalFormatting>
  <conditionalFormatting sqref="W173">
    <cfRule type="expression" dxfId="3095" priority="2573">
      <formula>OR($B174="複数選択形式",$B174="並べかえ形式",$B174="穴埋め選択形式",AND($B174="穴埋め記入形式", (LEN($C172)+LEN($C172)-LEN(SUBSTITUTE($C172,"_",""))-LEN(SUBSTITUTE($C172,"＿","")))&gt;18))</formula>
    </cfRule>
  </conditionalFormatting>
  <conditionalFormatting sqref="X173">
    <cfRule type="expression" dxfId="3094" priority="2574">
      <formula>OR($B174="複数選択形式",$B174="並べかえ形式",$B174="穴埋め選択形式",AND($B174="穴埋め記入形式", (LEN($C172)+LEN($C172)-LEN(SUBSTITUTE($C172,"_",""))-LEN(SUBSTITUTE($C172,"＿","")))&gt;19))</formula>
    </cfRule>
  </conditionalFormatting>
  <conditionalFormatting sqref="N174">
    <cfRule type="expression" dxfId="3093" priority="2575">
      <formula>AND($M174="", AND($B174="穴埋め記入形式", (LEN($C172)+LEN($C172)-LEN(SUBSTITUTE($C172,"_",""))-LEN(SUBSTITUTE($C172,"＿","")))&gt;9))</formula>
    </cfRule>
  </conditionalFormatting>
  <conditionalFormatting sqref="N174">
    <cfRule type="expression" dxfId="3092" priority="2576">
      <formula>OR($B174="複数選択形式",$B174="並べかえ形式",$B174="穴埋め選択形式",AND($B174="穴埋め記入形式", (LEN($C172)+LEN($C172)-LEN(SUBSTITUTE($C172,"_",""))-LEN(SUBSTITUTE($C172,"＿","")))&gt;9))</formula>
    </cfRule>
  </conditionalFormatting>
  <conditionalFormatting sqref="O174">
    <cfRule type="expression" dxfId="3091" priority="2577">
      <formula>AND($M174="", AND($B174="穴埋め記入形式", (LEN($C172)+LEN($C172)-LEN(SUBSTITUTE($C172,"_",""))-LEN(SUBSTITUTE($C172,"＿","")))&gt;10))</formula>
    </cfRule>
  </conditionalFormatting>
  <conditionalFormatting sqref="O174">
    <cfRule type="expression" dxfId="3090" priority="2578">
      <formula>OR($B174="複数選択形式",$B174="並べかえ形式",$B174="穴埋め選択形式",AND($B174="穴埋め記入形式", (LEN($C172)+LEN($C172)-LEN(SUBSTITUTE($C172,"_",""))-LEN(SUBSTITUTE($C172,"＿","")))&gt;10))</formula>
    </cfRule>
  </conditionalFormatting>
  <conditionalFormatting sqref="P174">
    <cfRule type="expression" dxfId="3089" priority="2579">
      <formula>AND($M174="", AND($B174="穴埋め記入形式", (LEN($C172)+LEN($C172)-LEN(SUBSTITUTE($C172,"_",""))-LEN(SUBSTITUTE($C172,"＿","")))&gt;11))</formula>
    </cfRule>
  </conditionalFormatting>
  <conditionalFormatting sqref="P174">
    <cfRule type="expression" dxfId="3088" priority="2580">
      <formula>OR($B174="複数選択形式",$B174="並べかえ形式",$B174="穴埋め選択形式",AND($B174="穴埋め記入形式", (LEN($C172)+LEN($C172)-LEN(SUBSTITUTE($C172,"_",""))-LEN(SUBSTITUTE($C172,"＿","")))&gt;11))</formula>
    </cfRule>
  </conditionalFormatting>
  <conditionalFormatting sqref="Q174">
    <cfRule type="expression" dxfId="3087" priority="2581">
      <formula>AND($M174="", AND($B174="穴埋め記入形式", (LEN($C172)+LEN($C172)-LEN(SUBSTITUTE($C172,"_",""))-LEN(SUBSTITUTE($C172,"＿","")))&gt;12))</formula>
    </cfRule>
  </conditionalFormatting>
  <conditionalFormatting sqref="Q174">
    <cfRule type="expression" dxfId="3086" priority="2582">
      <formula>OR($B174="複数選択形式",$B174="並べかえ形式",$B174="穴埋め選択形式",AND($B174="穴埋め記入形式", (LEN($C172)+LEN($C172)-LEN(SUBSTITUTE($C172,"_",""))-LEN(SUBSTITUTE($C172,"＿","")))&gt;12))</formula>
    </cfRule>
  </conditionalFormatting>
  <conditionalFormatting sqref="R174">
    <cfRule type="expression" dxfId="3085" priority="2583">
      <formula>AND($M174="", AND($B174="穴埋め記入形式", (LEN($C172)+LEN($C172)-LEN(SUBSTITUTE($C172,"_",""))-LEN(SUBSTITUTE($C172,"＿","")))&gt;13))</formula>
    </cfRule>
  </conditionalFormatting>
  <conditionalFormatting sqref="R174">
    <cfRule type="expression" dxfId="3084" priority="2584">
      <formula>OR($B174="複数選択形式",$B174="並べかえ形式",$B174="穴埋め選択形式",AND($B174="穴埋め記入形式", (LEN($C172)+LEN($C172)-LEN(SUBSTITUTE($C172,"_",""))-LEN(SUBSTITUTE($C172,"＿","")))&gt;13))</formula>
    </cfRule>
  </conditionalFormatting>
  <conditionalFormatting sqref="S174">
    <cfRule type="expression" dxfId="3083" priority="2585">
      <formula>AND($M174="", AND($B174="穴埋め記入形式", (LEN($C172)+LEN($C172)-LEN(SUBSTITUTE($C172,"_",""))-LEN(SUBSTITUTE($C172,"＿","")))&gt;14))</formula>
    </cfRule>
  </conditionalFormatting>
  <conditionalFormatting sqref="S174">
    <cfRule type="expression" dxfId="3082" priority="2586">
      <formula>OR($B174="複数選択形式",$B174="並べかえ形式",$B174="穴埋め選択形式",AND($B174="穴埋め記入形式", (LEN($C172)+LEN($C172)-LEN(SUBSTITUTE($C172,"_",""))-LEN(SUBSTITUTE($C172,"＿","")))&gt;14))</formula>
    </cfRule>
  </conditionalFormatting>
  <conditionalFormatting sqref="T174">
    <cfRule type="expression" dxfId="3081" priority="2587">
      <formula>AND($M174="", AND($B174="穴埋め記入形式", (LEN($C172)+LEN($C172)-LEN(SUBSTITUTE($C172,"_",""))-LEN(SUBSTITUTE($C172,"＿","")))&gt;15))</formula>
    </cfRule>
  </conditionalFormatting>
  <conditionalFormatting sqref="T174">
    <cfRule type="expression" dxfId="3080" priority="2588">
      <formula>OR($B174="複数選択形式",$B174="並べかえ形式",$B174="穴埋め選択形式",AND($B174="穴埋め記入形式", (LEN($C172)+LEN($C172)-LEN(SUBSTITUTE($C172,"_",""))-LEN(SUBSTITUTE($C172,"＿","")))&gt;15))</formula>
    </cfRule>
  </conditionalFormatting>
  <conditionalFormatting sqref="U174">
    <cfRule type="expression" dxfId="3079" priority="2589">
      <formula>AND($M174="", AND($B174="穴埋め記入形式", (LEN($C172)+LEN($C172)-LEN(SUBSTITUTE($C172,"_",""))-LEN(SUBSTITUTE($C172,"＿","")))&gt;16))</formula>
    </cfRule>
  </conditionalFormatting>
  <conditionalFormatting sqref="U174">
    <cfRule type="expression" dxfId="3078" priority="2590">
      <formula>OR($B174="複数選択形式",$B174="並べかえ形式",$B174="穴埋め選択形式",AND($B174="穴埋め記入形式", (LEN($C172)+LEN($C172)-LEN(SUBSTITUTE($C172,"_",""))-LEN(SUBSTITUTE($C172,"＿","")))&gt;16))</formula>
    </cfRule>
  </conditionalFormatting>
  <conditionalFormatting sqref="V174">
    <cfRule type="expression" dxfId="3077" priority="2591">
      <formula>AND($M174="", AND($B174="穴埋め記入形式", (LEN($C172)+LEN($C172)-LEN(SUBSTITUTE($C172,"_",""))-LEN(SUBSTITUTE($C172,"＿","")))&gt;17))</formula>
    </cfRule>
  </conditionalFormatting>
  <conditionalFormatting sqref="V174">
    <cfRule type="expression" dxfId="3076" priority="2592">
      <formula>OR($B174="複数選択形式",$B174="並べかえ形式",$B174="穴埋め選択形式",AND($B174="穴埋め記入形式", (LEN($C172)+LEN($C172)-LEN(SUBSTITUTE($C172,"_",""))-LEN(SUBSTITUTE($C172,"＿","")))&gt;17))</formula>
    </cfRule>
  </conditionalFormatting>
  <conditionalFormatting sqref="W174">
    <cfRule type="expression" dxfId="3075" priority="2593">
      <formula>AND($M174="", AND($B174="穴埋め記入形式", (LEN($C172)+LEN($C172)-LEN(SUBSTITUTE($C172,"_",""))-LEN(SUBSTITUTE($C172,"＿","")))&gt;18))</formula>
    </cfRule>
  </conditionalFormatting>
  <conditionalFormatting sqref="W174">
    <cfRule type="expression" dxfId="3074" priority="2594">
      <formula>OR($B174="複数選択形式",$B174="並べかえ形式",$B174="穴埋め選択形式",AND($B174="穴埋め記入形式", (LEN($C172)+LEN($C172)-LEN(SUBSTITUTE($C172,"_",""))-LEN(SUBSTITUTE($C172,"＿","")))&gt;18))</formula>
    </cfRule>
  </conditionalFormatting>
  <conditionalFormatting sqref="X174">
    <cfRule type="expression" dxfId="3073" priority="2595">
      <formula>AND($M174="", AND($B174="穴埋め記入形式", (LEN($C172)+LEN($C172)-LEN(SUBSTITUTE($C172,"_",""))-LEN(SUBSTITUTE($C172,"＿","")))&gt;19))</formula>
    </cfRule>
  </conditionalFormatting>
  <conditionalFormatting sqref="X174">
    <cfRule type="expression" dxfId="3072" priority="2596">
      <formula>OR($B174="複数選択形式",$B174="並べかえ形式",$B174="穴埋め選択形式",AND($B174="穴埋め記入形式", (LEN($C172)+LEN($C172)-LEN(SUBSTITUTE($C172,"_",""))-LEN(SUBSTITUTE($C172,"＿","")))&gt;19))</formula>
    </cfRule>
  </conditionalFormatting>
  <conditionalFormatting sqref="F176">
    <cfRule type="expression" dxfId="3071" priority="2597">
      <formula>AND($B174="穴埋め選択形式", (LEN($C172)+LEN($C172)-LEN(SUBSTITUTE($C172,"_",""))-LEN(SUBSTITUTE($C172,"＿","")))&gt;1)</formula>
    </cfRule>
  </conditionalFormatting>
  <conditionalFormatting sqref="G176">
    <cfRule type="expression" dxfId="3070" priority="2598">
      <formula>AND($B174="穴埋め選択形式", (LEN($C172)+LEN($C172)-LEN(SUBSTITUTE($C172,"_",""))-LEN(SUBSTITUTE($C172,"＿","")))&gt;2)</formula>
    </cfRule>
  </conditionalFormatting>
  <conditionalFormatting sqref="H176">
    <cfRule type="expression" dxfId="3069" priority="2599">
      <formula>AND($B174="穴埋め選択形式", (LEN($C172)+LEN($C172)-LEN(SUBSTITUTE($C172,"_",""))-LEN(SUBSTITUTE($C172,"＿","")))&gt;3)</formula>
    </cfRule>
  </conditionalFormatting>
  <conditionalFormatting sqref="I176">
    <cfRule type="expression" dxfId="3068" priority="2600">
      <formula>AND($B174="穴埋め選択形式", (LEN($C172)+LEN($C172)-LEN(SUBSTITUTE($C172,"_",""))-LEN(SUBSTITUTE($C172,"＿","")))&gt;4)</formula>
    </cfRule>
  </conditionalFormatting>
  <conditionalFormatting sqref="J176">
    <cfRule type="expression" dxfId="3067" priority="2601">
      <formula>AND($B174="穴埋め選択形式", (LEN($C172)+LEN($C172)-LEN(SUBSTITUTE($C172,"_",""))-LEN(SUBSTITUTE($C172,"＿","")))&gt;5)</formula>
    </cfRule>
  </conditionalFormatting>
  <conditionalFormatting sqref="K176">
    <cfRule type="expression" dxfId="3066" priority="2602">
      <formula>AND($B174="穴埋め選択形式", (LEN($C172)+LEN($C172)-LEN(SUBSTITUTE($C172,"_",""))-LEN(SUBSTITUTE($C172,"＿","")))&gt;6)</formula>
    </cfRule>
  </conditionalFormatting>
  <conditionalFormatting sqref="L176">
    <cfRule type="expression" dxfId="3065" priority="2603">
      <formula>AND($B174="穴埋め選択形式", (LEN($C172)+LEN($C172)-LEN(SUBSTITUTE($C172,"_",""))-LEN(SUBSTITUTE($C172,"＿","")))&gt;7)</formula>
    </cfRule>
  </conditionalFormatting>
  <conditionalFormatting sqref="M176">
    <cfRule type="expression" dxfId="3064" priority="2604">
      <formula>AND($B174="穴埋め選択形式", (LEN($C172)+LEN($C172)-LEN(SUBSTITUTE($C172,"_",""))-LEN(SUBSTITUTE($C172,"＿","")))&gt;8)</formula>
    </cfRule>
  </conditionalFormatting>
  <conditionalFormatting sqref="N176">
    <cfRule type="expression" dxfId="3063" priority="2605">
      <formula>AND($B174="穴埋め選択形式", (LEN($C172)+LEN($C172)-LEN(SUBSTITUTE($C172,"_",""))-LEN(SUBSTITUTE($C172,"＿","")))&gt;9)</formula>
    </cfRule>
  </conditionalFormatting>
  <conditionalFormatting sqref="O176">
    <cfRule type="expression" dxfId="3062" priority="2606">
      <formula>AND($B174="穴埋め選択形式", (LEN($C172)+LEN($C172)-LEN(SUBSTITUTE($C172,"_",""))-LEN(SUBSTITUTE($C172,"＿","")))&gt;10)</formula>
    </cfRule>
  </conditionalFormatting>
  <conditionalFormatting sqref="P176">
    <cfRule type="expression" dxfId="3061" priority="2607">
      <formula>AND($B174="穴埋め選択形式", (LEN($C172)+LEN($C172)-LEN(SUBSTITUTE($C172,"_",""))-LEN(SUBSTITUTE($C172,"＿","")))&gt;11)</formula>
    </cfRule>
  </conditionalFormatting>
  <conditionalFormatting sqref="Q176">
    <cfRule type="expression" dxfId="3060" priority="2608">
      <formula>AND($B174="穴埋め選択形式", (LEN($C172)+LEN($C172)-LEN(SUBSTITUTE($C172,"_",""))-LEN(SUBSTITUTE($C172,"＿","")))&gt;12)</formula>
    </cfRule>
  </conditionalFormatting>
  <conditionalFormatting sqref="R176">
    <cfRule type="expression" dxfId="3059" priority="2609">
      <formula>AND($B174="穴埋め選択形式", (LEN($C172)+LEN($C172)-LEN(SUBSTITUTE($C172,"_",""))-LEN(SUBSTITUTE($C172,"＿","")))&gt;13)</formula>
    </cfRule>
  </conditionalFormatting>
  <conditionalFormatting sqref="S176">
    <cfRule type="expression" dxfId="3058" priority="2610">
      <formula>AND($B174="穴埋め選択形式", (LEN($C172)+LEN($C172)-LEN(SUBSTITUTE($C172,"_",""))-LEN(SUBSTITUTE($C172,"＿","")))&gt;14)</formula>
    </cfRule>
  </conditionalFormatting>
  <conditionalFormatting sqref="T176">
    <cfRule type="expression" dxfId="3057" priority="2611">
      <formula>AND($B174="穴埋め選択形式", (LEN($C172)+LEN($C172)-LEN(SUBSTITUTE($C172,"_",""))-LEN(SUBSTITUTE($C172,"＿","")))&gt;15)</formula>
    </cfRule>
  </conditionalFormatting>
  <conditionalFormatting sqref="U176">
    <cfRule type="expression" dxfId="3056" priority="2612">
      <formula>AND($B174="穴埋め選択形式", (LEN($C172)+LEN($C172)-LEN(SUBSTITUTE($C172,"_",""))-LEN(SUBSTITUTE($C172,"＿","")))&gt;16)</formula>
    </cfRule>
  </conditionalFormatting>
  <conditionalFormatting sqref="V176">
    <cfRule type="expression" dxfId="3055" priority="2613">
      <formula>AND($B174="穴埋め選択形式", (LEN($C172)+LEN($C172)-LEN(SUBSTITUTE($C172,"_",""))-LEN(SUBSTITUTE($C172,"＿","")))&gt;17)</formula>
    </cfRule>
  </conditionalFormatting>
  <conditionalFormatting sqref="X176">
    <cfRule type="expression" dxfId="3054" priority="2614">
      <formula>AND($B174="穴埋め選択形式", (LEN($C172)+LEN($C172)-LEN(SUBSTITUTE($C172,"_",""))-LEN(SUBSTITUTE($C172,"＿","")))&gt;19)</formula>
    </cfRule>
  </conditionalFormatting>
  <conditionalFormatting sqref="F177">
    <cfRule type="expression" dxfId="3053" priority="2615">
      <formula>AND($B174="穴埋め選択形式", (LEN($C172)+LEN($C172)-LEN(SUBSTITUTE($C172,"_",""))-LEN(SUBSTITUTE($C172,"＿","")))&gt;1)</formula>
    </cfRule>
  </conditionalFormatting>
  <conditionalFormatting sqref="G177">
    <cfRule type="expression" dxfId="3052" priority="2616">
      <formula>AND($B174="穴埋め選択形式", (LEN($C172)+LEN($C172)-LEN(SUBSTITUTE($C172,"_",""))-LEN(SUBSTITUTE($C172,"＿","")))&gt;2)</formula>
    </cfRule>
  </conditionalFormatting>
  <conditionalFormatting sqref="H177">
    <cfRule type="expression" dxfId="3051" priority="2617">
      <formula>AND($B174="穴埋め選択形式", (LEN($C172)+LEN($C172)-LEN(SUBSTITUTE($C172,"_",""))-LEN(SUBSTITUTE($C172,"＿","")))&gt;3)</formula>
    </cfRule>
  </conditionalFormatting>
  <conditionalFormatting sqref="I177">
    <cfRule type="expression" dxfId="3050" priority="2618">
      <formula>AND($B174="穴埋め選択形式", (LEN($C172)+LEN($C172)-LEN(SUBSTITUTE($C172,"_",""))-LEN(SUBSTITUTE($C172,"＿","")))&gt;4)</formula>
    </cfRule>
  </conditionalFormatting>
  <conditionalFormatting sqref="J177">
    <cfRule type="expression" dxfId="3049" priority="2619">
      <formula>AND($B174="穴埋め選択形式", (LEN($C172)+LEN($C172)-LEN(SUBSTITUTE($C172,"_",""))-LEN(SUBSTITUTE($C172,"＿","")))&gt;5)</formula>
    </cfRule>
  </conditionalFormatting>
  <conditionalFormatting sqref="K177">
    <cfRule type="expression" dxfId="3048" priority="2620">
      <formula>AND($B174="穴埋め選択形式", (LEN($C172)+LEN($C172)-LEN(SUBSTITUTE($C172,"_",""))-LEN(SUBSTITUTE($C172,"＿","")))&gt;6)</formula>
    </cfRule>
  </conditionalFormatting>
  <conditionalFormatting sqref="L177">
    <cfRule type="expression" dxfId="3047" priority="2621">
      <formula>AND($B174="穴埋め選択形式", (LEN($C172)+LEN($C172)-LEN(SUBSTITUTE($C172,"_",""))-LEN(SUBSTITUTE($C172,"＿","")))&gt;7)</formula>
    </cfRule>
  </conditionalFormatting>
  <conditionalFormatting sqref="M177">
    <cfRule type="expression" dxfId="3046" priority="2622">
      <formula>AND($B174="穴埋め選択形式", (LEN($C172)+LEN($C172)-LEN(SUBSTITUTE($C172,"_",""))-LEN(SUBSTITUTE($C172,"＿","")))&gt;8)</formula>
    </cfRule>
  </conditionalFormatting>
  <conditionalFormatting sqref="N177">
    <cfRule type="expression" dxfId="3045" priority="2623">
      <formula>AND($B174="穴埋め選択形式", (LEN($C172)+LEN($C172)-LEN(SUBSTITUTE($C172,"_",""))-LEN(SUBSTITUTE($C172,"＿","")))&gt;9)</formula>
    </cfRule>
  </conditionalFormatting>
  <conditionalFormatting sqref="O177">
    <cfRule type="expression" dxfId="3044" priority="2624">
      <formula>AND($B174="穴埋め選択形式", (LEN($C172)+LEN($C172)-LEN(SUBSTITUTE($C172,"_",""))-LEN(SUBSTITUTE($C172,"＿","")))&gt;10)</formula>
    </cfRule>
  </conditionalFormatting>
  <conditionalFormatting sqref="P177">
    <cfRule type="expression" dxfId="3043" priority="2625">
      <formula>AND($B174="穴埋め選択形式", (LEN($C172)+LEN($C172)-LEN(SUBSTITUTE($C172,"_",""))-LEN(SUBSTITUTE($C172,"＿","")))&gt;11)</formula>
    </cfRule>
  </conditionalFormatting>
  <conditionalFormatting sqref="Q177">
    <cfRule type="expression" dxfId="3042" priority="2626">
      <formula>AND($B174="穴埋め選択形式", (LEN($C172)+LEN($C172)-LEN(SUBSTITUTE($C172,"_",""))-LEN(SUBSTITUTE($C172,"＿","")))&gt;12)</formula>
    </cfRule>
  </conditionalFormatting>
  <conditionalFormatting sqref="R177">
    <cfRule type="expression" dxfId="3041" priority="2627">
      <formula>AND($B174="穴埋め選択形式", (LEN($C172)+LEN($C172)-LEN(SUBSTITUTE($C172,"_",""))-LEN(SUBSTITUTE($C172,"＿","")))&gt;13)</formula>
    </cfRule>
  </conditionalFormatting>
  <conditionalFormatting sqref="S177">
    <cfRule type="expression" dxfId="3040" priority="2628">
      <formula>AND($B174="穴埋め選択形式", (LEN($C172)+LEN($C172)-LEN(SUBSTITUTE($C172,"_",""))-LEN(SUBSTITUTE($C172,"＿","")))&gt;14)</formula>
    </cfRule>
  </conditionalFormatting>
  <conditionalFormatting sqref="T177">
    <cfRule type="expression" dxfId="3039" priority="2629">
      <formula>AND($B174="穴埋め選択形式", (LEN($C172)+LEN($C172)-LEN(SUBSTITUTE($C172,"_",""))-LEN(SUBSTITUTE($C172,"＿","")))&gt;15)</formula>
    </cfRule>
  </conditionalFormatting>
  <conditionalFormatting sqref="U177">
    <cfRule type="expression" dxfId="3038" priority="2630">
      <formula>AND($B174="穴埋め選択形式", (LEN($C172)+LEN($C172)-LEN(SUBSTITUTE($C172,"_",""))-LEN(SUBSTITUTE($C172,"＿","")))&gt;16)</formula>
    </cfRule>
  </conditionalFormatting>
  <conditionalFormatting sqref="V177">
    <cfRule type="expression" dxfId="3037" priority="2631">
      <formula>AND($B174="穴埋め選択形式", (LEN($C172)+LEN($C172)-LEN(SUBSTITUTE($C172,"_",""))-LEN(SUBSTITUTE($C172,"＿","")))&gt;17)</formula>
    </cfRule>
  </conditionalFormatting>
  <conditionalFormatting sqref="W177">
    <cfRule type="expression" dxfId="3036" priority="2632">
      <formula>AND($B174="穴埋め選択形式", (LEN($C172)+LEN($C172)-LEN(SUBSTITUTE($C172,"_",""))-LEN(SUBSTITUTE($C172,"＿","")))&gt;18)</formula>
    </cfRule>
  </conditionalFormatting>
  <conditionalFormatting sqref="X177">
    <cfRule type="expression" dxfId="3035" priority="2633">
      <formula>AND($B174="穴埋め選択形式", (LEN($C172)+LEN($C172)-LEN(SUBSTITUTE($C172,"_",""))-LEN(SUBSTITUTE($C172,"＿","")))&gt;19)</formula>
    </cfRule>
  </conditionalFormatting>
  <conditionalFormatting sqref="W176">
    <cfRule type="expression" dxfId="3034" priority="2634">
      <formula>AND($B174="穴埋め選択形式", (LEN($C172)+LEN($C172)-LEN(SUBSTITUTE($C172,"_",""))-LEN(SUBSTITUTE($C172,"＿","")))&gt;18)</formula>
    </cfRule>
  </conditionalFormatting>
  <conditionalFormatting sqref="B183">
    <cfRule type="expression" dxfId="3033" priority="2635">
      <formula>$B183=""</formula>
    </cfRule>
  </conditionalFormatting>
  <conditionalFormatting sqref="B183">
    <cfRule type="expression" dxfId="3032" priority="2636">
      <formula>$B183&lt;&gt;""</formula>
    </cfRule>
  </conditionalFormatting>
  <conditionalFormatting sqref="C183">
    <cfRule type="expression" dxfId="3031" priority="2637">
      <formula>$B183=""</formula>
    </cfRule>
  </conditionalFormatting>
  <conditionalFormatting sqref="C183">
    <cfRule type="expression" dxfId="3030" priority="2638">
      <formula>$B183&lt;&gt;""</formula>
    </cfRule>
  </conditionalFormatting>
  <conditionalFormatting sqref="E184">
    <cfRule type="expression" dxfId="3029" priority="2639">
      <formula>OR($B183="複数選択形式",$B183="並べかえ形式")</formula>
    </cfRule>
  </conditionalFormatting>
  <conditionalFormatting sqref="F184">
    <cfRule type="expression" dxfId="3028" priority="2640">
      <formula>OR($B183="複数選択形式",$B183="並べかえ形式")</formula>
    </cfRule>
  </conditionalFormatting>
  <conditionalFormatting sqref="G184">
    <cfRule type="expression" dxfId="3027" priority="2641">
      <formula>OR($B183="複数選択形式",$B183="並べかえ形式")</formula>
    </cfRule>
  </conditionalFormatting>
  <conditionalFormatting sqref="H184">
    <cfRule type="expression" dxfId="3026" priority="2642">
      <formula>OR($B183="複数選択形式",$B183="並べかえ形式")</formula>
    </cfRule>
  </conditionalFormatting>
  <conditionalFormatting sqref="I184">
    <cfRule type="expression" dxfId="3025" priority="2643">
      <formula>OR($B183="複数選択形式",$B183="並べかえ形式")</formula>
    </cfRule>
  </conditionalFormatting>
  <conditionalFormatting sqref="J184">
    <cfRule type="expression" dxfId="3024" priority="2644">
      <formula>OR($B183="複数選択形式",$B183="並べかえ形式")</formula>
    </cfRule>
  </conditionalFormatting>
  <conditionalFormatting sqref="K184">
    <cfRule type="expression" dxfId="3023" priority="2645">
      <formula>OR($B183="複数選択形式",$B183="並べかえ形式")</formula>
    </cfRule>
  </conditionalFormatting>
  <conditionalFormatting sqref="L184">
    <cfRule type="expression" dxfId="3022" priority="2646">
      <formula>OR($B183="複数選択形式",$B183="並べかえ形式")</formula>
    </cfRule>
  </conditionalFormatting>
  <conditionalFormatting sqref="M184">
    <cfRule type="expression" dxfId="3021" priority="2647">
      <formula>OR($B183="複数選択形式",$B183="並べかえ形式")</formula>
    </cfRule>
  </conditionalFormatting>
  <conditionalFormatting sqref="N184">
    <cfRule type="expression" dxfId="3020" priority="2648">
      <formula>OR($B183="複数選択形式",$B183="並べかえ形式")</formula>
    </cfRule>
  </conditionalFormatting>
  <conditionalFormatting sqref="O184">
    <cfRule type="expression" dxfId="3019" priority="2649">
      <formula>OR($B183="複数選択形式",$B183="並べかえ形式")</formula>
    </cfRule>
  </conditionalFormatting>
  <conditionalFormatting sqref="P184">
    <cfRule type="expression" dxfId="3018" priority="2650">
      <formula>OR($B183="複数選択形式",$B183="並べかえ形式")</formula>
    </cfRule>
  </conditionalFormatting>
  <conditionalFormatting sqref="Q184">
    <cfRule type="expression" dxfId="3017" priority="2651">
      <formula>OR($B183="複数選択形式",$B183="並べかえ形式")</formula>
    </cfRule>
  </conditionalFormatting>
  <conditionalFormatting sqref="R184">
    <cfRule type="expression" dxfId="3016" priority="2652">
      <formula>OR($B183="複数選択形式",$B183="並べかえ形式")</formula>
    </cfRule>
  </conditionalFormatting>
  <conditionalFormatting sqref="S184">
    <cfRule type="expression" dxfId="3015" priority="2653">
      <formula>OR($B183="複数選択形式",$B183="並べかえ形式")</formula>
    </cfRule>
  </conditionalFormatting>
  <conditionalFormatting sqref="T184">
    <cfRule type="expression" dxfId="3014" priority="2654">
      <formula>OR($B183="複数選択形式",$B183="並べかえ形式")</formula>
    </cfRule>
  </conditionalFormatting>
  <conditionalFormatting sqref="U184">
    <cfRule type="expression" dxfId="3013" priority="2655">
      <formula>OR($B183="複数選択形式",$B183="並べかえ形式")</formula>
    </cfRule>
  </conditionalFormatting>
  <conditionalFormatting sqref="V184">
    <cfRule type="expression" dxfId="3012" priority="2656">
      <formula>OR($B183="複数選択形式",$B183="並べかえ形式")</formula>
    </cfRule>
  </conditionalFormatting>
  <conditionalFormatting sqref="W184">
    <cfRule type="expression" dxfId="3011" priority="2657">
      <formula>OR($B183="複数選択形式",$B183="並べかえ形式")</formula>
    </cfRule>
  </conditionalFormatting>
  <conditionalFormatting sqref="X184">
    <cfRule type="expression" dxfId="3010" priority="2658">
      <formula>OR($B183="複数選択形式",$B183="並べかえ形式")</formula>
    </cfRule>
  </conditionalFormatting>
  <conditionalFormatting sqref="B184">
    <cfRule type="expression" dxfId="3009" priority="2659">
      <formula>AND($B183&lt;&gt;"", $B183="正誤形式")</formula>
    </cfRule>
  </conditionalFormatting>
  <conditionalFormatting sqref="B185">
    <cfRule type="expression" dxfId="3008" priority="2660">
      <formula>AND($B183&lt;&gt;"", $B183="正誤形式")</formula>
    </cfRule>
  </conditionalFormatting>
  <conditionalFormatting sqref="C184">
    <cfRule type="expression" dxfId="3007" priority="2661">
      <formula>AND($B183&lt;&gt;"",$C184&lt;&gt;"", $B183="正誤形式")</formula>
    </cfRule>
  </conditionalFormatting>
  <conditionalFormatting sqref="C184">
    <cfRule type="expression" dxfId="3006" priority="2662">
      <formula>AND($B183&lt;&gt;"",$C184="", $B183="正誤形式")</formula>
    </cfRule>
  </conditionalFormatting>
  <conditionalFormatting sqref="C185">
    <cfRule type="expression" dxfId="3005" priority="2663">
      <formula>AND($B183&lt;&gt;"",$C184&lt;&gt;"", $B183="正誤形式")</formula>
    </cfRule>
  </conditionalFormatting>
  <conditionalFormatting sqref="C185">
    <cfRule type="expression" dxfId="3004" priority="2664">
      <formula>AND($B183&lt;&gt;"",$C184="", $B183="正誤形式")</formula>
    </cfRule>
  </conditionalFormatting>
  <conditionalFormatting sqref="E183">
    <cfRule type="expression" dxfId="3003" priority="2665">
      <formula>AND($E183="", OR($B183="複数選択形式",$B183="並べかえ形式",$B183="穴埋め選択形式",AND($B183="穴埋め記入形式", (LEN($C181)+LEN($C181)-LEN(SUBSTITUTE($C181,"_",""))-LEN(SUBSTITUTE($C181,"＿","")))&gt;0)))</formula>
    </cfRule>
  </conditionalFormatting>
  <conditionalFormatting sqref="E183">
    <cfRule type="expression" dxfId="3002" priority="2666">
      <formula>AND(OR($B183="複数選択形式",$B183="並べかえ形式",$B183="穴埋め選択形式",AND($B183="穴埋め記入形式", (LEN($C181)+LEN($C181)-LEN(SUBSTITUTE($C181,"_",""))-LEN(SUBSTITUTE($C181,"＿","")))&gt;0)))</formula>
    </cfRule>
  </conditionalFormatting>
  <conditionalFormatting sqref="F183">
    <cfRule type="expression" dxfId="3001" priority="2667">
      <formula>AND($F183="", OR($B183="複数選択形式",$B183="並べかえ形式",$B183="穴埋め選択形式",AND($B183="穴埋め記入形式", (LEN($C181)+LEN($C181)-LEN(SUBSTITUTE($C181,"_",""))-LEN(SUBSTITUTE($C181,"＿","")))&gt;1)))</formula>
    </cfRule>
  </conditionalFormatting>
  <conditionalFormatting sqref="F183">
    <cfRule type="expression" dxfId="3000" priority="2668">
      <formula>OR($B183="複数選択形式",$B183="並べかえ形式",$B183="穴埋め選択形式",AND($B183="穴埋め記入形式", (LEN($C181)+LEN($C181)-LEN(SUBSTITUTE($C181,"_",""))-LEN(SUBSTITUTE($C181,"＿","")))&gt;1))</formula>
    </cfRule>
  </conditionalFormatting>
  <conditionalFormatting sqref="E182">
    <cfRule type="expression" dxfId="2999" priority="2669">
      <formula>OR($B183="複数選択形式",$B183="並べかえ形式",$B183="穴埋め選択形式",AND($B183="穴埋め記入形式", (LEN($C181)+LEN($C181)-LEN(SUBSTITUTE($C181,"_",""))-LEN(SUBSTITUTE($C181,"＿","")))&gt;0))</formula>
    </cfRule>
  </conditionalFormatting>
  <conditionalFormatting sqref="L182">
    <cfRule type="expression" dxfId="2998" priority="2670">
      <formula>OR($B183="複数選択形式",$B183="並べかえ形式",$B183="穴埋め選択形式",AND($B183="穴埋め記入形式", (LEN($C181)+LEN($C181)-LEN(SUBSTITUTE($C181,"_",""))-LEN(SUBSTITUTE($C181,"＿","")))&gt;7))</formula>
    </cfRule>
  </conditionalFormatting>
  <conditionalFormatting sqref="K182">
    <cfRule type="expression" dxfId="2997" priority="2671">
      <formula>OR($B183="複数選択形式",$B183="並べかえ形式",$B183="穴埋め選択形式",AND($B183="穴埋め記入形式", (LEN($C181)+LEN($C181)-LEN(SUBSTITUTE($C181,"_",""))-LEN(SUBSTITUTE($C181,"＿","")))&gt;6))</formula>
    </cfRule>
  </conditionalFormatting>
  <conditionalFormatting sqref="J182">
    <cfRule type="expression" dxfId="2996" priority="2672">
      <formula>OR($B183="複数選択形式",$B183="並べかえ形式",$B183="穴埋め選択形式",AND($B183="穴埋め記入形式", (LEN($C181)+LEN($C181)-LEN(SUBSTITUTE($C181,"_",""))-LEN(SUBSTITUTE($C181,"＿","")))&gt;5))</formula>
    </cfRule>
  </conditionalFormatting>
  <conditionalFormatting sqref="I182">
    <cfRule type="expression" dxfId="2995" priority="2673">
      <formula>OR($B183="複数選択形式",$B183="並べかえ形式",$B183="穴埋め選択形式",AND($B183="穴埋め記入形式", (LEN($C181)+LEN($C181)-LEN(SUBSTITUTE($C181,"_",""))-LEN(SUBSTITUTE($C181,"＿","")))&gt;4))</formula>
    </cfRule>
  </conditionalFormatting>
  <conditionalFormatting sqref="H182">
    <cfRule type="expression" dxfId="2994" priority="2674">
      <formula>OR($B183="複数選択形式",$B183="並べかえ形式",$B183="穴埋め選択形式",AND($B183="穴埋め記入形式", (LEN($C181)+LEN($C181)-LEN(SUBSTITUTE($C181,"_",""))-LEN(SUBSTITUTE($C181,"＿","")))&gt;3))</formula>
    </cfRule>
  </conditionalFormatting>
  <conditionalFormatting sqref="G182">
    <cfRule type="expression" dxfId="2993" priority="2675">
      <formula>OR($B183="複数選択形式",$B183="並べかえ形式",$B183="穴埋め選択形式",AND($B183="穴埋め記入形式", (LEN($C181)+LEN($C181)-LEN(SUBSTITUTE($C181,"_",""))-LEN(SUBSTITUTE($C181,"＿","")))&gt;2))</formula>
    </cfRule>
  </conditionalFormatting>
  <conditionalFormatting sqref="F182">
    <cfRule type="expression" dxfId="2992" priority="2676">
      <formula>OR($B183="複数選択形式",$B183="並べかえ形式",$B183="穴埋め選択形式",AND($B183="穴埋め記入形式", (LEN($C181)+LEN($C181)-LEN(SUBSTITUTE($C181,"_",""))-LEN(SUBSTITUTE($C181,"＿","")))&gt;1))</formula>
    </cfRule>
  </conditionalFormatting>
  <conditionalFormatting sqref="G183">
    <cfRule type="expression" dxfId="2991" priority="2677">
      <formula>AND($G183="", AND($B183="穴埋め記入形式", (LEN($C181)+LEN($C181)-LEN(SUBSTITUTE($C181,"_",""))-LEN(SUBSTITUTE($C181,"＿","")))&gt;2))</formula>
    </cfRule>
  </conditionalFormatting>
  <conditionalFormatting sqref="G183">
    <cfRule type="expression" dxfId="2990" priority="2678">
      <formula>OR($B183="複数選択形式",$B183="並べかえ形式",$B183="穴埋め選択形式",AND($B183="穴埋め記入形式", (LEN($C181)+LEN($C181)-LEN(SUBSTITUTE($C181,"_",""))-LEN(SUBSTITUTE($C181,"＿","")))&gt;2))</formula>
    </cfRule>
  </conditionalFormatting>
  <conditionalFormatting sqref="H183">
    <cfRule type="expression" dxfId="2989" priority="2679">
      <formula>AND($H183="", AND($B183="穴埋め記入形式", (LEN($C181)+LEN($C181)-LEN(SUBSTITUTE($C181,"_",""))-LEN(SUBSTITUTE($C181,"＿","")))&gt;3))</formula>
    </cfRule>
  </conditionalFormatting>
  <conditionalFormatting sqref="H183">
    <cfRule type="expression" dxfId="2988" priority="2680">
      <formula>OR($B183="複数選択形式",$B183="並べかえ形式",$B183="穴埋め選択形式",AND($B183="穴埋め記入形式", (LEN($C181)+LEN($C181)-LEN(SUBSTITUTE($C181,"_",""))-LEN(SUBSTITUTE($C181,"＿","")))&gt;3))</formula>
    </cfRule>
  </conditionalFormatting>
  <conditionalFormatting sqref="I183">
    <cfRule type="expression" dxfId="2987" priority="2681">
      <formula>AND($I183="", AND($B183="穴埋め記入形式", (LEN($C181)+LEN($C181)-LEN(SUBSTITUTE($C181,"_",""))-LEN(SUBSTITUTE($C181,"＿","")))&gt;4))</formula>
    </cfRule>
  </conditionalFormatting>
  <conditionalFormatting sqref="I183">
    <cfRule type="expression" dxfId="2986" priority="2682">
      <formula>OR($B183="複数選択形式",$B183="並べかえ形式",$B183="穴埋め選択形式",AND($B183="穴埋め記入形式", (LEN($C181)+LEN($C181)-LEN(SUBSTITUTE($C181,"_",""))-LEN(SUBSTITUTE($C181,"＿","")))&gt;4))</formula>
    </cfRule>
  </conditionalFormatting>
  <conditionalFormatting sqref="J183">
    <cfRule type="expression" dxfId="2985" priority="2683">
      <formula>AND($J183="", AND($B183="穴埋め記入形式", (LEN($C181)+LEN($C181)-LEN(SUBSTITUTE($C181,"_",""))-LEN(SUBSTITUTE($C181,"＿","")))&gt;5))</formula>
    </cfRule>
  </conditionalFormatting>
  <conditionalFormatting sqref="J183">
    <cfRule type="expression" dxfId="2984" priority="2684">
      <formula>OR($B183="複数選択形式",$B183="並べかえ形式",$B183="穴埋め選択形式",AND($B183="穴埋め記入形式", (LEN($C181)+LEN($C181)-LEN(SUBSTITUTE($C181,"_",""))-LEN(SUBSTITUTE($C181,"＿","")))&gt;5))</formula>
    </cfRule>
  </conditionalFormatting>
  <conditionalFormatting sqref="K183">
    <cfRule type="expression" dxfId="2983" priority="2685">
      <formula>AND($K183="", AND($B183="穴埋め記入形式", (LEN($C181)+LEN($C181)-LEN(SUBSTITUTE($C181,"_",""))-LEN(SUBSTITUTE($C181,"＿","")))&gt;6))</formula>
    </cfRule>
  </conditionalFormatting>
  <conditionalFormatting sqref="K183">
    <cfRule type="expression" dxfId="2982" priority="2686">
      <formula>OR($B183="複数選択形式",$B183="並べかえ形式",$B183="穴埋め選択形式",AND($B183="穴埋め記入形式", (LEN($C181)+LEN($C181)-LEN(SUBSTITUTE($C181,"_",""))-LEN(SUBSTITUTE($C181,"＿","")))&gt;6))</formula>
    </cfRule>
  </conditionalFormatting>
  <conditionalFormatting sqref="L183">
    <cfRule type="expression" dxfId="2981" priority="2687">
      <formula>AND($L183="", AND($B183="穴埋め記入形式", (LEN($C181)+LEN($C181)-LEN(SUBSTITUTE($C181,"_",""))-LEN(SUBSTITUTE($C181,"＿","")))&gt;7))</formula>
    </cfRule>
  </conditionalFormatting>
  <conditionalFormatting sqref="L183">
    <cfRule type="expression" dxfId="2980" priority="2688">
      <formula>OR($B183="複数選択形式",$B183="並べかえ形式",$B183="穴埋め選択形式",AND($B183="穴埋め記入形式", (LEN($C181)+LEN($C181)-LEN(SUBSTITUTE($C181,"_",""))-LEN(SUBSTITUTE($C181,"＿","")))&gt;7))</formula>
    </cfRule>
  </conditionalFormatting>
  <conditionalFormatting sqref="M183">
    <cfRule type="expression" dxfId="2979" priority="2689">
      <formula>AND($M183="", AND($B183="穴埋め記入形式", (LEN($C181)+LEN($C181)-LEN(SUBSTITUTE($C181,"_",""))-LEN(SUBSTITUTE($C181,"＿","")))&gt;8))</formula>
    </cfRule>
  </conditionalFormatting>
  <conditionalFormatting sqref="M183">
    <cfRule type="expression" dxfId="2978" priority="2690">
      <formula>OR($B183="複数選択形式",$B183="並べかえ形式",$B183="穴埋め選択形式",AND($B183="穴埋め記入形式", (LEN($C181)+LEN($C181)-LEN(SUBSTITUTE($C181,"_",""))-LEN(SUBSTITUTE($C181,"＿","")))&gt;8))</formula>
    </cfRule>
  </conditionalFormatting>
  <conditionalFormatting sqref="C179">
    <cfRule type="expression" dxfId="2977" priority="2691">
      <formula>$B183&lt;&gt;""</formula>
    </cfRule>
  </conditionalFormatting>
  <conditionalFormatting sqref="D179">
    <cfRule type="expression" dxfId="2976" priority="2692">
      <formula>$B183&lt;&gt;""</formula>
    </cfRule>
  </conditionalFormatting>
  <conditionalFormatting sqref="E179">
    <cfRule type="expression" dxfId="2975" priority="2693">
      <formula>$B183&lt;&gt;""</formula>
    </cfRule>
  </conditionalFormatting>
  <conditionalFormatting sqref="F179">
    <cfRule type="expression" dxfId="2974" priority="2694">
      <formula>$B183&lt;&gt;""</formula>
    </cfRule>
  </conditionalFormatting>
  <conditionalFormatting sqref="G179">
    <cfRule type="expression" dxfId="2973" priority="2695">
      <formula>$B183&lt;&gt;""</formula>
    </cfRule>
  </conditionalFormatting>
  <conditionalFormatting sqref="H179">
    <cfRule type="expression" dxfId="2972" priority="2696">
      <formula>$B183&lt;&gt;""</formula>
    </cfRule>
  </conditionalFormatting>
  <conditionalFormatting sqref="I179">
    <cfRule type="expression" dxfId="2971" priority="2697">
      <formula>$B183&lt;&gt;""</formula>
    </cfRule>
  </conditionalFormatting>
  <conditionalFormatting sqref="J179">
    <cfRule type="expression" dxfId="2970" priority="2698">
      <formula>$B183&lt;&gt;""</formula>
    </cfRule>
  </conditionalFormatting>
  <conditionalFormatting sqref="K179">
    <cfRule type="expression" dxfId="2969" priority="2699">
      <formula>$B183&lt;&gt;""</formula>
    </cfRule>
  </conditionalFormatting>
  <conditionalFormatting sqref="L179">
    <cfRule type="expression" dxfId="2968" priority="2700">
      <formula>$B183&lt;&gt;""</formula>
    </cfRule>
  </conditionalFormatting>
  <conditionalFormatting sqref="M179">
    <cfRule type="expression" dxfId="2967" priority="2701">
      <formula>$B183&lt;&gt;""</formula>
    </cfRule>
  </conditionalFormatting>
  <conditionalFormatting sqref="N179">
    <cfRule type="expression" dxfId="2966" priority="2702">
      <formula>$B183&lt;&gt;""</formula>
    </cfRule>
  </conditionalFormatting>
  <conditionalFormatting sqref="B179">
    <cfRule type="expression" dxfId="2965" priority="2703">
      <formula>$B183&lt;&gt;""</formula>
    </cfRule>
  </conditionalFormatting>
  <conditionalFormatting sqref="E185">
    <cfRule type="expression" dxfId="2964" priority="2704">
      <formula>AND($B183="穴埋め選択形式", (LEN($C181)+LEN($C181)-LEN(SUBSTITUTE($C181,"_",""))-LEN(SUBSTITUTE($C181,"＿","")))&gt;0)</formula>
    </cfRule>
  </conditionalFormatting>
  <conditionalFormatting sqref="E186">
    <cfRule type="expression" dxfId="2963" priority="2705">
      <formula>AND($B183="穴埋め選択形式", (LEN($C181)+LEN($C181)-LEN(SUBSTITUTE($C181,"_",""))-LEN(SUBSTITUTE($C181,"＿","")))&gt;0)</formula>
    </cfRule>
  </conditionalFormatting>
  <conditionalFormatting sqref="M182">
    <cfRule type="expression" dxfId="2962" priority="2706">
      <formula>OR($B183="複数選択形式",$B183="並べかえ形式",$B183="穴埋め選択形式",AND($B183="穴埋め記入形式", (LEN($C181)+LEN($C181)-LEN(SUBSTITUTE($C181,"_",""))-LEN(SUBSTITUTE($C181,"＿","")))&gt;8))</formula>
    </cfRule>
  </conditionalFormatting>
  <conditionalFormatting sqref="N182">
    <cfRule type="expression" dxfId="2961" priority="2707">
      <formula>OR($B183="複数選択形式",$B183="並べかえ形式",$B183="穴埋め選択形式",AND($B183="穴埋め記入形式", (LEN($C181)+LEN($C181)-LEN(SUBSTITUTE($C181,"_",""))-LEN(SUBSTITUTE($C181,"＿","")))&gt;9))</formula>
    </cfRule>
  </conditionalFormatting>
  <conditionalFormatting sqref="O182">
    <cfRule type="expression" dxfId="2960" priority="2708">
      <formula>OR($B183="複数選択形式",$B183="並べかえ形式",$B183="穴埋め選択形式",AND($B183="穴埋め記入形式", (LEN($C181)+LEN($C181)-LEN(SUBSTITUTE($C181,"_",""))-LEN(SUBSTITUTE($C181,"＿","")))&gt;10))</formula>
    </cfRule>
  </conditionalFormatting>
  <conditionalFormatting sqref="P182">
    <cfRule type="expression" dxfId="2959" priority="2709">
      <formula>OR($B183="複数選択形式",$B183="並べかえ形式",$B183="穴埋め選択形式",AND($B183="穴埋め記入形式", (LEN($C181)+LEN($C181)-LEN(SUBSTITUTE($C181,"_",""))-LEN(SUBSTITUTE($C181,"＿","")))&gt;11))</formula>
    </cfRule>
  </conditionalFormatting>
  <conditionalFormatting sqref="Q182">
    <cfRule type="expression" dxfId="2958" priority="2710">
      <formula>OR($B183="複数選択形式",$B183="並べかえ形式",$B183="穴埋め選択形式",AND($B183="穴埋め記入形式", (LEN($C181)+LEN($C181)-LEN(SUBSTITUTE($C181,"_",""))-LEN(SUBSTITUTE($C181,"＿","")))&gt;12))</formula>
    </cfRule>
  </conditionalFormatting>
  <conditionalFormatting sqref="R182">
    <cfRule type="expression" dxfId="2957" priority="2711">
      <formula>OR($B183="複数選択形式",$B183="並べかえ形式",$B183="穴埋め選択形式",AND($B183="穴埋め記入形式", (LEN($C181)+LEN($C181)-LEN(SUBSTITUTE($C181,"_",""))-LEN(SUBSTITUTE($C181,"＿","")))&gt;13))</formula>
    </cfRule>
  </conditionalFormatting>
  <conditionalFormatting sqref="S182">
    <cfRule type="expression" dxfId="2956" priority="2712">
      <formula>OR($B183="複数選択形式",$B183="並べかえ形式",$B183="穴埋め選択形式",AND($B183="穴埋め記入形式", (LEN($C181)+LEN($C181)-LEN(SUBSTITUTE($C181,"_",""))-LEN(SUBSTITUTE($C181,"＿","")))&gt;14))</formula>
    </cfRule>
  </conditionalFormatting>
  <conditionalFormatting sqref="T182">
    <cfRule type="expression" dxfId="2955" priority="2713">
      <formula>OR($B183="複数選択形式",$B183="並べかえ形式",$B183="穴埋め選択形式",AND($B183="穴埋め記入形式", (LEN($C181)+LEN($C181)-LEN(SUBSTITUTE($C181,"_",""))-LEN(SUBSTITUTE($C181,"＿","")))&gt;15))</formula>
    </cfRule>
  </conditionalFormatting>
  <conditionalFormatting sqref="U182">
    <cfRule type="expression" dxfId="2954" priority="2714">
      <formula>OR($B183="複数選択形式",$B183="並べかえ形式",$B183="穴埋め選択形式",AND($B183="穴埋め記入形式", (LEN($C181)+LEN($C181)-LEN(SUBSTITUTE($C181,"_",""))-LEN(SUBSTITUTE($C181,"＿","")))&gt;16))</formula>
    </cfRule>
  </conditionalFormatting>
  <conditionalFormatting sqref="V182">
    <cfRule type="expression" dxfId="2953" priority="2715">
      <formula>OR($B183="複数選択形式",$B183="並べかえ形式",$B183="穴埋め選択形式",AND($B183="穴埋め記入形式", (LEN($C181)+LEN($C181)-LEN(SUBSTITUTE($C181,"_",""))-LEN(SUBSTITUTE($C181,"＿","")))&gt;17))</formula>
    </cfRule>
  </conditionalFormatting>
  <conditionalFormatting sqref="W182">
    <cfRule type="expression" dxfId="2952" priority="2716">
      <formula>OR($B183="複数選択形式",$B183="並べかえ形式",$B183="穴埋め選択形式",AND($B183="穴埋め記入形式", (LEN($C181)+LEN($C181)-LEN(SUBSTITUTE($C181,"_",""))-LEN(SUBSTITUTE($C181,"＿","")))&gt;18))</formula>
    </cfRule>
  </conditionalFormatting>
  <conditionalFormatting sqref="X182">
    <cfRule type="expression" dxfId="2951" priority="2717">
      <formula>OR($B183="複数選択形式",$B183="並べかえ形式",$B183="穴埋め選択形式",AND($B183="穴埋め記入形式", (LEN($C181)+LEN($C181)-LEN(SUBSTITUTE($C181,"_",""))-LEN(SUBSTITUTE($C181,"＿","")))&gt;19))</formula>
    </cfRule>
  </conditionalFormatting>
  <conditionalFormatting sqref="N183">
    <cfRule type="expression" dxfId="2950" priority="2718">
      <formula>AND($M183="", AND($B183="穴埋め記入形式", (LEN($C181)+LEN($C181)-LEN(SUBSTITUTE($C181,"_",""))-LEN(SUBSTITUTE($C181,"＿","")))&gt;9))</formula>
    </cfRule>
  </conditionalFormatting>
  <conditionalFormatting sqref="N183">
    <cfRule type="expression" dxfId="2949" priority="2719">
      <formula>OR($B183="複数選択形式",$B183="並べかえ形式",$B183="穴埋め選択形式",AND($B183="穴埋め記入形式", (LEN($C181)+LEN($C181)-LEN(SUBSTITUTE($C181,"_",""))-LEN(SUBSTITUTE($C181,"＿","")))&gt;9))</formula>
    </cfRule>
  </conditionalFormatting>
  <conditionalFormatting sqref="O183">
    <cfRule type="expression" dxfId="2948" priority="2720">
      <formula>AND($M183="", AND($B183="穴埋め記入形式", (LEN($C181)+LEN($C181)-LEN(SUBSTITUTE($C181,"_",""))-LEN(SUBSTITUTE($C181,"＿","")))&gt;10))</formula>
    </cfRule>
  </conditionalFormatting>
  <conditionalFormatting sqref="O183">
    <cfRule type="expression" dxfId="2947" priority="2721">
      <formula>OR($B183="複数選択形式",$B183="並べかえ形式",$B183="穴埋め選択形式",AND($B183="穴埋め記入形式", (LEN($C181)+LEN($C181)-LEN(SUBSTITUTE($C181,"_",""))-LEN(SUBSTITUTE($C181,"＿","")))&gt;10))</formula>
    </cfRule>
  </conditionalFormatting>
  <conditionalFormatting sqref="P183">
    <cfRule type="expression" dxfId="2946" priority="2722">
      <formula>AND($M183="", AND($B183="穴埋め記入形式", (LEN($C181)+LEN($C181)-LEN(SUBSTITUTE($C181,"_",""))-LEN(SUBSTITUTE($C181,"＿","")))&gt;11))</formula>
    </cfRule>
  </conditionalFormatting>
  <conditionalFormatting sqref="P183">
    <cfRule type="expression" dxfId="2945" priority="2723">
      <formula>OR($B183="複数選択形式",$B183="並べかえ形式",$B183="穴埋め選択形式",AND($B183="穴埋め記入形式", (LEN($C181)+LEN($C181)-LEN(SUBSTITUTE($C181,"_",""))-LEN(SUBSTITUTE($C181,"＿","")))&gt;11))</formula>
    </cfRule>
  </conditionalFormatting>
  <conditionalFormatting sqref="Q183">
    <cfRule type="expression" dxfId="2944" priority="2724">
      <formula>AND($M183="", AND($B183="穴埋め記入形式", (LEN($C181)+LEN($C181)-LEN(SUBSTITUTE($C181,"_",""))-LEN(SUBSTITUTE($C181,"＿","")))&gt;12))</formula>
    </cfRule>
  </conditionalFormatting>
  <conditionalFormatting sqref="Q183">
    <cfRule type="expression" dxfId="2943" priority="2725">
      <formula>OR($B183="複数選択形式",$B183="並べかえ形式",$B183="穴埋め選択形式",AND($B183="穴埋め記入形式", (LEN($C181)+LEN($C181)-LEN(SUBSTITUTE($C181,"_",""))-LEN(SUBSTITUTE($C181,"＿","")))&gt;12))</formula>
    </cfRule>
  </conditionalFormatting>
  <conditionalFormatting sqref="R183">
    <cfRule type="expression" dxfId="2942" priority="2726">
      <formula>AND($M183="", AND($B183="穴埋め記入形式", (LEN($C181)+LEN($C181)-LEN(SUBSTITUTE($C181,"_",""))-LEN(SUBSTITUTE($C181,"＿","")))&gt;13))</formula>
    </cfRule>
  </conditionalFormatting>
  <conditionalFormatting sqref="R183">
    <cfRule type="expression" dxfId="2941" priority="2727">
      <formula>OR($B183="複数選択形式",$B183="並べかえ形式",$B183="穴埋め選択形式",AND($B183="穴埋め記入形式", (LEN($C181)+LEN($C181)-LEN(SUBSTITUTE($C181,"_",""))-LEN(SUBSTITUTE($C181,"＿","")))&gt;13))</formula>
    </cfRule>
  </conditionalFormatting>
  <conditionalFormatting sqref="S183">
    <cfRule type="expression" dxfId="2940" priority="2728">
      <formula>AND($M183="", AND($B183="穴埋め記入形式", (LEN($C181)+LEN($C181)-LEN(SUBSTITUTE($C181,"_",""))-LEN(SUBSTITUTE($C181,"＿","")))&gt;14))</formula>
    </cfRule>
  </conditionalFormatting>
  <conditionalFormatting sqref="S183">
    <cfRule type="expression" dxfId="2939" priority="2729">
      <formula>OR($B183="複数選択形式",$B183="並べかえ形式",$B183="穴埋め選択形式",AND($B183="穴埋め記入形式", (LEN($C181)+LEN($C181)-LEN(SUBSTITUTE($C181,"_",""))-LEN(SUBSTITUTE($C181,"＿","")))&gt;14))</formula>
    </cfRule>
  </conditionalFormatting>
  <conditionalFormatting sqref="T183">
    <cfRule type="expression" dxfId="2938" priority="2730">
      <formula>AND($M183="", AND($B183="穴埋め記入形式", (LEN($C181)+LEN($C181)-LEN(SUBSTITUTE($C181,"_",""))-LEN(SUBSTITUTE($C181,"＿","")))&gt;15))</formula>
    </cfRule>
  </conditionalFormatting>
  <conditionalFormatting sqref="T183">
    <cfRule type="expression" dxfId="2937" priority="2731">
      <formula>OR($B183="複数選択形式",$B183="並べかえ形式",$B183="穴埋め選択形式",AND($B183="穴埋め記入形式", (LEN($C181)+LEN($C181)-LEN(SUBSTITUTE($C181,"_",""))-LEN(SUBSTITUTE($C181,"＿","")))&gt;15))</formula>
    </cfRule>
  </conditionalFormatting>
  <conditionalFormatting sqref="U183">
    <cfRule type="expression" dxfId="2936" priority="2732">
      <formula>AND($M183="", AND($B183="穴埋め記入形式", (LEN($C181)+LEN($C181)-LEN(SUBSTITUTE($C181,"_",""))-LEN(SUBSTITUTE($C181,"＿","")))&gt;16))</formula>
    </cfRule>
  </conditionalFormatting>
  <conditionalFormatting sqref="U183">
    <cfRule type="expression" dxfId="2935" priority="2733">
      <formula>OR($B183="複数選択形式",$B183="並べかえ形式",$B183="穴埋め選択形式",AND($B183="穴埋め記入形式", (LEN($C181)+LEN($C181)-LEN(SUBSTITUTE($C181,"_",""))-LEN(SUBSTITUTE($C181,"＿","")))&gt;16))</formula>
    </cfRule>
  </conditionalFormatting>
  <conditionalFormatting sqref="V183">
    <cfRule type="expression" dxfId="2934" priority="2734">
      <formula>AND($M183="", AND($B183="穴埋め記入形式", (LEN($C181)+LEN($C181)-LEN(SUBSTITUTE($C181,"_",""))-LEN(SUBSTITUTE($C181,"＿","")))&gt;17))</formula>
    </cfRule>
  </conditionalFormatting>
  <conditionalFormatting sqref="V183">
    <cfRule type="expression" dxfId="2933" priority="2735">
      <formula>OR($B183="複数選択形式",$B183="並べかえ形式",$B183="穴埋め選択形式",AND($B183="穴埋め記入形式", (LEN($C181)+LEN($C181)-LEN(SUBSTITUTE($C181,"_",""))-LEN(SUBSTITUTE($C181,"＿","")))&gt;17))</formula>
    </cfRule>
  </conditionalFormatting>
  <conditionalFormatting sqref="W183">
    <cfRule type="expression" dxfId="2932" priority="2736">
      <formula>AND($M183="", AND($B183="穴埋め記入形式", (LEN($C181)+LEN($C181)-LEN(SUBSTITUTE($C181,"_",""))-LEN(SUBSTITUTE($C181,"＿","")))&gt;18))</formula>
    </cfRule>
  </conditionalFormatting>
  <conditionalFormatting sqref="W183">
    <cfRule type="expression" dxfId="2931" priority="2737">
      <formula>OR($B183="複数選択形式",$B183="並べかえ形式",$B183="穴埋め選択形式",AND($B183="穴埋め記入形式", (LEN($C181)+LEN($C181)-LEN(SUBSTITUTE($C181,"_",""))-LEN(SUBSTITUTE($C181,"＿","")))&gt;18))</formula>
    </cfRule>
  </conditionalFormatting>
  <conditionalFormatting sqref="X183">
    <cfRule type="expression" dxfId="2930" priority="2738">
      <formula>AND($M183="", AND($B183="穴埋め記入形式", (LEN($C181)+LEN($C181)-LEN(SUBSTITUTE($C181,"_",""))-LEN(SUBSTITUTE($C181,"＿","")))&gt;19))</formula>
    </cfRule>
  </conditionalFormatting>
  <conditionalFormatting sqref="X183">
    <cfRule type="expression" dxfId="2929" priority="2739">
      <formula>OR($B183="複数選択形式",$B183="並べかえ形式",$B183="穴埋め選択形式",AND($B183="穴埋め記入形式", (LEN($C181)+LEN($C181)-LEN(SUBSTITUTE($C181,"_",""))-LEN(SUBSTITUTE($C181,"＿","")))&gt;19))</formula>
    </cfRule>
  </conditionalFormatting>
  <conditionalFormatting sqref="F185">
    <cfRule type="expression" dxfId="2928" priority="2740">
      <formula>AND($B183="穴埋め選択形式", (LEN($C181)+LEN($C181)-LEN(SUBSTITUTE($C181,"_",""))-LEN(SUBSTITUTE($C181,"＿","")))&gt;1)</formula>
    </cfRule>
  </conditionalFormatting>
  <conditionalFormatting sqref="G185">
    <cfRule type="expression" dxfId="2927" priority="2741">
      <formula>AND($B183="穴埋め選択形式", (LEN($C181)+LEN($C181)-LEN(SUBSTITUTE($C181,"_",""))-LEN(SUBSTITUTE($C181,"＿","")))&gt;2)</formula>
    </cfRule>
  </conditionalFormatting>
  <conditionalFormatting sqref="H185">
    <cfRule type="expression" dxfId="2926" priority="2742">
      <formula>AND($B183="穴埋め選択形式", (LEN($C181)+LEN($C181)-LEN(SUBSTITUTE($C181,"_",""))-LEN(SUBSTITUTE($C181,"＿","")))&gt;3)</formula>
    </cfRule>
  </conditionalFormatting>
  <conditionalFormatting sqref="I185">
    <cfRule type="expression" dxfId="2925" priority="2743">
      <formula>AND($B183="穴埋め選択形式", (LEN($C181)+LEN($C181)-LEN(SUBSTITUTE($C181,"_",""))-LEN(SUBSTITUTE($C181,"＿","")))&gt;4)</formula>
    </cfRule>
  </conditionalFormatting>
  <conditionalFormatting sqref="J185">
    <cfRule type="expression" dxfId="2924" priority="2744">
      <formula>AND($B183="穴埋め選択形式", (LEN($C181)+LEN($C181)-LEN(SUBSTITUTE($C181,"_",""))-LEN(SUBSTITUTE($C181,"＿","")))&gt;5)</formula>
    </cfRule>
  </conditionalFormatting>
  <conditionalFormatting sqref="K185">
    <cfRule type="expression" dxfId="2923" priority="2745">
      <formula>AND($B183="穴埋め選択形式", (LEN($C181)+LEN($C181)-LEN(SUBSTITUTE($C181,"_",""))-LEN(SUBSTITUTE($C181,"＿","")))&gt;6)</formula>
    </cfRule>
  </conditionalFormatting>
  <conditionalFormatting sqref="L185">
    <cfRule type="expression" dxfId="2922" priority="2746">
      <formula>AND($B183="穴埋め選択形式", (LEN($C181)+LEN($C181)-LEN(SUBSTITUTE($C181,"_",""))-LEN(SUBSTITUTE($C181,"＿","")))&gt;7)</formula>
    </cfRule>
  </conditionalFormatting>
  <conditionalFormatting sqref="M185">
    <cfRule type="expression" dxfId="2921" priority="2747">
      <formula>AND($B183="穴埋め選択形式", (LEN($C181)+LEN($C181)-LEN(SUBSTITUTE($C181,"_",""))-LEN(SUBSTITUTE($C181,"＿","")))&gt;8)</formula>
    </cfRule>
  </conditionalFormatting>
  <conditionalFormatting sqref="N185">
    <cfRule type="expression" dxfId="2920" priority="2748">
      <formula>AND($B183="穴埋め選択形式", (LEN($C181)+LEN($C181)-LEN(SUBSTITUTE($C181,"_",""))-LEN(SUBSTITUTE($C181,"＿","")))&gt;9)</formula>
    </cfRule>
  </conditionalFormatting>
  <conditionalFormatting sqref="O185">
    <cfRule type="expression" dxfId="2919" priority="2749">
      <formula>AND($B183="穴埋め選択形式", (LEN($C181)+LEN($C181)-LEN(SUBSTITUTE($C181,"_",""))-LEN(SUBSTITUTE($C181,"＿","")))&gt;10)</formula>
    </cfRule>
  </conditionalFormatting>
  <conditionalFormatting sqref="P185">
    <cfRule type="expression" dxfId="2918" priority="2750">
      <formula>AND($B183="穴埋め選択形式", (LEN($C181)+LEN($C181)-LEN(SUBSTITUTE($C181,"_",""))-LEN(SUBSTITUTE($C181,"＿","")))&gt;11)</formula>
    </cfRule>
  </conditionalFormatting>
  <conditionalFormatting sqref="Q185">
    <cfRule type="expression" dxfId="2917" priority="2751">
      <formula>AND($B183="穴埋め選択形式", (LEN($C181)+LEN($C181)-LEN(SUBSTITUTE($C181,"_",""))-LEN(SUBSTITUTE($C181,"＿","")))&gt;12)</formula>
    </cfRule>
  </conditionalFormatting>
  <conditionalFormatting sqref="R185">
    <cfRule type="expression" dxfId="2916" priority="2752">
      <formula>AND($B183="穴埋め選択形式", (LEN($C181)+LEN($C181)-LEN(SUBSTITUTE($C181,"_",""))-LEN(SUBSTITUTE($C181,"＿","")))&gt;13)</formula>
    </cfRule>
  </conditionalFormatting>
  <conditionalFormatting sqref="S185">
    <cfRule type="expression" dxfId="2915" priority="2753">
      <formula>AND($B183="穴埋め選択形式", (LEN($C181)+LEN($C181)-LEN(SUBSTITUTE($C181,"_",""))-LEN(SUBSTITUTE($C181,"＿","")))&gt;14)</formula>
    </cfRule>
  </conditionalFormatting>
  <conditionalFormatting sqref="T185">
    <cfRule type="expression" dxfId="2914" priority="2754">
      <formula>AND($B183="穴埋め選択形式", (LEN($C181)+LEN($C181)-LEN(SUBSTITUTE($C181,"_",""))-LEN(SUBSTITUTE($C181,"＿","")))&gt;15)</formula>
    </cfRule>
  </conditionalFormatting>
  <conditionalFormatting sqref="U185">
    <cfRule type="expression" dxfId="2913" priority="2755">
      <formula>AND($B183="穴埋め選択形式", (LEN($C181)+LEN($C181)-LEN(SUBSTITUTE($C181,"_",""))-LEN(SUBSTITUTE($C181,"＿","")))&gt;16)</formula>
    </cfRule>
  </conditionalFormatting>
  <conditionalFormatting sqref="V185">
    <cfRule type="expression" dxfId="2912" priority="2756">
      <formula>AND($B183="穴埋め選択形式", (LEN($C181)+LEN($C181)-LEN(SUBSTITUTE($C181,"_",""))-LEN(SUBSTITUTE($C181,"＿","")))&gt;17)</formula>
    </cfRule>
  </conditionalFormatting>
  <conditionalFormatting sqref="X185">
    <cfRule type="expression" dxfId="2911" priority="2757">
      <formula>AND($B183="穴埋め選択形式", (LEN($C181)+LEN($C181)-LEN(SUBSTITUTE($C181,"_",""))-LEN(SUBSTITUTE($C181,"＿","")))&gt;19)</formula>
    </cfRule>
  </conditionalFormatting>
  <conditionalFormatting sqref="F186">
    <cfRule type="expression" dxfId="2910" priority="2758">
      <formula>AND($B183="穴埋め選択形式", (LEN($C181)+LEN($C181)-LEN(SUBSTITUTE($C181,"_",""))-LEN(SUBSTITUTE($C181,"＿","")))&gt;1)</formula>
    </cfRule>
  </conditionalFormatting>
  <conditionalFormatting sqref="G186">
    <cfRule type="expression" dxfId="2909" priority="2759">
      <formula>AND($B183="穴埋め選択形式", (LEN($C181)+LEN($C181)-LEN(SUBSTITUTE($C181,"_",""))-LEN(SUBSTITUTE($C181,"＿","")))&gt;2)</formula>
    </cfRule>
  </conditionalFormatting>
  <conditionalFormatting sqref="H186">
    <cfRule type="expression" dxfId="2908" priority="2760">
      <formula>AND($B183="穴埋め選択形式", (LEN($C181)+LEN($C181)-LEN(SUBSTITUTE($C181,"_",""))-LEN(SUBSTITUTE($C181,"＿","")))&gt;3)</formula>
    </cfRule>
  </conditionalFormatting>
  <conditionalFormatting sqref="I186">
    <cfRule type="expression" dxfId="2907" priority="2761">
      <formula>AND($B183="穴埋め選択形式", (LEN($C181)+LEN($C181)-LEN(SUBSTITUTE($C181,"_",""))-LEN(SUBSTITUTE($C181,"＿","")))&gt;4)</formula>
    </cfRule>
  </conditionalFormatting>
  <conditionalFormatting sqref="J186">
    <cfRule type="expression" dxfId="2906" priority="2762">
      <formula>AND($B183="穴埋め選択形式", (LEN($C181)+LEN($C181)-LEN(SUBSTITUTE($C181,"_",""))-LEN(SUBSTITUTE($C181,"＿","")))&gt;5)</formula>
    </cfRule>
  </conditionalFormatting>
  <conditionalFormatting sqref="K186">
    <cfRule type="expression" dxfId="2905" priority="2763">
      <formula>AND($B183="穴埋め選択形式", (LEN($C181)+LEN($C181)-LEN(SUBSTITUTE($C181,"_",""))-LEN(SUBSTITUTE($C181,"＿","")))&gt;6)</formula>
    </cfRule>
  </conditionalFormatting>
  <conditionalFormatting sqref="L186">
    <cfRule type="expression" dxfId="2904" priority="2764">
      <formula>AND($B183="穴埋め選択形式", (LEN($C181)+LEN($C181)-LEN(SUBSTITUTE($C181,"_",""))-LEN(SUBSTITUTE($C181,"＿","")))&gt;7)</formula>
    </cfRule>
  </conditionalFormatting>
  <conditionalFormatting sqref="M186">
    <cfRule type="expression" dxfId="2903" priority="2765">
      <formula>AND($B183="穴埋め選択形式", (LEN($C181)+LEN($C181)-LEN(SUBSTITUTE($C181,"_",""))-LEN(SUBSTITUTE($C181,"＿","")))&gt;8)</formula>
    </cfRule>
  </conditionalFormatting>
  <conditionalFormatting sqref="N186">
    <cfRule type="expression" dxfId="2902" priority="2766">
      <formula>AND($B183="穴埋め選択形式", (LEN($C181)+LEN($C181)-LEN(SUBSTITUTE($C181,"_",""))-LEN(SUBSTITUTE($C181,"＿","")))&gt;9)</formula>
    </cfRule>
  </conditionalFormatting>
  <conditionalFormatting sqref="O186">
    <cfRule type="expression" dxfId="2901" priority="2767">
      <formula>AND($B183="穴埋め選択形式", (LEN($C181)+LEN($C181)-LEN(SUBSTITUTE($C181,"_",""))-LEN(SUBSTITUTE($C181,"＿","")))&gt;10)</formula>
    </cfRule>
  </conditionalFormatting>
  <conditionalFormatting sqref="P186">
    <cfRule type="expression" dxfId="2900" priority="2768">
      <formula>AND($B183="穴埋め選択形式", (LEN($C181)+LEN($C181)-LEN(SUBSTITUTE($C181,"_",""))-LEN(SUBSTITUTE($C181,"＿","")))&gt;11)</formula>
    </cfRule>
  </conditionalFormatting>
  <conditionalFormatting sqref="Q186">
    <cfRule type="expression" dxfId="2899" priority="2769">
      <formula>AND($B183="穴埋め選択形式", (LEN($C181)+LEN($C181)-LEN(SUBSTITUTE($C181,"_",""))-LEN(SUBSTITUTE($C181,"＿","")))&gt;12)</formula>
    </cfRule>
  </conditionalFormatting>
  <conditionalFormatting sqref="R186">
    <cfRule type="expression" dxfId="2898" priority="2770">
      <formula>AND($B183="穴埋め選択形式", (LEN($C181)+LEN($C181)-LEN(SUBSTITUTE($C181,"_",""))-LEN(SUBSTITUTE($C181,"＿","")))&gt;13)</formula>
    </cfRule>
  </conditionalFormatting>
  <conditionalFormatting sqref="S186">
    <cfRule type="expression" dxfId="2897" priority="2771">
      <formula>AND($B183="穴埋め選択形式", (LEN($C181)+LEN($C181)-LEN(SUBSTITUTE($C181,"_",""))-LEN(SUBSTITUTE($C181,"＿","")))&gt;14)</formula>
    </cfRule>
  </conditionalFormatting>
  <conditionalFormatting sqref="T186">
    <cfRule type="expression" dxfId="2896" priority="2772">
      <formula>AND($B183="穴埋め選択形式", (LEN($C181)+LEN($C181)-LEN(SUBSTITUTE($C181,"_",""))-LEN(SUBSTITUTE($C181,"＿","")))&gt;15)</formula>
    </cfRule>
  </conditionalFormatting>
  <conditionalFormatting sqref="U186">
    <cfRule type="expression" dxfId="2895" priority="2773">
      <formula>AND($B183="穴埋め選択形式", (LEN($C181)+LEN($C181)-LEN(SUBSTITUTE($C181,"_",""))-LEN(SUBSTITUTE($C181,"＿","")))&gt;16)</formula>
    </cfRule>
  </conditionalFormatting>
  <conditionalFormatting sqref="V186">
    <cfRule type="expression" dxfId="2894" priority="2774">
      <formula>AND($B183="穴埋め選択形式", (LEN($C181)+LEN($C181)-LEN(SUBSTITUTE($C181,"_",""))-LEN(SUBSTITUTE($C181,"＿","")))&gt;17)</formula>
    </cfRule>
  </conditionalFormatting>
  <conditionalFormatting sqref="W186">
    <cfRule type="expression" dxfId="2893" priority="2775">
      <formula>AND($B183="穴埋め選択形式", (LEN($C181)+LEN($C181)-LEN(SUBSTITUTE($C181,"_",""))-LEN(SUBSTITUTE($C181,"＿","")))&gt;18)</formula>
    </cfRule>
  </conditionalFormatting>
  <conditionalFormatting sqref="X186">
    <cfRule type="expression" dxfId="2892" priority="2776">
      <formula>AND($B183="穴埋め選択形式", (LEN($C181)+LEN($C181)-LEN(SUBSTITUTE($C181,"_",""))-LEN(SUBSTITUTE($C181,"＿","")))&gt;19)</formula>
    </cfRule>
  </conditionalFormatting>
  <conditionalFormatting sqref="W185">
    <cfRule type="expression" dxfId="2891" priority="2777">
      <formula>AND($B183="穴埋め選択形式", (LEN($C181)+LEN($C181)-LEN(SUBSTITUTE($C181,"_",""))-LEN(SUBSTITUTE($C181,"＿","")))&gt;18)</formula>
    </cfRule>
  </conditionalFormatting>
  <conditionalFormatting sqref="B188">
    <cfRule type="expression" dxfId="2890" priority="2778">
      <formula>$B$188=""</formula>
    </cfRule>
  </conditionalFormatting>
  <conditionalFormatting sqref="C22">
    <cfRule type="expression" dxfId="2889" priority="2779">
      <formula>AND($B21&lt;&gt;"",$C22&lt;&gt;"", $B21="正誤形式")</formula>
    </cfRule>
  </conditionalFormatting>
  <conditionalFormatting sqref="C22">
    <cfRule type="expression" dxfId="2888" priority="2780">
      <formula>AND($B21&lt;&gt;"",$C22="", $B21="正誤形式")</formula>
    </cfRule>
  </conditionalFormatting>
  <conditionalFormatting sqref="E30">
    <cfRule type="expression" dxfId="2887" priority="2781">
      <formula>AND($E30="", OR($B30="複数選択形式",$B30="並べかえ形式",$B30="穴埋め選択形式",AND($B30="穴埋め記入形式", (LEN($C28)+LEN($C28)-LEN(SUBSTITUTE($C28,"_",""))-LEN(SUBSTITUTE($C28,"＿","")))&gt;0)))</formula>
    </cfRule>
  </conditionalFormatting>
  <conditionalFormatting sqref="E30">
    <cfRule type="expression" dxfId="2886" priority="2782">
      <formula>AND(OR($B30="複数選択形式",$B30="並べかえ形式",$B30="穴埋め選択形式",AND($B30="穴埋め記入形式", (LEN($C28)+LEN($C28)-LEN(SUBSTITUTE($C28,"_",""))-LEN(SUBSTITUTE($C28,"＿","")))&gt;0)))</formula>
    </cfRule>
  </conditionalFormatting>
  <conditionalFormatting sqref="F30">
    <cfRule type="expression" dxfId="2885" priority="2783">
      <formula>AND($F30="", OR($B30="複数選択形式",$B30="並べかえ形式",$B30="穴埋め選択形式",AND($B30="穴埋め記入形式", (LEN($C28)+LEN($C28)-LEN(SUBSTITUTE($C28,"_",""))-LEN(SUBSTITUTE($C28,"＿","")))&gt;1)))</formula>
    </cfRule>
  </conditionalFormatting>
  <conditionalFormatting sqref="F30">
    <cfRule type="expression" dxfId="2884" priority="2784">
      <formula>OR($B30="複数選択形式",$B30="並べかえ形式",$B30="穴埋め選択形式",AND($B30="穴埋め記入形式", (LEN($C28)+LEN($C28)-LEN(SUBSTITUTE($C28,"_",""))-LEN(SUBSTITUTE($C28,"＿","")))&gt;1))</formula>
    </cfRule>
  </conditionalFormatting>
  <conditionalFormatting sqref="E39">
    <cfRule type="expression" dxfId="2883" priority="2785">
      <formula>AND($E39="", OR($B39="複数選択形式",$B39="並べかえ形式",$B39="穴埋め選択形式",AND($B39="穴埋め記入形式", (LEN($C37)+LEN($C37)-LEN(SUBSTITUTE($C37,"_",""))-LEN(SUBSTITUTE($C37,"＿","")))&gt;0)))</formula>
    </cfRule>
  </conditionalFormatting>
  <conditionalFormatting sqref="E39">
    <cfRule type="expression" dxfId="2882" priority="2786">
      <formula>AND(OR($B39="複数選択形式",$B39="並べかえ形式",$B39="穴埋め選択形式",AND($B39="穴埋め記入形式", (LEN($C37)+LEN($C37)-LEN(SUBSTITUTE($C37,"_",""))-LEN(SUBSTITUTE($C37,"＿","")))&gt;0)))</formula>
    </cfRule>
  </conditionalFormatting>
  <conditionalFormatting sqref="F39">
    <cfRule type="expression" dxfId="2881" priority="2787">
      <formula>AND($F39="", OR($B39="複数選択形式",$B39="並べかえ形式",$B39="穴埋め選択形式",AND($B39="穴埋め記入形式", (LEN($C37)+LEN($C37)-LEN(SUBSTITUTE($C37,"_",""))-LEN(SUBSTITUTE($C37,"＿","")))&gt;1)))</formula>
    </cfRule>
  </conditionalFormatting>
  <conditionalFormatting sqref="F39">
    <cfRule type="expression" dxfId="2880" priority="2788">
      <formula>OR($B39="複数選択形式",$B39="並べかえ形式",$B39="穴埋め選択形式",AND($B39="穴埋め記入形式", (LEN($C37)+LEN($C37)-LEN(SUBSTITUTE($C37,"_",""))-LEN(SUBSTITUTE($C37,"＿","")))&gt;1))</formula>
    </cfRule>
  </conditionalFormatting>
  <conditionalFormatting sqref="G39">
    <cfRule type="expression" dxfId="2879" priority="2789">
      <formula>AND($G39="", AND($B39="穴埋め記入形式", (LEN($C37)+LEN($C37)-LEN(SUBSTITUTE($C37,"_",""))-LEN(SUBSTITUTE($C37,"＿","")))&gt;2))</formula>
    </cfRule>
  </conditionalFormatting>
  <conditionalFormatting sqref="G39">
    <cfRule type="expression" dxfId="2878" priority="2790">
      <formula>OR($B39="複数選択形式",$B39="並べかえ形式",$B39="穴埋め選択形式",AND($B39="穴埋め記入形式", (LEN($C37)+LEN($C37)-LEN(SUBSTITUTE($C37,"_",""))-LEN(SUBSTITUTE($C37,"＿","")))&gt;2))</formula>
    </cfRule>
  </conditionalFormatting>
  <conditionalFormatting sqref="H39">
    <cfRule type="expression" dxfId="2877" priority="2791">
      <formula>AND($H39="", AND($B39="穴埋め記入形式", (LEN($C37)+LEN($C37)-LEN(SUBSTITUTE($C37,"_",""))-LEN(SUBSTITUTE($C37,"＿","")))&gt;3))</formula>
    </cfRule>
  </conditionalFormatting>
  <conditionalFormatting sqref="H39">
    <cfRule type="expression" dxfId="2876" priority="2792">
      <formula>OR($B39="複数選択形式",$B39="並べかえ形式",$B39="穴埋め選択形式",AND($B39="穴埋め記入形式", (LEN($C37)+LEN($C37)-LEN(SUBSTITUTE($C37,"_",""))-LEN(SUBSTITUTE($C37,"＿","")))&gt;3))</formula>
    </cfRule>
  </conditionalFormatting>
  <conditionalFormatting sqref="I39">
    <cfRule type="expression" dxfId="2875" priority="2793">
      <formula>AND($I39="", AND($B39="穴埋め記入形式", (LEN($C37)+LEN($C37)-LEN(SUBSTITUTE($C37,"_",""))-LEN(SUBSTITUTE($C37,"＿","")))&gt;4))</formula>
    </cfRule>
  </conditionalFormatting>
  <conditionalFormatting sqref="I39">
    <cfRule type="expression" dxfId="2874" priority="2794">
      <formula>OR($B39="複数選択形式",$B39="並べかえ形式",$B39="穴埋め選択形式",AND($B39="穴埋め記入形式", (LEN($C37)+LEN($C37)-LEN(SUBSTITUTE($C37,"_",""))-LEN(SUBSTITUTE($C37,"＿","")))&gt;4))</formula>
    </cfRule>
  </conditionalFormatting>
  <conditionalFormatting sqref="E42">
    <cfRule type="expression" dxfId="2873" priority="2795">
      <formula>AND($B39="穴埋め選択形式", (LEN($C37)+LEN($C37)-LEN(SUBSTITUTE($C37,"_",""))-LEN(SUBSTITUTE($C37,"＿","")))&gt;0)</formula>
    </cfRule>
  </conditionalFormatting>
  <conditionalFormatting sqref="F42">
    <cfRule type="expression" dxfId="2872" priority="2796">
      <formula>AND($B39="穴埋め選択形式", (LEN($C37)+LEN($C37)-LEN(SUBSTITUTE($C37,"_",""))-LEN(SUBSTITUTE($C37,"＿","")))&gt;1)</formula>
    </cfRule>
  </conditionalFormatting>
  <conditionalFormatting sqref="G42">
    <cfRule type="expression" dxfId="2871" priority="2797">
      <formula>AND($B39="穴埋め選択形式", (LEN($C37)+LEN($C37)-LEN(SUBSTITUTE($C37,"_",""))-LEN(SUBSTITUTE($C37,"＿","")))&gt;2)</formula>
    </cfRule>
  </conditionalFormatting>
  <conditionalFormatting sqref="E49">
    <cfRule type="expression" dxfId="2870" priority="2798">
      <formula>OR($B48="複数選択形式",$B48="並べかえ形式")</formula>
    </cfRule>
  </conditionalFormatting>
  <conditionalFormatting sqref="F49">
    <cfRule type="expression" dxfId="2869" priority="2799">
      <formula>OR($B48="複数選択形式",$B48="並べかえ形式")</formula>
    </cfRule>
  </conditionalFormatting>
  <conditionalFormatting sqref="G49">
    <cfRule type="expression" dxfId="2868" priority="2800">
      <formula>OR($B48="複数選択形式",$B48="並べかえ形式")</formula>
    </cfRule>
  </conditionalFormatting>
  <conditionalFormatting sqref="H49">
    <cfRule type="expression" dxfId="2867" priority="2801">
      <formula>OR($B48="複数選択形式",$B48="並べかえ形式")</formula>
    </cfRule>
  </conditionalFormatting>
  <conditionalFormatting sqref="I49">
    <cfRule type="expression" dxfId="2866" priority="2802">
      <formula>OR($B48="複数選択形式",$B48="並べかえ形式")</formula>
    </cfRule>
  </conditionalFormatting>
  <conditionalFormatting sqref="E48">
    <cfRule type="expression" dxfId="2865" priority="2803">
      <formula>AND($E48="", OR($B48="複数選択形式",$B48="並べかえ形式",AND(OR($B48="穴埋め記入形式",$B48="穴埋め選択形式"), (LEN($C46)-LEN(SUBSTITUTE($C46,"_","")))&gt;0)))</formula>
    </cfRule>
  </conditionalFormatting>
  <conditionalFormatting sqref="E48">
    <cfRule type="expression" dxfId="2864" priority="2804">
      <formula>AND(OR($B48="複数選択形式",$B48="並べかえ形式",AND(OR($B48="穴埋め記入形式",$B48="穴埋め選択形式"), (LEN($C46)-LEN(SUBSTITUTE($C46,"_","")))&gt;0)))</formula>
    </cfRule>
  </conditionalFormatting>
  <conditionalFormatting sqref="F48">
    <cfRule type="expression" dxfId="2863" priority="2805">
      <formula>AND($F48="", OR($B48="複数選択形式",$B48="並べかえ形式",AND(OR($B48="穴埋め記入形式",$B48="穴埋め選択形式"), (LEN($C46)-LEN(SUBSTITUTE($C46,"_","")))&gt;1)))</formula>
    </cfRule>
  </conditionalFormatting>
  <conditionalFormatting sqref="F48">
    <cfRule type="expression" dxfId="2862" priority="2806">
      <formula>OR($B48="複数選択形式",$B48="並べかえ形式",AND(OR($B48="穴埋め記入形式",$B48="穴埋め選択形式"), (LEN($C46)-LEN(SUBSTITUTE($C46,"_","")))&gt;1))</formula>
    </cfRule>
  </conditionalFormatting>
  <conditionalFormatting sqref="G48">
    <cfRule type="expression" dxfId="2861" priority="2807">
      <formula>AND($G48="", AND(OR($B48="穴埋め記入形式",$B48="穴埋め選択形式"), (LEN($C46)-LEN(SUBSTITUTE($C46,"_","")))&gt;2))</formula>
    </cfRule>
  </conditionalFormatting>
  <conditionalFormatting sqref="G48">
    <cfRule type="expression" dxfId="2860" priority="2808">
      <formula>OR($B48="複数選択形式",$B48="並べかえ形式",AND(OR($B48="穴埋め記入形式",$B48="穴埋め選択形式"), (LEN($C46)-LEN(SUBSTITUTE($C46,"_","")))&gt;2))</formula>
    </cfRule>
  </conditionalFormatting>
  <conditionalFormatting sqref="H48">
    <cfRule type="expression" dxfId="2859" priority="2809">
      <formula>AND($H48="", AND(OR($B48="穴埋め記入形式",$B48="穴埋め選択形式"), (LEN($C46)-LEN(SUBSTITUTE($C46,"_","")))&gt;3))</formula>
    </cfRule>
  </conditionalFormatting>
  <conditionalFormatting sqref="H48">
    <cfRule type="expression" dxfId="2858" priority="2810">
      <formula>OR($B48="複数選択形式",$B48="並べかえ形式",AND(OR($B48="穴埋め記入形式",$B48="穴埋め選択形式"), (LEN($C46)-LEN(SUBSTITUTE($C46,"_","")))&gt;3))</formula>
    </cfRule>
  </conditionalFormatting>
  <conditionalFormatting sqref="I48">
    <cfRule type="expression" dxfId="2857" priority="2811">
      <formula>AND($I48="", AND(OR($B48="穴埋め記入形式",$B48="穴埋め選択形式"), (LEN($C46)-LEN(SUBSTITUTE($C46,"_","")))&gt;4))</formula>
    </cfRule>
  </conditionalFormatting>
  <conditionalFormatting sqref="I48">
    <cfRule type="expression" dxfId="2856" priority="2812">
      <formula>OR($B48="複数選択形式",$B48="並べかえ形式",AND(OR($B48="穴埋め記入形式",$B48="穴埋め選択形式"), (LEN($C46)-LEN(SUBSTITUTE($C46,"_","")))&gt;4))</formula>
    </cfRule>
  </conditionalFormatting>
  <conditionalFormatting sqref="E13">
    <cfRule type="expression" dxfId="2855" priority="2813">
      <formula>OR($B12="複数選択形式",$B12="並べかえ形式")</formula>
    </cfRule>
  </conditionalFormatting>
  <conditionalFormatting sqref="F13">
    <cfRule type="expression" dxfId="2854" priority="2814">
      <formula>OR($B12="複数選択形式",$B12="並べかえ形式")</formula>
    </cfRule>
  </conditionalFormatting>
  <conditionalFormatting sqref="G13">
    <cfRule type="expression" dxfId="2853" priority="2815">
      <formula>OR($B12="複数選択形式",$B12="並べかえ形式")</formula>
    </cfRule>
  </conditionalFormatting>
  <conditionalFormatting sqref="H12">
    <cfRule type="expression" dxfId="2852" priority="2816">
      <formula>AND($G12="", AND($B12="穴埋め記入形式", (LEN($C10)+LEN($C10)-LEN(SUBSTITUTE($C10,"_",""))-LEN(SUBSTITUTE($C10,"＿","")))&gt;2))</formula>
    </cfRule>
  </conditionalFormatting>
  <conditionalFormatting sqref="H12">
    <cfRule type="expression" dxfId="2851" priority="2817">
      <formula>OR($B12="複数選択形式",$B12="並べかえ形式",$B12="穴埋め選択形式",AND($B12="穴埋め記入形式", (LEN($C10)+LEN($C10)-LEN(SUBSTITUTE($C10,"_",""))-LEN(SUBSTITUTE($C10,"＿","")))&gt;2))</formula>
    </cfRule>
  </conditionalFormatting>
  <conditionalFormatting sqref="I12">
    <cfRule type="expression" dxfId="2850" priority="2818">
      <formula>AND($G12="", AND($B12="穴埋め記入形式", (LEN($C10)+LEN($C10)-LEN(SUBSTITUTE($C10,"_",""))-LEN(SUBSTITUTE($C10,"＿","")))&gt;2))</formula>
    </cfRule>
  </conditionalFormatting>
  <conditionalFormatting sqref="I12">
    <cfRule type="expression" dxfId="2849" priority="2819">
      <formula>OR($B12="複数選択形式",$B12="並べかえ形式",$B12="穴埋め選択形式",AND($B12="穴埋め記入形式", (LEN($C10)+LEN($C10)-LEN(SUBSTITUTE($C10,"_",""))-LEN(SUBSTITUTE($C10,"＿","")))&gt;2))</formula>
    </cfRule>
  </conditionalFormatting>
  <conditionalFormatting sqref="J12">
    <cfRule type="expression" dxfId="2848" priority="2820">
      <formula>AND($G12="", AND($B12="穴埋め記入形式", (LEN($C10)+LEN($C10)-LEN(SUBSTITUTE($C10,"_",""))-LEN(SUBSTITUTE($C10,"＿","")))&gt;2))</formula>
    </cfRule>
  </conditionalFormatting>
  <conditionalFormatting sqref="J12">
    <cfRule type="expression" dxfId="2847" priority="2821">
      <formula>OR($B12="複数選択形式",$B12="並べかえ形式",$B12="穴埋め選択形式",AND($B12="穴埋め記入形式", (LEN($C10)+LEN($C10)-LEN(SUBSTITUTE($C10,"_",""))-LEN(SUBSTITUTE($C10,"＿","")))&gt;2))</formula>
    </cfRule>
  </conditionalFormatting>
  <conditionalFormatting sqref="K12">
    <cfRule type="expression" dxfId="2846" priority="2822">
      <formula>AND($G12="", AND($B12="穴埋め記入形式", (LEN($C10)+LEN($C10)-LEN(SUBSTITUTE($C10,"_",""))-LEN(SUBSTITUTE($C10,"＿","")))&gt;2))</formula>
    </cfRule>
  </conditionalFormatting>
  <conditionalFormatting sqref="K12">
    <cfRule type="expression" dxfId="2845" priority="2823">
      <formula>OR($B12="複数選択形式",$B12="並べかえ形式",$B12="穴埋め選択形式",AND($B12="穴埋め記入形式", (LEN($C10)+LEN($C10)-LEN(SUBSTITUTE($C10,"_",""))-LEN(SUBSTITUTE($C10,"＿","")))&gt;2))</formula>
    </cfRule>
  </conditionalFormatting>
  <conditionalFormatting sqref="L12">
    <cfRule type="expression" dxfId="2844" priority="2824">
      <formula>AND($G12="", AND($B12="穴埋め記入形式", (LEN($C10)+LEN($C10)-LEN(SUBSTITUTE($C10,"_",""))-LEN(SUBSTITUTE($C10,"＿","")))&gt;2))</formula>
    </cfRule>
  </conditionalFormatting>
  <conditionalFormatting sqref="L12">
    <cfRule type="expression" dxfId="2843" priority="2825">
      <formula>OR($B12="複数選択形式",$B12="並べかえ形式",$B12="穴埋め選択形式",AND($B12="穴埋め記入形式", (LEN($C10)+LEN($C10)-LEN(SUBSTITUTE($C10,"_",""))-LEN(SUBSTITUTE($C10,"＿","")))&gt;2))</formula>
    </cfRule>
  </conditionalFormatting>
  <conditionalFormatting sqref="M12">
    <cfRule type="expression" dxfId="2842" priority="2826">
      <formula>AND($G12="", AND($B12="穴埋め記入形式", (LEN($C10)+LEN($C10)-LEN(SUBSTITUTE($C10,"_",""))-LEN(SUBSTITUTE($C10,"＿","")))&gt;2))</formula>
    </cfRule>
  </conditionalFormatting>
  <conditionalFormatting sqref="M12">
    <cfRule type="expression" dxfId="2841" priority="2827">
      <formula>OR($B12="複数選択形式",$B12="並べかえ形式",$B12="穴埋め選択形式",AND($B12="穴埋め記入形式", (LEN($C10)+LEN($C10)-LEN(SUBSTITUTE($C10,"_",""))-LEN(SUBSTITUTE($C10,"＿","")))&gt;2))</formula>
    </cfRule>
  </conditionalFormatting>
  <conditionalFormatting sqref="N12">
    <cfRule type="expression" dxfId="2840" priority="2828">
      <formula>AND($G12="", AND($B12="穴埋め記入形式", (LEN($C10)+LEN($C10)-LEN(SUBSTITUTE($C10,"_",""))-LEN(SUBSTITUTE($C10,"＿","")))&gt;2))</formula>
    </cfRule>
  </conditionalFormatting>
  <conditionalFormatting sqref="N12">
    <cfRule type="expression" dxfId="2839" priority="2829">
      <formula>OR($B12="複数選択形式",$B12="並べかえ形式",$B12="穴埋め選択形式",AND($B12="穴埋め記入形式", (LEN($C10)+LEN($C10)-LEN(SUBSTITUTE($C10,"_",""))-LEN(SUBSTITUTE($C10,"＿","")))&gt;2))</formula>
    </cfRule>
  </conditionalFormatting>
  <conditionalFormatting sqref="H13">
    <cfRule type="expression" dxfId="2838" priority="2830">
      <formula>OR($B12="複数選択形式",$B12="並べかえ形式")</formula>
    </cfRule>
  </conditionalFormatting>
  <conditionalFormatting sqref="I13">
    <cfRule type="expression" dxfId="2837" priority="2831">
      <formula>OR($B12="複数選択形式",$B12="並べかえ形式")</formula>
    </cfRule>
  </conditionalFormatting>
  <conditionalFormatting sqref="J13">
    <cfRule type="expression" dxfId="2836" priority="2832">
      <formula>OR($B12="複数選択形式",$B12="並べかえ形式")</formula>
    </cfRule>
  </conditionalFormatting>
  <conditionalFormatting sqref="K13">
    <cfRule type="expression" dxfId="2835" priority="2833">
      <formula>OR($B12="複数選択形式",$B12="並べかえ形式")</formula>
    </cfRule>
  </conditionalFormatting>
  <conditionalFormatting sqref="L13">
    <cfRule type="expression" dxfId="2834" priority="2834">
      <formula>OR($B12="複数選択形式",$B12="並べかえ形式")</formula>
    </cfRule>
  </conditionalFormatting>
  <conditionalFormatting sqref="M13">
    <cfRule type="expression" dxfId="2833" priority="2835">
      <formula>OR($B12="複数選択形式",$B12="並べかえ形式")</formula>
    </cfRule>
  </conditionalFormatting>
  <conditionalFormatting sqref="N13">
    <cfRule type="expression" dxfId="2832" priority="2836">
      <formula>OR($B12="複数選択形式",$B12="並べかえ形式")</formula>
    </cfRule>
  </conditionalFormatting>
  <dataValidations count="1467">
    <dataValidation type="custom" allowBlank="1" showInputMessage="1" showErrorMessage="1" errorTitle="数字1以外は入力できません" error="答えの選択肢には数字の「1」を入力してください。" sqref="E175">
      <formula1>#REF!=1</formula1>
    </dataValidation>
    <dataValidation type="custom" allowBlank="1" showInputMessage="1" showErrorMessage="1" errorTitle="数字1以外は入力できません" error="答えの選択肢には数字の「1」を入力してください。" sqref="F175">
      <formula1>#REF!=1</formula1>
    </dataValidation>
    <dataValidation type="custom" allowBlank="1" showInputMessage="1" showErrorMessage="1" errorTitle="数字1以外は入力できません" error="答えの選択肢には数字の「1」を入力してください。" sqref="G175">
      <formula1>#REF!=1</formula1>
    </dataValidation>
    <dataValidation type="custom" allowBlank="1" showInputMessage="1" showErrorMessage="1" errorTitle="数字1以外は入力できません" error="答えの選択肢には数字の「1」を入力してください。" sqref="H175">
      <formula1>#REF!=1</formula1>
    </dataValidation>
    <dataValidation type="custom" allowBlank="1" showInputMessage="1" showErrorMessage="1" errorTitle="数字1以外は入力できません" error="答えの選択肢には数字の「1」を入力してください。" sqref="I175">
      <formula1>#REF!=1</formula1>
    </dataValidation>
    <dataValidation type="custom" allowBlank="1" showInputMessage="1" showErrorMessage="1" errorTitle="数字1以外は入力できません" error="答えの選択肢には数字の「1」を入力してください。" sqref="J175">
      <formula1>#REF!=1</formula1>
    </dataValidation>
    <dataValidation type="custom" allowBlank="1" showInputMessage="1" showErrorMessage="1" errorTitle="数字1以外は入力できません" error="答えの選択肢には数字の「1」を入力してください。" sqref="K175">
      <formula1>#REF!=1</formula1>
    </dataValidation>
    <dataValidation type="custom" allowBlank="1" showInputMessage="1" showErrorMessage="1" errorTitle="数字1以外は入力できません" error="答えの選択肢には数字の「1」を入力してください。" sqref="L175">
      <formula1>#REF!=1</formula1>
    </dataValidation>
    <dataValidation type="custom" allowBlank="1" showInputMessage="1" showErrorMessage="1" errorTitle="数字1以外は入力できません" error="答えの選択肢には数字の「1」を入力してください。" sqref="M175">
      <formula1>#REF!=1</formula1>
    </dataValidation>
    <dataValidation type="custom" allowBlank="1" showInputMessage="1" showErrorMessage="1" errorTitle="数字1以外は入力できません" error="答えの選択肢には数字の「1」を入力してください。" sqref="N175">
      <formula1>#REF!=1</formula1>
    </dataValidation>
    <dataValidation type="custom" allowBlank="1" showInputMessage="1" showErrorMessage="1" errorTitle="数字1以外は入力できません" error="答えの選択肢には数字の「1」を入力してください。" sqref="O175">
      <formula1>#REF!=1</formula1>
    </dataValidation>
    <dataValidation type="custom" allowBlank="1" showInputMessage="1" showErrorMessage="1" errorTitle="数字1以外は入力できません" error="答えの選択肢には数字の「1」を入力してください。" sqref="P175">
      <formula1>#REF!=1</formula1>
    </dataValidation>
    <dataValidation type="custom" allowBlank="1" showInputMessage="1" showErrorMessage="1" errorTitle="数字1以外は入力できません" error="答えの選択肢には数字の「1」を入力してください。" sqref="Q175">
      <formula1>#REF!=1</formula1>
    </dataValidation>
    <dataValidation type="custom" allowBlank="1" showInputMessage="1" showErrorMessage="1" errorTitle="数字1以外は入力できません" error="答えの選択肢には数字の「1」を入力してください。" sqref="R175">
      <formula1>#REF!=1</formula1>
    </dataValidation>
    <dataValidation type="custom" allowBlank="1" showInputMessage="1" showErrorMessage="1" errorTitle="数字1以外は入力できません" error="答えの選択肢には数字の「1」を入力してください。" sqref="S175">
      <formula1>#REF!=1</formula1>
    </dataValidation>
    <dataValidation type="custom" allowBlank="1" showInputMessage="1" showErrorMessage="1" errorTitle="数字1以外は入力できません" error="答えの選択肢には数字の「1」を入力してください。" sqref="T175">
      <formula1>#REF!=1</formula1>
    </dataValidation>
    <dataValidation type="custom" allowBlank="1" showInputMessage="1" showErrorMessage="1" errorTitle="数字1以外は入力できません" error="答えの選択肢には数字の「1」を入力してください。" sqref="U175">
      <formula1>#REF!=1</formula1>
    </dataValidation>
    <dataValidation type="custom" allowBlank="1" showInputMessage="1" showErrorMessage="1" errorTitle="数字1以外は入力できません" error="答えの選択肢には数字の「1」を入力してください。" sqref="V175">
      <formula1>#REF!=1</formula1>
    </dataValidation>
    <dataValidation type="custom" allowBlank="1" showInputMessage="1" showErrorMessage="1" errorTitle="数字1以外は入力できません" error="答えの選択肢には数字の「1」を入力してください。" sqref="W175">
      <formula1>#REF!=1</formula1>
    </dataValidation>
    <dataValidation type="custom" allowBlank="1" showInputMessage="1" showErrorMessage="1" errorTitle="数字1以外は入力できません" error="答えの選択肢には数字の「1」を入力してください。" sqref="X175">
      <formula1>#REF!=1</formula1>
    </dataValidation>
    <dataValidation type="custom" allowBlank="1" showInputMessage="1" showErrorMessage="1" errorTitle="数字1以外は入力できません" error="答えの選択肢には数字の「1」を入力してください。" sqref="E22">
      <formula1>#REF!=1</formula1>
    </dataValidation>
    <dataValidation type="custom" allowBlank="1" showInputMessage="1" showErrorMessage="1" errorTitle="数字1以外は入力できません" error="答えの選択肢には数字の「1」を入力してください。" sqref="F22">
      <formula1>#REF!=1</formula1>
    </dataValidation>
    <dataValidation type="custom" allowBlank="1" showInputMessage="1" showErrorMessage="1" errorTitle="数字1以外は入力できません" error="答えの選択肢には数字の「1」を入力してください。" sqref="G22">
      <formula1>#REF!=1</formula1>
    </dataValidation>
    <dataValidation type="custom" allowBlank="1" showInputMessage="1" showErrorMessage="1" errorTitle="数字1以外は入力できません" error="答えの選択肢には数字の「1」を入力してください。" sqref="H22">
      <formula1>#REF!=1</formula1>
    </dataValidation>
    <dataValidation type="custom" allowBlank="1" showInputMessage="1" showErrorMessage="1" errorTitle="数字1以外は入力できません" error="答えの選択肢には数字の「1」を入力してください。" sqref="I22">
      <formula1>#REF!=1</formula1>
    </dataValidation>
    <dataValidation type="custom" allowBlank="1" showInputMessage="1" showErrorMessage="1" errorTitle="数字1以外は入力できません" error="答えの選択肢には数字の「1」を入力してください。" sqref="J22">
      <formula1>#REF!=1</formula1>
    </dataValidation>
    <dataValidation type="custom" allowBlank="1" showInputMessage="1" showErrorMessage="1" errorTitle="数字1以外は入力できません" error="答えの選択肢には数字の「1」を入力してください。" sqref="K22">
      <formula1>#REF!=1</formula1>
    </dataValidation>
    <dataValidation type="custom" allowBlank="1" showInputMessage="1" showErrorMessage="1" errorTitle="数字1以外は入力できません" error="答えの選択肢には数字の「1」を入力してください。" sqref="L22">
      <formula1>#REF!=1</formula1>
    </dataValidation>
    <dataValidation type="custom" allowBlank="1" showInputMessage="1" showErrorMessage="1" errorTitle="数字1以外は入力できません" error="答えの選択肢には数字の「1」を入力してください。" sqref="M22">
      <formula1>#REF!=1</formula1>
    </dataValidation>
    <dataValidation type="custom" allowBlank="1" showInputMessage="1" showErrorMessage="1" errorTitle="数字1以外は入力できません" error="答えの選択肢には数字の「1」を入力してください。" sqref="N22">
      <formula1>#REF!=1</formula1>
    </dataValidation>
    <dataValidation type="custom" allowBlank="1" showInputMessage="1" showErrorMessage="1" errorTitle="数字1以外は入力できません" error="答えの選択肢には数字の「1」を入力してください。" sqref="O22">
      <formula1>#REF!=1</formula1>
    </dataValidation>
    <dataValidation type="custom" allowBlank="1" showInputMessage="1" showErrorMessage="1" errorTitle="数字1以外は入力できません" error="答えの選択肢には数字の「1」を入力してください。" sqref="P22">
      <formula1>#REF!=1</formula1>
    </dataValidation>
    <dataValidation type="custom" allowBlank="1" showInputMessage="1" showErrorMessage="1" errorTitle="数字1以外は入力できません" error="答えの選択肢には数字の「1」を入力してください。" sqref="Q22">
      <formula1>#REF!=1</formula1>
    </dataValidation>
    <dataValidation type="custom" allowBlank="1" showInputMessage="1" showErrorMessage="1" errorTitle="数字1以外は入力できません" error="答えの選択肢には数字の「1」を入力してください。" sqref="R22">
      <formula1>#REF!=1</formula1>
    </dataValidation>
    <dataValidation type="custom" allowBlank="1" showInputMessage="1" showErrorMessage="1" errorTitle="数字1以外は入力できません" error="答えの選択肢には数字の「1」を入力してください。" sqref="S22">
      <formula1>#REF!=1</formula1>
    </dataValidation>
    <dataValidation type="custom" allowBlank="1" showInputMessage="1" showErrorMessage="1" errorTitle="数字1以外は入力できません" error="答えの選択肢には数字の「1」を入力してください。" sqref="T22">
      <formula1>#REF!=1</formula1>
    </dataValidation>
    <dataValidation type="custom" allowBlank="1" showInputMessage="1" showErrorMessage="1" errorTitle="数字1以外は入力できません" error="答えの選択肢には数字の「1」を入力してください。" sqref="U22">
      <formula1>#REF!=1</formula1>
    </dataValidation>
    <dataValidation type="custom" allowBlank="1" showInputMessage="1" showErrorMessage="1" errorTitle="数字1以外は入力できません" error="答えの選択肢には数字の「1」を入力してください。" sqref="V22">
      <formula1>#REF!=1</formula1>
    </dataValidation>
    <dataValidation type="custom" allowBlank="1" showInputMessage="1" showErrorMessage="1" errorTitle="数字1以外は入力できません" error="答えの選択肢には数字の「1」を入力してください。" sqref="W22">
      <formula1>#REF!=1</formula1>
    </dataValidation>
    <dataValidation type="custom" allowBlank="1" showInputMessage="1" showErrorMessage="1" errorTitle="数字1以外は入力できません" error="答えの選択肢には数字の「1」を入力してください。" sqref="X22">
      <formula1>#REF!=1</formula1>
    </dataValidation>
    <dataValidation type="custom" allowBlank="1" showInputMessage="1" showErrorMessage="1" errorTitle="数字1以外は入力できません" error="答えの選択肢には数字の「1」を入力してください。" sqref="E31">
      <formula1>#REF!=1</formula1>
    </dataValidation>
    <dataValidation type="custom" allowBlank="1" showInputMessage="1" showErrorMessage="1" errorTitle="数字1以外は入力できません" error="答えの選択肢には数字の「1」を入力してください。" sqref="F31">
      <formula1>#REF!=1</formula1>
    </dataValidation>
    <dataValidation type="custom" allowBlank="1" showInputMessage="1" showErrorMessage="1" errorTitle="数字1以外は入力できません" error="答えの選択肢には数字の「1」を入力してください。" sqref="G31">
      <formula1>#REF!=1</formula1>
    </dataValidation>
    <dataValidation type="custom" allowBlank="1" showInputMessage="1" showErrorMessage="1" errorTitle="数字1以外は入力できません" error="答えの選択肢には数字の「1」を入力してください。" sqref="H31">
      <formula1>#REF!=1</formula1>
    </dataValidation>
    <dataValidation type="custom" allowBlank="1" showInputMessage="1" showErrorMessage="1" errorTitle="数字1以外は入力できません" error="答えの選択肢には数字の「1」を入力してください。" sqref="I31">
      <formula1>#REF!=1</formula1>
    </dataValidation>
    <dataValidation type="custom" allowBlank="1" showInputMessage="1" showErrorMessage="1" errorTitle="数字1以外は入力できません" error="答えの選択肢には数字の「1」を入力してください。" sqref="J31">
      <formula1>#REF!=1</formula1>
    </dataValidation>
    <dataValidation type="custom" allowBlank="1" showInputMessage="1" showErrorMessage="1" errorTitle="数字1以外は入力できません" error="答えの選択肢には数字の「1」を入力してください。" sqref="K31">
      <formula1>#REF!=1</formula1>
    </dataValidation>
    <dataValidation type="custom" allowBlank="1" showInputMessage="1" showErrorMessage="1" errorTitle="数字1以外は入力できません" error="答えの選択肢には数字の「1」を入力してください。" sqref="L31">
      <formula1>#REF!=1</formula1>
    </dataValidation>
    <dataValidation type="custom" allowBlank="1" showInputMessage="1" showErrorMessage="1" errorTitle="数字1以外は入力できません" error="答えの選択肢には数字の「1」を入力してください。" sqref="M31">
      <formula1>#REF!=1</formula1>
    </dataValidation>
    <dataValidation type="custom" allowBlank="1" showInputMessage="1" showErrorMessage="1" errorTitle="数字1以外は入力できません" error="答えの選択肢には数字の「1」を入力してください。" sqref="N31">
      <formula1>#REF!=1</formula1>
    </dataValidation>
    <dataValidation type="custom" allowBlank="1" showInputMessage="1" showErrorMessage="1" errorTitle="数字1以外は入力できません" error="答えの選択肢には数字の「1」を入力してください。" sqref="O31">
      <formula1>#REF!=1</formula1>
    </dataValidation>
    <dataValidation type="custom" allowBlank="1" showInputMessage="1" showErrorMessage="1" errorTitle="数字1以外は入力できません" error="答えの選択肢には数字の「1」を入力してください。" sqref="P31">
      <formula1>#REF!=1</formula1>
    </dataValidation>
    <dataValidation type="custom" allowBlank="1" showInputMessage="1" showErrorMessage="1" errorTitle="数字1以外は入力できません" error="答えの選択肢には数字の「1」を入力してください。" sqref="Q31">
      <formula1>#REF!=1</formula1>
    </dataValidation>
    <dataValidation type="custom" allowBlank="1" showInputMessage="1" showErrorMessage="1" errorTitle="数字1以外は入力できません" error="答えの選択肢には数字の「1」を入力してください。" sqref="R31">
      <formula1>#REF!=1</formula1>
    </dataValidation>
    <dataValidation type="custom" allowBlank="1" showInputMessage="1" showErrorMessage="1" errorTitle="数字1以外は入力できません" error="答えの選択肢には数字の「1」を入力してください。" sqref="S31">
      <formula1>#REF!=1</formula1>
    </dataValidation>
    <dataValidation type="custom" allowBlank="1" showInputMessage="1" showErrorMessage="1" errorTitle="数字1以外は入力できません" error="答えの選択肢には数字の「1」を入力してください。" sqref="T31">
      <formula1>#REF!=1</formula1>
    </dataValidation>
    <dataValidation type="custom" allowBlank="1" showInputMessage="1" showErrorMessage="1" errorTitle="数字1以外は入力できません" error="答えの選択肢には数字の「1」を入力してください。" sqref="U31">
      <formula1>#REF!=1</formula1>
    </dataValidation>
    <dataValidation type="custom" allowBlank="1" showInputMessage="1" showErrorMessage="1" errorTitle="数字1以外は入力できません" error="答えの選択肢には数字の「1」を入力してください。" sqref="V31">
      <formula1>#REF!=1</formula1>
    </dataValidation>
    <dataValidation type="custom" allowBlank="1" showInputMessage="1" showErrorMessage="1" errorTitle="数字1以外は入力できません" error="答えの選択肢には数字の「1」を入力してください。" sqref="W31">
      <formula1>#REF!=1</formula1>
    </dataValidation>
    <dataValidation type="custom" allowBlank="1" showInputMessage="1" showErrorMessage="1" errorTitle="数字1以外は入力できません" error="答えの選択肢には数字の「1」を入力してください。" sqref="X31">
      <formula1>#REF!=1</formula1>
    </dataValidation>
    <dataValidation type="custom" allowBlank="1" showInputMessage="1" showErrorMessage="1" errorTitle="数字1以外は入力できません" error="答えの選択肢には数字の「1」を入力してください。" sqref="E40">
      <formula1>#REF!=1</formula1>
    </dataValidation>
    <dataValidation type="custom" allowBlank="1" showInputMessage="1" showErrorMessage="1" errorTitle="数字1以外は入力できません" error="答えの選択肢には数字の「1」を入力してください。" sqref="F40">
      <formula1>#REF!=1</formula1>
    </dataValidation>
    <dataValidation type="custom" allowBlank="1" showInputMessage="1" showErrorMessage="1" errorTitle="数字1以外は入力できません" error="答えの選択肢には数字の「1」を入力してください。" sqref="G40">
      <formula1>#REF!=1</formula1>
    </dataValidation>
    <dataValidation type="custom" allowBlank="1" showInputMessage="1" showErrorMessage="1" errorTitle="数字1以外は入力できません" error="答えの選択肢には数字の「1」を入力してください。" sqref="H40">
      <formula1>#REF!=1</formula1>
    </dataValidation>
    <dataValidation type="custom" allowBlank="1" showInputMessage="1" showErrorMessage="1" errorTitle="数字1以外は入力できません" error="答えの選択肢には数字の「1」を入力してください。" sqref="I40">
      <formula1>#REF!=1</formula1>
    </dataValidation>
    <dataValidation type="custom" allowBlank="1" showInputMessage="1" showErrorMessage="1" errorTitle="数字1以外は入力できません" error="答えの選択肢には数字の「1」を入力してください。" sqref="J40">
      <formula1>#REF!=1</formula1>
    </dataValidation>
    <dataValidation type="custom" allowBlank="1" showInputMessage="1" showErrorMessage="1" errorTitle="数字1以外は入力できません" error="答えの選択肢には数字の「1」を入力してください。" sqref="K40">
      <formula1>#REF!=1</formula1>
    </dataValidation>
    <dataValidation type="custom" allowBlank="1" showInputMessage="1" showErrorMessage="1" errorTitle="数字1以外は入力できません" error="答えの選択肢には数字の「1」を入力してください。" sqref="L40">
      <formula1>#REF!=1</formula1>
    </dataValidation>
    <dataValidation type="custom" allowBlank="1" showInputMessage="1" showErrorMessage="1" errorTitle="数字1以外は入力できません" error="答えの選択肢には数字の「1」を入力してください。" sqref="M40">
      <formula1>#REF!=1</formula1>
    </dataValidation>
    <dataValidation type="custom" allowBlank="1" showInputMessage="1" showErrorMessage="1" errorTitle="数字1以外は入力できません" error="答えの選択肢には数字の「1」を入力してください。" sqref="N40">
      <formula1>#REF!=1</formula1>
    </dataValidation>
    <dataValidation type="custom" allowBlank="1" showInputMessage="1" showErrorMessage="1" errorTitle="数字1以外は入力できません" error="答えの選択肢には数字の「1」を入力してください。" sqref="O40">
      <formula1>#REF!=1</formula1>
    </dataValidation>
    <dataValidation type="custom" allowBlank="1" showInputMessage="1" showErrorMessage="1" errorTitle="数字1以外は入力できません" error="答えの選択肢には数字の「1」を入力してください。" sqref="P40">
      <formula1>#REF!=1</formula1>
    </dataValidation>
    <dataValidation type="custom" allowBlank="1" showInputMessage="1" showErrorMessage="1" errorTitle="数字1以外は入力できません" error="答えの選択肢には数字の「1」を入力してください。" sqref="Q40">
      <formula1>#REF!=1</formula1>
    </dataValidation>
    <dataValidation type="custom" allowBlank="1" showInputMessage="1" showErrorMessage="1" errorTitle="数字1以外は入力できません" error="答えの選択肢には数字の「1」を入力してください。" sqref="R40">
      <formula1>#REF!=1</formula1>
    </dataValidation>
    <dataValidation type="custom" allowBlank="1" showInputMessage="1" showErrorMessage="1" errorTitle="数字1以外は入力できません" error="答えの選択肢には数字の「1」を入力してください。" sqref="S40">
      <formula1>#REF!=1</formula1>
    </dataValidation>
    <dataValidation type="custom" allowBlank="1" showInputMessage="1" showErrorMessage="1" errorTitle="数字1以外は入力できません" error="答えの選択肢には数字の「1」を入力してください。" sqref="T40">
      <formula1>#REF!=1</formula1>
    </dataValidation>
    <dataValidation type="custom" allowBlank="1" showInputMessage="1" showErrorMessage="1" errorTitle="数字1以外は入力できません" error="答えの選択肢には数字の「1」を入力してください。" sqref="U40">
      <formula1>#REF!=1</formula1>
    </dataValidation>
    <dataValidation type="custom" allowBlank="1" showInputMessage="1" showErrorMessage="1" errorTitle="数字1以外は入力できません" error="答えの選択肢には数字の「1」を入力してください。" sqref="V40">
      <formula1>#REF!=1</formula1>
    </dataValidation>
    <dataValidation type="custom" allowBlank="1" showInputMessage="1" showErrorMessage="1" errorTitle="数字1以外は入力できません" error="答えの選択肢には数字の「1」を入力してください。" sqref="W40">
      <formula1>#REF!=1</formula1>
    </dataValidation>
    <dataValidation type="custom" allowBlank="1" showInputMessage="1" showErrorMessage="1" errorTitle="数字1以外は入力できません" error="答えの選択肢には数字の「1」を入力してください。" sqref="X40">
      <formula1>#REF!=1</formula1>
    </dataValidation>
    <dataValidation type="custom" allowBlank="1" showInputMessage="1" showErrorMessage="1" errorTitle="数字1以外は入力できません" error="答えの選択肢には数字の「1」を入力してください。" sqref="E184">
      <formula1>#REF!=1</formula1>
    </dataValidation>
    <dataValidation type="custom" allowBlank="1" showInputMessage="1" showErrorMessage="1" errorTitle="数字1以外は入力できません" error="答えの選択肢には数字の「1」を入力してください。" sqref="F184">
      <formula1>#REF!=1</formula1>
    </dataValidation>
    <dataValidation type="custom" allowBlank="1" showInputMessage="1" showErrorMessage="1" errorTitle="数字1以外は入力できません" error="答えの選択肢には数字の「1」を入力してください。" sqref="G184">
      <formula1>#REF!=1</formula1>
    </dataValidation>
    <dataValidation type="custom" allowBlank="1" showInputMessage="1" showErrorMessage="1" errorTitle="数字1以外は入力できません" error="答えの選択肢には数字の「1」を入力してください。" sqref="H184">
      <formula1>#REF!=1</formula1>
    </dataValidation>
    <dataValidation type="custom" allowBlank="1" showInputMessage="1" showErrorMessage="1" errorTitle="数字1以外は入力できません" error="答えの選択肢には数字の「1」を入力してください。" sqref="I184">
      <formula1>#REF!=1</formula1>
    </dataValidation>
    <dataValidation type="custom" allowBlank="1" showInputMessage="1" showErrorMessage="1" errorTitle="数字1以外は入力できません" error="答えの選択肢には数字の「1」を入力してください。" sqref="J184">
      <formula1>#REF!=1</formula1>
    </dataValidation>
    <dataValidation type="custom" allowBlank="1" showInputMessage="1" showErrorMessage="1" errorTitle="数字1以外は入力できません" error="答えの選択肢には数字の「1」を入力してください。" sqref="K184">
      <formula1>#REF!=1</formula1>
    </dataValidation>
    <dataValidation type="custom" allowBlank="1" showInputMessage="1" showErrorMessage="1" errorTitle="数字1以外は入力できません" error="答えの選択肢には数字の「1」を入力してください。" sqref="L184">
      <formula1>#REF!=1</formula1>
    </dataValidation>
    <dataValidation type="custom" allowBlank="1" showInputMessage="1" showErrorMessage="1" errorTitle="数字1以外は入力できません" error="答えの選択肢には数字の「1」を入力してください。" sqref="M184">
      <formula1>#REF!=1</formula1>
    </dataValidation>
    <dataValidation type="custom" allowBlank="1" showInputMessage="1" showErrorMessage="1" errorTitle="数字1以外は入力できません" error="答えの選択肢には数字の「1」を入力してください。" sqref="N184">
      <formula1>#REF!=1</formula1>
    </dataValidation>
    <dataValidation type="custom" allowBlank="1" showInputMessage="1" showErrorMessage="1" errorTitle="数字1以外は入力できません" error="答えの選択肢には数字の「1」を入力してください。" sqref="O184">
      <formula1>#REF!=1</formula1>
    </dataValidation>
    <dataValidation type="custom" allowBlank="1" showInputMessage="1" showErrorMessage="1" errorTitle="数字1以外は入力できません" error="答えの選択肢には数字の「1」を入力してください。" sqref="P184">
      <formula1>#REF!=1</formula1>
    </dataValidation>
    <dataValidation type="custom" allowBlank="1" showInputMessage="1" showErrorMessage="1" errorTitle="数字1以外は入力できません" error="答えの選択肢には数字の「1」を入力してください。" sqref="Q184">
      <formula1>#REF!=1</formula1>
    </dataValidation>
    <dataValidation type="custom" allowBlank="1" showInputMessage="1" showErrorMessage="1" errorTitle="数字1以外は入力できません" error="答えの選択肢には数字の「1」を入力してください。" sqref="R184">
      <formula1>#REF!=1</formula1>
    </dataValidation>
    <dataValidation type="custom" allowBlank="1" showInputMessage="1" showErrorMessage="1" errorTitle="数字1以外は入力できません" error="答えの選択肢には数字の「1」を入力してください。" sqref="S184">
      <formula1>#REF!=1</formula1>
    </dataValidation>
    <dataValidation type="custom" allowBlank="1" showInputMessage="1" showErrorMessage="1" errorTitle="数字1以外は入力できません" error="答えの選択肢には数字の「1」を入力してください。" sqref="T184">
      <formula1>#REF!=1</formula1>
    </dataValidation>
    <dataValidation type="custom" allowBlank="1" showInputMessage="1" showErrorMessage="1" errorTitle="数字1以外は入力できません" error="答えの選択肢には数字の「1」を入力してください。" sqref="U184">
      <formula1>#REF!=1</formula1>
    </dataValidation>
    <dataValidation type="custom" allowBlank="1" showInputMessage="1" showErrorMessage="1" errorTitle="数字1以外は入力できません" error="答えの選択肢には数字の「1」を入力してください。" sqref="V184">
      <formula1>#REF!=1</formula1>
    </dataValidation>
    <dataValidation type="custom" allowBlank="1" showInputMessage="1" showErrorMessage="1" errorTitle="数字1以外は入力できません" error="答えの選択肢には数字の「1」を入力してください。" sqref="W184">
      <formula1>#REF!=1</formula1>
    </dataValidation>
    <dataValidation type="custom" allowBlank="1" showInputMessage="1" showErrorMessage="1" errorTitle="数字1以外は入力できません" error="答えの選択肢には数字の「1」を入力してください。" sqref="X184">
      <formula1>#REF!=1</formula1>
    </dataValidation>
    <dataValidation type="custom" allowBlank="1" showInputMessage="1" showErrorMessage="1" errorTitle="数字1以外は入力できません" error="答えの選択肢には数字の「1」を入力してください。" sqref="E58">
      <formula1>#REF!=1</formula1>
    </dataValidation>
    <dataValidation type="custom" allowBlank="1" showInputMessage="1" showErrorMessage="1" errorTitle="数字1以外は入力できません" error="答えの選択肢には数字の「1」を入力してください。" sqref="F58">
      <formula1>#REF!=1</formula1>
    </dataValidation>
    <dataValidation type="custom" allowBlank="1" showInputMessage="1" showErrorMessage="1" errorTitle="数字1以外は入力できません" error="答えの選択肢には数字の「1」を入力してください。" sqref="G58">
      <formula1>#REF!=1</formula1>
    </dataValidation>
    <dataValidation type="custom" allowBlank="1" showInputMessage="1" showErrorMessage="1" errorTitle="数字1以外は入力できません" error="答えの選択肢には数字の「1」を入力してください。" sqref="H58">
      <formula1>#REF!=1</formula1>
    </dataValidation>
    <dataValidation type="custom" allowBlank="1" showInputMessage="1" showErrorMessage="1" errorTitle="数字1以外は入力できません" error="答えの選択肢には数字の「1」を入力してください。" sqref="I58">
      <formula1>#REF!=1</formula1>
    </dataValidation>
    <dataValidation type="custom" allowBlank="1" showInputMessage="1" showErrorMessage="1" errorTitle="数字1以外は入力できません" error="答えの選択肢には数字の「1」を入力してください。" sqref="J58">
      <formula1>#REF!=1</formula1>
    </dataValidation>
    <dataValidation type="custom" allowBlank="1" showInputMessage="1" showErrorMessage="1" errorTitle="数字1以外は入力できません" error="答えの選択肢には数字の「1」を入力してください。" sqref="K58">
      <formula1>#REF!=1</formula1>
    </dataValidation>
    <dataValidation type="custom" allowBlank="1" showInputMessage="1" showErrorMessage="1" errorTitle="数字1以外は入力できません" error="答えの選択肢には数字の「1」を入力してください。" sqref="L58">
      <formula1>#REF!=1</formula1>
    </dataValidation>
    <dataValidation type="custom" allowBlank="1" showInputMessage="1" showErrorMessage="1" errorTitle="数字1以外は入力できません" error="答えの選択肢には数字の「1」を入力してください。" sqref="M58">
      <formula1>#REF!=1</formula1>
    </dataValidation>
    <dataValidation type="custom" allowBlank="1" showInputMessage="1" showErrorMessage="1" errorTitle="数字1以外は入力できません" error="答えの選択肢には数字の「1」を入力してください。" sqref="N58">
      <formula1>#REF!=1</formula1>
    </dataValidation>
    <dataValidation type="custom" allowBlank="1" showInputMessage="1" showErrorMessage="1" errorTitle="数字1以外は入力できません" error="答えの選択肢には数字の「1」を入力してください。" sqref="O58">
      <formula1>#REF!=1</formula1>
    </dataValidation>
    <dataValidation type="custom" allowBlank="1" showInputMessage="1" showErrorMessage="1" errorTitle="数字1以外は入力できません" error="答えの選択肢には数字の「1」を入力してください。" sqref="P58">
      <formula1>#REF!=1</formula1>
    </dataValidation>
    <dataValidation type="custom" allowBlank="1" showInputMessage="1" showErrorMessage="1" errorTitle="数字1以外は入力できません" error="答えの選択肢には数字の「1」を入力してください。" sqref="Q58">
      <formula1>#REF!=1</formula1>
    </dataValidation>
    <dataValidation type="custom" allowBlank="1" showInputMessage="1" showErrorMessage="1" errorTitle="数字1以外は入力できません" error="答えの選択肢には数字の「1」を入力してください。" sqref="R58">
      <formula1>#REF!=1</formula1>
    </dataValidation>
    <dataValidation type="custom" allowBlank="1" showInputMessage="1" showErrorMessage="1" errorTitle="数字1以外は入力できません" error="答えの選択肢には数字の「1」を入力してください。" sqref="S58">
      <formula1>#REF!=1</formula1>
    </dataValidation>
    <dataValidation type="custom" allowBlank="1" showInputMessage="1" showErrorMessage="1" errorTitle="数字1以外は入力できません" error="答えの選択肢には数字の「1」を入力してください。" sqref="T58">
      <formula1>#REF!=1</formula1>
    </dataValidation>
    <dataValidation type="custom" allowBlank="1" showInputMessage="1" showErrorMessage="1" errorTitle="数字1以外は入力できません" error="答えの選択肢には数字の「1」を入力してください。" sqref="U58">
      <formula1>#REF!=1</formula1>
    </dataValidation>
    <dataValidation type="custom" allowBlank="1" showInputMessage="1" showErrorMessage="1" errorTitle="数字1以外は入力できません" error="答えの選択肢には数字の「1」を入力してください。" sqref="V58">
      <formula1>#REF!=1</formula1>
    </dataValidation>
    <dataValidation type="custom" allowBlank="1" showInputMessage="1" showErrorMessage="1" errorTitle="数字1以外は入力できません" error="答えの選択肢には数字の「1」を入力してください。" sqref="W58">
      <formula1>#REF!=1</formula1>
    </dataValidation>
    <dataValidation type="custom" allowBlank="1" showInputMessage="1" showErrorMessage="1" errorTitle="数字1以外は入力できません" error="答えの選択肢には数字の「1」を入力してください。" sqref="X58">
      <formula1>#REF!=1</formula1>
    </dataValidation>
    <dataValidation type="custom" allowBlank="1" showInputMessage="1" showErrorMessage="1" errorTitle="数字1以外は入力できません" error="答えの選択肢には数字の「1」を入力してください。" sqref="E67">
      <formula1>#REF!=1</formula1>
    </dataValidation>
    <dataValidation type="custom" allowBlank="1" showInputMessage="1" showErrorMessage="1" errorTitle="数字1以外は入力できません" error="答えの選択肢には数字の「1」を入力してください。" sqref="F67">
      <formula1>#REF!=1</formula1>
    </dataValidation>
    <dataValidation type="custom" allowBlank="1" showInputMessage="1" showErrorMessage="1" errorTitle="数字1以外は入力できません" error="答えの選択肢には数字の「1」を入力してください。" sqref="G67">
      <formula1>#REF!=1</formula1>
    </dataValidation>
    <dataValidation type="custom" allowBlank="1" showInputMessage="1" showErrorMessage="1" errorTitle="数字1以外は入力できません" error="答えの選択肢には数字の「1」を入力してください。" sqref="H67">
      <formula1>#REF!=1</formula1>
    </dataValidation>
    <dataValidation type="custom" allowBlank="1" showInputMessage="1" showErrorMessage="1" errorTitle="数字1以外は入力できません" error="答えの選択肢には数字の「1」を入力してください。" sqref="I67">
      <formula1>#REF!=1</formula1>
    </dataValidation>
    <dataValidation type="custom" allowBlank="1" showInputMessage="1" showErrorMessage="1" errorTitle="数字1以外は入力できません" error="答えの選択肢には数字の「1」を入力してください。" sqref="J67">
      <formula1>#REF!=1</formula1>
    </dataValidation>
    <dataValidation type="custom" allowBlank="1" showInputMessage="1" showErrorMessage="1" errorTitle="数字1以外は入力できません" error="答えの選択肢には数字の「1」を入力してください。" sqref="K67">
      <formula1>#REF!=1</formula1>
    </dataValidation>
    <dataValidation type="custom" allowBlank="1" showInputMessage="1" showErrorMessage="1" errorTitle="数字1以外は入力できません" error="答えの選択肢には数字の「1」を入力してください。" sqref="L67">
      <formula1>#REF!=1</formula1>
    </dataValidation>
    <dataValidation type="custom" allowBlank="1" showInputMessage="1" showErrorMessage="1" errorTitle="数字1以外は入力できません" error="答えの選択肢には数字の「1」を入力してください。" sqref="M67">
      <formula1>#REF!=1</formula1>
    </dataValidation>
    <dataValidation type="custom" allowBlank="1" showInputMessage="1" showErrorMessage="1" errorTitle="数字1以外は入力できません" error="答えの選択肢には数字の「1」を入力してください。" sqref="N67">
      <formula1>#REF!=1</formula1>
    </dataValidation>
    <dataValidation type="custom" allowBlank="1" showInputMessage="1" showErrorMessage="1" errorTitle="数字1以外は入力できません" error="答えの選択肢には数字の「1」を入力してください。" sqref="O67">
      <formula1>#REF!=1</formula1>
    </dataValidation>
    <dataValidation type="custom" allowBlank="1" showInputMessage="1" showErrorMessage="1" errorTitle="数字1以外は入力できません" error="答えの選択肢には数字の「1」を入力してください。" sqref="P67">
      <formula1>#REF!=1</formula1>
    </dataValidation>
    <dataValidation type="custom" allowBlank="1" showInputMessage="1" showErrorMessage="1" errorTitle="数字1以外は入力できません" error="答えの選択肢には数字の「1」を入力してください。" sqref="Q67">
      <formula1>#REF!=1</formula1>
    </dataValidation>
    <dataValidation type="custom" allowBlank="1" showInputMessage="1" showErrorMessage="1" errorTitle="数字1以外は入力できません" error="答えの選択肢には数字の「1」を入力してください。" sqref="R67">
      <formula1>#REF!=1</formula1>
    </dataValidation>
    <dataValidation type="custom" allowBlank="1" showInputMessage="1" showErrorMessage="1" errorTitle="数字1以外は入力できません" error="答えの選択肢には数字の「1」を入力してください。" sqref="S67">
      <formula1>#REF!=1</formula1>
    </dataValidation>
    <dataValidation type="custom" allowBlank="1" showInputMessage="1" showErrorMessage="1" errorTitle="数字1以外は入力できません" error="答えの選択肢には数字の「1」を入力してください。" sqref="T67">
      <formula1>#REF!=1</formula1>
    </dataValidation>
    <dataValidation type="custom" allowBlank="1" showInputMessage="1" showErrorMessage="1" errorTitle="数字1以外は入力できません" error="答えの選択肢には数字の「1」を入力してください。" sqref="U67">
      <formula1>#REF!=1</formula1>
    </dataValidation>
    <dataValidation type="custom" allowBlank="1" showInputMessage="1" showErrorMessage="1" errorTitle="数字1以外は入力できません" error="答えの選択肢には数字の「1」を入力してください。" sqref="V67">
      <formula1>#REF!=1</formula1>
    </dataValidation>
    <dataValidation type="custom" allowBlank="1" showInputMessage="1" showErrorMessage="1" errorTitle="数字1以外は入力できません" error="答えの選択肢には数字の「1」を入力してください。" sqref="W67">
      <formula1>#REF!=1</formula1>
    </dataValidation>
    <dataValidation type="custom" allowBlank="1" showInputMessage="1" showErrorMessage="1" errorTitle="数字1以外は入力できません" error="答えの選択肢には数字の「1」を入力してください。" sqref="X67">
      <formula1>#REF!=1</formula1>
    </dataValidation>
    <dataValidation type="custom" allowBlank="1" showInputMessage="1" showErrorMessage="1" errorTitle="数字1以外は入力できません" error="答えの選択肢には数字の「1」を入力してください。" sqref="E76">
      <formula1>#REF!=1</formula1>
    </dataValidation>
    <dataValidation type="custom" allowBlank="1" showInputMessage="1" showErrorMessage="1" errorTitle="数字1以外は入力できません" error="答えの選択肢には数字の「1」を入力してください。" sqref="F76">
      <formula1>#REF!=1</formula1>
    </dataValidation>
    <dataValidation type="custom" allowBlank="1" showInputMessage="1" showErrorMessage="1" errorTitle="数字1以外は入力できません" error="答えの選択肢には数字の「1」を入力してください。" sqref="G76">
      <formula1>#REF!=1</formula1>
    </dataValidation>
    <dataValidation type="custom" allowBlank="1" showInputMessage="1" showErrorMessage="1" errorTitle="数字1以外は入力できません" error="答えの選択肢には数字の「1」を入力してください。" sqref="H76">
      <formula1>#REF!=1</formula1>
    </dataValidation>
    <dataValidation type="custom" allowBlank="1" showInputMessage="1" showErrorMessage="1" errorTitle="数字1以外は入力できません" error="答えの選択肢には数字の「1」を入力してください。" sqref="I76">
      <formula1>#REF!=1</formula1>
    </dataValidation>
    <dataValidation type="custom" allowBlank="1" showInputMessage="1" showErrorMessage="1" errorTitle="数字1以外は入力できません" error="答えの選択肢には数字の「1」を入力してください。" sqref="J76">
      <formula1>#REF!=1</formula1>
    </dataValidation>
    <dataValidation type="custom" allowBlank="1" showInputMessage="1" showErrorMessage="1" errorTitle="数字1以外は入力できません" error="答えの選択肢には数字の「1」を入力してください。" sqref="K76">
      <formula1>#REF!=1</formula1>
    </dataValidation>
    <dataValidation type="custom" allowBlank="1" showInputMessage="1" showErrorMessage="1" errorTitle="数字1以外は入力できません" error="答えの選択肢には数字の「1」を入力してください。" sqref="L76">
      <formula1>#REF!=1</formula1>
    </dataValidation>
    <dataValidation type="custom" allowBlank="1" showInputMessage="1" showErrorMessage="1" errorTitle="数字1以外は入力できません" error="答えの選択肢には数字の「1」を入力してください。" sqref="M76">
      <formula1>#REF!=1</formula1>
    </dataValidation>
    <dataValidation type="custom" allowBlank="1" showInputMessage="1" showErrorMessage="1" errorTitle="数字1以外は入力できません" error="答えの選択肢には数字の「1」を入力してください。" sqref="N76">
      <formula1>#REF!=1</formula1>
    </dataValidation>
    <dataValidation type="custom" allowBlank="1" showInputMessage="1" showErrorMessage="1" errorTitle="数字1以外は入力できません" error="答えの選択肢には数字の「1」を入力してください。" sqref="O76">
      <formula1>#REF!=1</formula1>
    </dataValidation>
    <dataValidation type="custom" allowBlank="1" showInputMessage="1" showErrorMessage="1" errorTitle="数字1以外は入力できません" error="答えの選択肢には数字の「1」を入力してください。" sqref="P76">
      <formula1>#REF!=1</formula1>
    </dataValidation>
    <dataValidation type="custom" allowBlank="1" showInputMessage="1" showErrorMessage="1" errorTitle="数字1以外は入力できません" error="答えの選択肢には数字の「1」を入力してください。" sqref="Q76">
      <formula1>#REF!=1</formula1>
    </dataValidation>
    <dataValidation type="custom" allowBlank="1" showInputMessage="1" showErrorMessage="1" errorTitle="数字1以外は入力できません" error="答えの選択肢には数字の「1」を入力してください。" sqref="R76">
      <formula1>#REF!=1</formula1>
    </dataValidation>
    <dataValidation type="custom" allowBlank="1" showInputMessage="1" showErrorMessage="1" errorTitle="数字1以外は入力できません" error="答えの選択肢には数字の「1」を入力してください。" sqref="S76">
      <formula1>#REF!=1</formula1>
    </dataValidation>
    <dataValidation type="custom" allowBlank="1" showInputMessage="1" showErrorMessage="1" errorTitle="数字1以外は入力できません" error="答えの選択肢には数字の「1」を入力してください。" sqref="T76">
      <formula1>#REF!=1</formula1>
    </dataValidation>
    <dataValidation type="custom" allowBlank="1" showInputMessage="1" showErrorMessage="1" errorTitle="数字1以外は入力できません" error="答えの選択肢には数字の「1」を入力してください。" sqref="U76">
      <formula1>#REF!=1</formula1>
    </dataValidation>
    <dataValidation type="custom" allowBlank="1" showInputMessage="1" showErrorMessage="1" errorTitle="数字1以外は入力できません" error="答えの選択肢には数字の「1」を入力してください。" sqref="V76">
      <formula1>#REF!=1</formula1>
    </dataValidation>
    <dataValidation type="custom" allowBlank="1" showInputMessage="1" showErrorMessage="1" errorTitle="数字1以外は入力できません" error="答えの選択肢には数字の「1」を入力してください。" sqref="W76">
      <formula1>#REF!=1</formula1>
    </dataValidation>
    <dataValidation type="custom" allowBlank="1" showInputMessage="1" showErrorMessage="1" errorTitle="数字1以外は入力できません" error="答えの選択肢には数字の「1」を入力してください。" sqref="X76">
      <formula1>#REF!=1</formula1>
    </dataValidation>
    <dataValidation type="custom" allowBlank="1" showInputMessage="1" showErrorMessage="1" errorTitle="数字1以外は入力できません" error="答えの選択肢には数字の「1」を入力してください。" sqref="E85">
      <formula1>#REF!=1</formula1>
    </dataValidation>
    <dataValidation type="custom" allowBlank="1" showInputMessage="1" showErrorMessage="1" errorTitle="数字1以外は入力できません" error="答えの選択肢には数字の「1」を入力してください。" sqref="F85">
      <formula1>#REF!=1</formula1>
    </dataValidation>
    <dataValidation type="custom" allowBlank="1" showInputMessage="1" showErrorMessage="1" errorTitle="数字1以外は入力できません" error="答えの選択肢には数字の「1」を入力してください。" sqref="G85">
      <formula1>#REF!=1</formula1>
    </dataValidation>
    <dataValidation type="custom" allowBlank="1" showInputMessage="1" showErrorMessage="1" errorTitle="数字1以外は入力できません" error="答えの選択肢には数字の「1」を入力してください。" sqref="H85">
      <formula1>#REF!=1</formula1>
    </dataValidation>
    <dataValidation type="custom" allowBlank="1" showInputMessage="1" showErrorMessage="1" errorTitle="数字1以外は入力できません" error="答えの選択肢には数字の「1」を入力してください。" sqref="I85">
      <formula1>#REF!=1</formula1>
    </dataValidation>
    <dataValidation type="custom" allowBlank="1" showInputMessage="1" showErrorMessage="1" errorTitle="数字1以外は入力できません" error="答えの選択肢には数字の「1」を入力してください。" sqref="J85">
      <formula1>#REF!=1</formula1>
    </dataValidation>
    <dataValidation type="custom" allowBlank="1" showInputMessage="1" showErrorMessage="1" errorTitle="数字1以外は入力できません" error="答えの選択肢には数字の「1」を入力してください。" sqref="K85">
      <formula1>#REF!=1</formula1>
    </dataValidation>
    <dataValidation type="custom" allowBlank="1" showInputMessage="1" showErrorMessage="1" errorTitle="数字1以外は入力できません" error="答えの選択肢には数字の「1」を入力してください。" sqref="L85">
      <formula1>#REF!=1</formula1>
    </dataValidation>
    <dataValidation type="custom" allowBlank="1" showInputMessage="1" showErrorMessage="1" errorTitle="数字1以外は入力できません" error="答えの選択肢には数字の「1」を入力してください。" sqref="M85">
      <formula1>#REF!=1</formula1>
    </dataValidation>
    <dataValidation type="custom" allowBlank="1" showInputMessage="1" showErrorMessage="1" errorTitle="数字1以外は入力できません" error="答えの選択肢には数字の「1」を入力してください。" sqref="N85">
      <formula1>#REF!=1</formula1>
    </dataValidation>
    <dataValidation type="custom" allowBlank="1" showInputMessage="1" showErrorMessage="1" errorTitle="数字1以外は入力できません" error="答えの選択肢には数字の「1」を入力してください。" sqref="O85">
      <formula1>#REF!=1</formula1>
    </dataValidation>
    <dataValidation type="custom" allowBlank="1" showInputMessage="1" showErrorMessage="1" errorTitle="数字1以外は入力できません" error="答えの選択肢には数字の「1」を入力してください。" sqref="P85">
      <formula1>#REF!=1</formula1>
    </dataValidation>
    <dataValidation type="custom" allowBlank="1" showInputMessage="1" showErrorMessage="1" errorTitle="数字1以外は入力できません" error="答えの選択肢には数字の「1」を入力してください。" sqref="Q85">
      <formula1>#REF!=1</formula1>
    </dataValidation>
    <dataValidation type="custom" allowBlank="1" showInputMessage="1" showErrorMessage="1" errorTitle="数字1以外は入力できません" error="答えの選択肢には数字の「1」を入力してください。" sqref="R85">
      <formula1>#REF!=1</formula1>
    </dataValidation>
    <dataValidation type="custom" allowBlank="1" showInputMessage="1" showErrorMessage="1" errorTitle="数字1以外は入力できません" error="答えの選択肢には数字の「1」を入力してください。" sqref="S85">
      <formula1>#REF!=1</formula1>
    </dataValidation>
    <dataValidation type="custom" allowBlank="1" showInputMessage="1" showErrorMessage="1" errorTitle="数字1以外は入力できません" error="答えの選択肢には数字の「1」を入力してください。" sqref="T85">
      <formula1>#REF!=1</formula1>
    </dataValidation>
    <dataValidation type="custom" allowBlank="1" showInputMessage="1" showErrorMessage="1" errorTitle="数字1以外は入力できません" error="答えの選択肢には数字の「1」を入力してください。" sqref="U85">
      <formula1>#REF!=1</formula1>
    </dataValidation>
    <dataValidation type="custom" allowBlank="1" showInputMessage="1" showErrorMessage="1" errorTitle="数字1以外は入力できません" error="答えの選択肢には数字の「1」を入力してください。" sqref="V85">
      <formula1>#REF!=1</formula1>
    </dataValidation>
    <dataValidation type="custom" allowBlank="1" showInputMessage="1" showErrorMessage="1" errorTitle="数字1以外は入力できません" error="答えの選択肢には数字の「1」を入力してください。" sqref="W85">
      <formula1>#REF!=1</formula1>
    </dataValidation>
    <dataValidation type="custom" allowBlank="1" showInputMessage="1" showErrorMessage="1" errorTitle="数字1以外は入力できません" error="答えの選択肢には数字の「1」を入力してください。" sqref="X85">
      <formula1>#REF!=1</formula1>
    </dataValidation>
    <dataValidation type="custom" allowBlank="1" showInputMessage="1" showErrorMessage="1" errorTitle="数字1以外は入力できません" error="答えの選択肢には数字の「1」を入力してください。" sqref="E94">
      <formula1>#REF!=1</formula1>
    </dataValidation>
    <dataValidation type="custom" allowBlank="1" showInputMessage="1" showErrorMessage="1" errorTitle="数字1以外は入力できません" error="答えの選択肢には数字の「1」を入力してください。" sqref="F94">
      <formula1>#REF!=1</formula1>
    </dataValidation>
    <dataValidation type="custom" allowBlank="1" showInputMessage="1" showErrorMessage="1" errorTitle="数字1以外は入力できません" error="答えの選択肢には数字の「1」を入力してください。" sqref="G94">
      <formula1>#REF!=1</formula1>
    </dataValidation>
    <dataValidation type="custom" allowBlank="1" showInputMessage="1" showErrorMessage="1" errorTitle="数字1以外は入力できません" error="答えの選択肢には数字の「1」を入力してください。" sqref="H94">
      <formula1>#REF!=1</formula1>
    </dataValidation>
    <dataValidation type="custom" allowBlank="1" showInputMessage="1" showErrorMessage="1" errorTitle="数字1以外は入力できません" error="答えの選択肢には数字の「1」を入力してください。" sqref="I94">
      <formula1>#REF!=1</formula1>
    </dataValidation>
    <dataValidation type="custom" allowBlank="1" showInputMessage="1" showErrorMessage="1" errorTitle="数字1以外は入力できません" error="答えの選択肢には数字の「1」を入力してください。" sqref="J94">
      <formula1>#REF!=1</formula1>
    </dataValidation>
    <dataValidation type="custom" allowBlank="1" showInputMessage="1" showErrorMessage="1" errorTitle="数字1以外は入力できません" error="答えの選択肢には数字の「1」を入力してください。" sqref="K94">
      <formula1>#REF!=1</formula1>
    </dataValidation>
    <dataValidation type="custom" allowBlank="1" showInputMessage="1" showErrorMessage="1" errorTitle="数字1以外は入力できません" error="答えの選択肢には数字の「1」を入力してください。" sqref="L94">
      <formula1>#REF!=1</formula1>
    </dataValidation>
    <dataValidation type="custom" allowBlank="1" showInputMessage="1" showErrorMessage="1" errorTitle="数字1以外は入力できません" error="答えの選択肢には数字の「1」を入力してください。" sqref="M94">
      <formula1>#REF!=1</formula1>
    </dataValidation>
    <dataValidation type="custom" allowBlank="1" showInputMessage="1" showErrorMessage="1" errorTitle="数字1以外は入力できません" error="答えの選択肢には数字の「1」を入力してください。" sqref="N94">
      <formula1>#REF!=1</formula1>
    </dataValidation>
    <dataValidation type="custom" allowBlank="1" showInputMessage="1" showErrorMessage="1" errorTitle="数字1以外は入力できません" error="答えの選択肢には数字の「1」を入力してください。" sqref="O94">
      <formula1>#REF!=1</formula1>
    </dataValidation>
    <dataValidation type="custom" allowBlank="1" showInputMessage="1" showErrorMessage="1" errorTitle="数字1以外は入力できません" error="答えの選択肢には数字の「1」を入力してください。" sqref="P94">
      <formula1>#REF!=1</formula1>
    </dataValidation>
    <dataValidation type="custom" allowBlank="1" showInputMessage="1" showErrorMessage="1" errorTitle="数字1以外は入力できません" error="答えの選択肢には数字の「1」を入力してください。" sqref="Q94">
      <formula1>#REF!=1</formula1>
    </dataValidation>
    <dataValidation type="custom" allowBlank="1" showInputMessage="1" showErrorMessage="1" errorTitle="数字1以外は入力できません" error="答えの選択肢には数字の「1」を入力してください。" sqref="R94">
      <formula1>#REF!=1</formula1>
    </dataValidation>
    <dataValidation type="custom" allowBlank="1" showInputMessage="1" showErrorMessage="1" errorTitle="数字1以外は入力できません" error="答えの選択肢には数字の「1」を入力してください。" sqref="S94">
      <formula1>#REF!=1</formula1>
    </dataValidation>
    <dataValidation type="custom" allowBlank="1" showInputMessage="1" showErrorMessage="1" errorTitle="数字1以外は入力できません" error="答えの選択肢には数字の「1」を入力してください。" sqref="T94">
      <formula1>#REF!=1</formula1>
    </dataValidation>
    <dataValidation type="custom" allowBlank="1" showInputMessage="1" showErrorMessage="1" errorTitle="数字1以外は入力できません" error="答えの選択肢には数字の「1」を入力してください。" sqref="U94">
      <formula1>#REF!=1</formula1>
    </dataValidation>
    <dataValidation type="custom" allowBlank="1" showInputMessage="1" showErrorMessage="1" errorTitle="数字1以外は入力できません" error="答えの選択肢には数字の「1」を入力してください。" sqref="V94">
      <formula1>#REF!=1</formula1>
    </dataValidation>
    <dataValidation type="custom" allowBlank="1" showInputMessage="1" showErrorMessage="1" errorTitle="数字1以外は入力できません" error="答えの選択肢には数字の「1」を入力してください。" sqref="W94">
      <formula1>#REF!=1</formula1>
    </dataValidation>
    <dataValidation type="custom" allowBlank="1" showInputMessage="1" showErrorMessage="1" errorTitle="数字1以外は入力できません" error="答えの選択肢には数字の「1」を入力してください。" sqref="X94">
      <formula1>#REF!=1</formula1>
    </dataValidation>
    <dataValidation type="custom" allowBlank="1" showInputMessage="1" showErrorMessage="1" errorTitle="数字1以外は入力できません" error="答えの選択肢には数字の「1」を入力してください。" sqref="E103">
      <formula1>#REF!=1</formula1>
    </dataValidation>
    <dataValidation type="custom" allowBlank="1" showInputMessage="1" showErrorMessage="1" errorTitle="数字1以外は入力できません" error="答えの選択肢には数字の「1」を入力してください。" sqref="F103">
      <formula1>#REF!=1</formula1>
    </dataValidation>
    <dataValidation type="custom" allowBlank="1" showInputMessage="1" showErrorMessage="1" errorTitle="数字1以外は入力できません" error="答えの選択肢には数字の「1」を入力してください。" sqref="G103">
      <formula1>#REF!=1</formula1>
    </dataValidation>
    <dataValidation type="custom" allowBlank="1" showInputMessage="1" showErrorMessage="1" errorTitle="数字1以外は入力できません" error="答えの選択肢には数字の「1」を入力してください。" sqref="H103">
      <formula1>#REF!=1</formula1>
    </dataValidation>
    <dataValidation type="custom" allowBlank="1" showInputMessage="1" showErrorMessage="1" errorTitle="数字1以外は入力できません" error="答えの選択肢には数字の「1」を入力してください。" sqref="I103">
      <formula1>#REF!=1</formula1>
    </dataValidation>
    <dataValidation type="custom" allowBlank="1" showInputMessage="1" showErrorMessage="1" errorTitle="数字1以外は入力できません" error="答えの選択肢には数字の「1」を入力してください。" sqref="J103">
      <formula1>#REF!=1</formula1>
    </dataValidation>
    <dataValidation type="custom" allowBlank="1" showInputMessage="1" showErrorMessage="1" errorTitle="数字1以外は入力できません" error="答えの選択肢には数字の「1」を入力してください。" sqref="K103">
      <formula1>#REF!=1</formula1>
    </dataValidation>
    <dataValidation type="custom" allowBlank="1" showInputMessage="1" showErrorMessage="1" errorTitle="数字1以外は入力できません" error="答えの選択肢には数字の「1」を入力してください。" sqref="L103">
      <formula1>#REF!=1</formula1>
    </dataValidation>
    <dataValidation type="custom" allowBlank="1" showInputMessage="1" showErrorMessage="1" errorTitle="数字1以外は入力できません" error="答えの選択肢には数字の「1」を入力してください。" sqref="M103">
      <formula1>#REF!=1</formula1>
    </dataValidation>
    <dataValidation type="custom" allowBlank="1" showInputMessage="1" showErrorMessage="1" errorTitle="数字1以外は入力できません" error="答えの選択肢には数字の「1」を入力してください。" sqref="N103">
      <formula1>#REF!=1</formula1>
    </dataValidation>
    <dataValidation type="custom" allowBlank="1" showInputMessage="1" showErrorMessage="1" errorTitle="数字1以外は入力できません" error="答えの選択肢には数字の「1」を入力してください。" sqref="O103">
      <formula1>#REF!=1</formula1>
    </dataValidation>
    <dataValidation type="custom" allowBlank="1" showInputMessage="1" showErrorMessage="1" errorTitle="数字1以外は入力できません" error="答えの選択肢には数字の「1」を入力してください。" sqref="P103">
      <formula1>#REF!=1</formula1>
    </dataValidation>
    <dataValidation type="custom" allowBlank="1" showInputMessage="1" showErrorMessage="1" errorTitle="数字1以外は入力できません" error="答えの選択肢には数字の「1」を入力してください。" sqref="Q103">
      <formula1>#REF!=1</formula1>
    </dataValidation>
    <dataValidation type="custom" allowBlank="1" showInputMessage="1" showErrorMessage="1" errorTitle="数字1以外は入力できません" error="答えの選択肢には数字の「1」を入力してください。" sqref="R103">
      <formula1>#REF!=1</formula1>
    </dataValidation>
    <dataValidation type="custom" allowBlank="1" showInputMessage="1" showErrorMessage="1" errorTitle="数字1以外は入力できません" error="答えの選択肢には数字の「1」を入力してください。" sqref="S103">
      <formula1>#REF!=1</formula1>
    </dataValidation>
    <dataValidation type="custom" allowBlank="1" showInputMessage="1" showErrorMessage="1" errorTitle="数字1以外は入力できません" error="答えの選択肢には数字の「1」を入力してください。" sqref="T103">
      <formula1>#REF!=1</formula1>
    </dataValidation>
    <dataValidation type="custom" allowBlank="1" showInputMessage="1" showErrorMessage="1" errorTitle="数字1以外は入力できません" error="答えの選択肢には数字の「1」を入力してください。" sqref="U103">
      <formula1>#REF!=1</formula1>
    </dataValidation>
    <dataValidation type="custom" allowBlank="1" showInputMessage="1" showErrorMessage="1" errorTitle="数字1以外は入力できません" error="答えの選択肢には数字の「1」を入力してください。" sqref="V103">
      <formula1>#REF!=1</formula1>
    </dataValidation>
    <dataValidation type="custom" allowBlank="1" showInputMessage="1" showErrorMessage="1" errorTitle="数字1以外は入力できません" error="答えの選択肢には数字の「1」を入力してください。" sqref="W103">
      <formula1>#REF!=1</formula1>
    </dataValidation>
    <dataValidation type="custom" allowBlank="1" showInputMessage="1" showErrorMessage="1" errorTitle="数字1以外は入力できません" error="答えの選択肢には数字の「1」を入力してください。" sqref="X103">
      <formula1>#REF!=1</formula1>
    </dataValidation>
    <dataValidation type="custom" allowBlank="1" showInputMessage="1" showErrorMessage="1" errorTitle="数字1以外は入力できません" error="答えの選択肢には数字の「1」を入力してください。" sqref="E112">
      <formula1>#REF!=1</formula1>
    </dataValidation>
    <dataValidation type="custom" allowBlank="1" showInputMessage="1" showErrorMessage="1" errorTitle="数字1以外は入力できません" error="答えの選択肢には数字の「1」を入力してください。" sqref="F112">
      <formula1>#REF!=1</formula1>
    </dataValidation>
    <dataValidation type="custom" allowBlank="1" showInputMessage="1" showErrorMessage="1" errorTitle="数字1以外は入力できません" error="答えの選択肢には数字の「1」を入力してください。" sqref="G112">
      <formula1>#REF!=1</formula1>
    </dataValidation>
    <dataValidation type="custom" allowBlank="1" showInputMessage="1" showErrorMessage="1" errorTitle="数字1以外は入力できません" error="答えの選択肢には数字の「1」を入力してください。" sqref="H112">
      <formula1>#REF!=1</formula1>
    </dataValidation>
    <dataValidation type="custom" allowBlank="1" showInputMessage="1" showErrorMessage="1" errorTitle="数字1以外は入力できません" error="答えの選択肢には数字の「1」を入力してください。" sqref="I112">
      <formula1>#REF!=1</formula1>
    </dataValidation>
    <dataValidation type="custom" allowBlank="1" showInputMessage="1" showErrorMessage="1" errorTitle="数字1以外は入力できません" error="答えの選択肢には数字の「1」を入力してください。" sqref="J112">
      <formula1>#REF!=1</formula1>
    </dataValidation>
    <dataValidation type="custom" allowBlank="1" showInputMessage="1" showErrorMessage="1" errorTitle="数字1以外は入力できません" error="答えの選択肢には数字の「1」を入力してください。" sqref="K112">
      <formula1>#REF!=1</formula1>
    </dataValidation>
    <dataValidation type="custom" allowBlank="1" showInputMessage="1" showErrorMessage="1" errorTitle="数字1以外は入力できません" error="答えの選択肢には数字の「1」を入力してください。" sqref="L112">
      <formula1>#REF!=1</formula1>
    </dataValidation>
    <dataValidation type="custom" allowBlank="1" showInputMessage="1" showErrorMessage="1" errorTitle="数字1以外は入力できません" error="答えの選択肢には数字の「1」を入力してください。" sqref="M112">
      <formula1>#REF!=1</formula1>
    </dataValidation>
    <dataValidation type="custom" allowBlank="1" showInputMessage="1" showErrorMessage="1" errorTitle="数字1以外は入力できません" error="答えの選択肢には数字の「1」を入力してください。" sqref="N112">
      <formula1>#REF!=1</formula1>
    </dataValidation>
    <dataValidation type="custom" allowBlank="1" showInputMessage="1" showErrorMessage="1" errorTitle="数字1以外は入力できません" error="答えの選択肢には数字の「1」を入力してください。" sqref="O112">
      <formula1>#REF!=1</formula1>
    </dataValidation>
    <dataValidation type="custom" allowBlank="1" showInputMessage="1" showErrorMessage="1" errorTitle="数字1以外は入力できません" error="答えの選択肢には数字の「1」を入力してください。" sqref="P112">
      <formula1>#REF!=1</formula1>
    </dataValidation>
    <dataValidation type="custom" allowBlank="1" showInputMessage="1" showErrorMessage="1" errorTitle="数字1以外は入力できません" error="答えの選択肢には数字の「1」を入力してください。" sqref="Q112">
      <formula1>#REF!=1</formula1>
    </dataValidation>
    <dataValidation type="custom" allowBlank="1" showInputMessage="1" showErrorMessage="1" errorTitle="数字1以外は入力できません" error="答えの選択肢には数字の「1」を入力してください。" sqref="R112">
      <formula1>#REF!=1</formula1>
    </dataValidation>
    <dataValidation type="custom" allowBlank="1" showInputMessage="1" showErrorMessage="1" errorTitle="数字1以外は入力できません" error="答えの選択肢には数字の「1」を入力してください。" sqref="S112">
      <formula1>#REF!=1</formula1>
    </dataValidation>
    <dataValidation type="custom" allowBlank="1" showInputMessage="1" showErrorMessage="1" errorTitle="数字1以外は入力できません" error="答えの選択肢には数字の「1」を入力してください。" sqref="T112">
      <formula1>#REF!=1</formula1>
    </dataValidation>
    <dataValidation type="custom" allowBlank="1" showInputMessage="1" showErrorMessage="1" errorTitle="数字1以外は入力できません" error="答えの選択肢には数字の「1」を入力してください。" sqref="U112">
      <formula1>#REF!=1</formula1>
    </dataValidation>
    <dataValidation type="custom" allowBlank="1" showInputMessage="1" showErrorMessage="1" errorTitle="数字1以外は入力できません" error="答えの選択肢には数字の「1」を入力してください。" sqref="V112">
      <formula1>#REF!=1</formula1>
    </dataValidation>
    <dataValidation type="custom" allowBlank="1" showInputMessage="1" showErrorMessage="1" errorTitle="数字1以外は入力できません" error="答えの選択肢には数字の「1」を入力してください。" sqref="W112">
      <formula1>#REF!=1</formula1>
    </dataValidation>
    <dataValidation type="custom" allowBlank="1" showInputMessage="1" showErrorMessage="1" errorTitle="数字1以外は入力できません" error="答えの選択肢には数字の「1」を入力してください。" sqref="X112">
      <formula1>#REF!=1</formula1>
    </dataValidation>
    <dataValidation type="custom" allowBlank="1" showInputMessage="1" showErrorMessage="1" errorTitle="数字1以外は入力できません" error="答えの選択肢には数字の「1」を入力してください。" sqref="E121">
      <formula1>#REF!=1</formula1>
    </dataValidation>
    <dataValidation type="custom" allowBlank="1" showInputMessage="1" showErrorMessage="1" errorTitle="数字1以外は入力できません" error="答えの選択肢には数字の「1」を入力してください。" sqref="F121">
      <formula1>#REF!=1</formula1>
    </dataValidation>
    <dataValidation type="custom" allowBlank="1" showInputMessage="1" showErrorMessage="1" errorTitle="数字1以外は入力できません" error="答えの選択肢には数字の「1」を入力してください。" sqref="G121">
      <formula1>#REF!=1</formula1>
    </dataValidation>
    <dataValidation type="custom" allowBlank="1" showInputMessage="1" showErrorMessage="1" errorTitle="数字1以外は入力できません" error="答えの選択肢には数字の「1」を入力してください。" sqref="H121">
      <formula1>#REF!=1</formula1>
    </dataValidation>
    <dataValidation type="custom" allowBlank="1" showInputMessage="1" showErrorMessage="1" errorTitle="数字1以外は入力できません" error="答えの選択肢には数字の「1」を入力してください。" sqref="I121">
      <formula1>#REF!=1</formula1>
    </dataValidation>
    <dataValidation type="custom" allowBlank="1" showInputMessage="1" showErrorMessage="1" errorTitle="数字1以外は入力できません" error="答えの選択肢には数字の「1」を入力してください。" sqref="J121">
      <formula1>#REF!=1</formula1>
    </dataValidation>
    <dataValidation type="custom" allowBlank="1" showInputMessage="1" showErrorMessage="1" errorTitle="数字1以外は入力できません" error="答えの選択肢には数字の「1」を入力してください。" sqref="K121">
      <formula1>#REF!=1</formula1>
    </dataValidation>
    <dataValidation type="custom" allowBlank="1" showInputMessage="1" showErrorMessage="1" errorTitle="数字1以外は入力できません" error="答えの選択肢には数字の「1」を入力してください。" sqref="L121">
      <formula1>#REF!=1</formula1>
    </dataValidation>
    <dataValidation type="custom" allowBlank="1" showInputMessage="1" showErrorMessage="1" errorTitle="数字1以外は入力できません" error="答えの選択肢には数字の「1」を入力してください。" sqref="M121">
      <formula1>#REF!=1</formula1>
    </dataValidation>
    <dataValidation type="custom" allowBlank="1" showInputMessage="1" showErrorMessage="1" errorTitle="数字1以外は入力できません" error="答えの選択肢には数字の「1」を入力してください。" sqref="N121">
      <formula1>#REF!=1</formula1>
    </dataValidation>
    <dataValidation type="custom" allowBlank="1" showInputMessage="1" showErrorMessage="1" errorTitle="数字1以外は入力できません" error="答えの選択肢には数字の「1」を入力してください。" sqref="O121">
      <formula1>#REF!=1</formula1>
    </dataValidation>
    <dataValidation type="custom" allowBlank="1" showInputMessage="1" showErrorMessage="1" errorTitle="数字1以外は入力できません" error="答えの選択肢には数字の「1」を入力してください。" sqref="P121">
      <formula1>#REF!=1</formula1>
    </dataValidation>
    <dataValidation type="custom" allowBlank="1" showInputMessage="1" showErrorMessage="1" errorTitle="数字1以外は入力できません" error="答えの選択肢には数字の「1」を入力してください。" sqref="Q121">
      <formula1>#REF!=1</formula1>
    </dataValidation>
    <dataValidation type="custom" allowBlank="1" showInputMessage="1" showErrorMessage="1" errorTitle="数字1以外は入力できません" error="答えの選択肢には数字の「1」を入力してください。" sqref="R121">
      <formula1>#REF!=1</formula1>
    </dataValidation>
    <dataValidation type="custom" allowBlank="1" showInputMessage="1" showErrorMessage="1" errorTitle="数字1以外は入力できません" error="答えの選択肢には数字の「1」を入力してください。" sqref="S121">
      <formula1>#REF!=1</formula1>
    </dataValidation>
    <dataValidation type="custom" allowBlank="1" showInputMessage="1" showErrorMessage="1" errorTitle="数字1以外は入力できません" error="答えの選択肢には数字の「1」を入力してください。" sqref="T121">
      <formula1>#REF!=1</formula1>
    </dataValidation>
    <dataValidation type="custom" allowBlank="1" showInputMessage="1" showErrorMessage="1" errorTitle="数字1以外は入力できません" error="答えの選択肢には数字の「1」を入力してください。" sqref="U121">
      <formula1>#REF!=1</formula1>
    </dataValidation>
    <dataValidation type="custom" allowBlank="1" showInputMessage="1" showErrorMessage="1" errorTitle="数字1以外は入力できません" error="答えの選択肢には数字の「1」を入力してください。" sqref="V121">
      <formula1>#REF!=1</formula1>
    </dataValidation>
    <dataValidation type="custom" allowBlank="1" showInputMessage="1" showErrorMessage="1" errorTitle="数字1以外は入力できません" error="答えの選択肢には数字の「1」を入力してください。" sqref="W121">
      <formula1>#REF!=1</formula1>
    </dataValidation>
    <dataValidation type="custom" allowBlank="1" showInputMessage="1" showErrorMessage="1" errorTitle="数字1以外は入力できません" error="答えの選択肢には数字の「1」を入力してください。" sqref="X121">
      <formula1>#REF!=1</formula1>
    </dataValidation>
    <dataValidation type="custom" allowBlank="1" showInputMessage="1" showErrorMessage="1" errorTitle="数字1以外は入力できません" error="答えの選択肢には数字の「1」を入力してください。" sqref="E130">
      <formula1>#REF!=1</formula1>
    </dataValidation>
    <dataValidation type="custom" allowBlank="1" showInputMessage="1" showErrorMessage="1" errorTitle="数字1以外は入力できません" error="答えの選択肢には数字の「1」を入力してください。" sqref="F130">
      <formula1>#REF!=1</formula1>
    </dataValidation>
    <dataValidation type="custom" allowBlank="1" showInputMessage="1" showErrorMessage="1" errorTitle="数字1以外は入力できません" error="答えの選択肢には数字の「1」を入力してください。" sqref="G130">
      <formula1>#REF!=1</formula1>
    </dataValidation>
    <dataValidation type="custom" allowBlank="1" showInputMessage="1" showErrorMessage="1" errorTitle="数字1以外は入力できません" error="答えの選択肢には数字の「1」を入力してください。" sqref="H130">
      <formula1>#REF!=1</formula1>
    </dataValidation>
    <dataValidation type="custom" allowBlank="1" showInputMessage="1" showErrorMessage="1" errorTitle="数字1以外は入力できません" error="答えの選択肢には数字の「1」を入力してください。" sqref="I130">
      <formula1>#REF!=1</formula1>
    </dataValidation>
    <dataValidation type="custom" allowBlank="1" showInputMessage="1" showErrorMessage="1" errorTitle="数字1以外は入力できません" error="答えの選択肢には数字の「1」を入力してください。" sqref="J130">
      <formula1>#REF!=1</formula1>
    </dataValidation>
    <dataValidation type="custom" allowBlank="1" showInputMessage="1" showErrorMessage="1" errorTitle="数字1以外は入力できません" error="答えの選択肢には数字の「1」を入力してください。" sqref="K130">
      <formula1>#REF!=1</formula1>
    </dataValidation>
    <dataValidation type="custom" allowBlank="1" showInputMessage="1" showErrorMessage="1" errorTitle="数字1以外は入力できません" error="答えの選択肢には数字の「1」を入力してください。" sqref="L130">
      <formula1>#REF!=1</formula1>
    </dataValidation>
    <dataValidation type="custom" allowBlank="1" showInputMessage="1" showErrorMessage="1" errorTitle="数字1以外は入力できません" error="答えの選択肢には数字の「1」を入力してください。" sqref="M130">
      <formula1>#REF!=1</formula1>
    </dataValidation>
    <dataValidation type="custom" allowBlank="1" showInputMessage="1" showErrorMessage="1" errorTitle="数字1以外は入力できません" error="答えの選択肢には数字の「1」を入力してください。" sqref="N130">
      <formula1>#REF!=1</formula1>
    </dataValidation>
    <dataValidation type="custom" allowBlank="1" showInputMessage="1" showErrorMessage="1" errorTitle="数字1以外は入力できません" error="答えの選択肢には数字の「1」を入力してください。" sqref="O130">
      <formula1>#REF!=1</formula1>
    </dataValidation>
    <dataValidation type="custom" allowBlank="1" showInputMessage="1" showErrorMessage="1" errorTitle="数字1以外は入力できません" error="答えの選択肢には数字の「1」を入力してください。" sqref="P130">
      <formula1>#REF!=1</formula1>
    </dataValidation>
    <dataValidation type="custom" allowBlank="1" showInputMessage="1" showErrorMessage="1" errorTitle="数字1以外は入力できません" error="答えの選択肢には数字の「1」を入力してください。" sqref="Q130">
      <formula1>#REF!=1</formula1>
    </dataValidation>
    <dataValidation type="custom" allowBlank="1" showInputMessage="1" showErrorMessage="1" errorTitle="数字1以外は入力できません" error="答えの選択肢には数字の「1」を入力してください。" sqref="R130">
      <formula1>#REF!=1</formula1>
    </dataValidation>
    <dataValidation type="custom" allowBlank="1" showInputMessage="1" showErrorMessage="1" errorTitle="数字1以外は入力できません" error="答えの選択肢には数字の「1」を入力してください。" sqref="S130">
      <formula1>#REF!=1</formula1>
    </dataValidation>
    <dataValidation type="custom" allowBlank="1" showInputMessage="1" showErrorMessage="1" errorTitle="数字1以外は入力できません" error="答えの選択肢には数字の「1」を入力してください。" sqref="T130">
      <formula1>#REF!=1</formula1>
    </dataValidation>
    <dataValidation type="custom" allowBlank="1" showInputMessage="1" showErrorMessage="1" errorTitle="数字1以外は入力できません" error="答えの選択肢には数字の「1」を入力してください。" sqref="U130">
      <formula1>#REF!=1</formula1>
    </dataValidation>
    <dataValidation type="custom" allowBlank="1" showInputMessage="1" showErrorMessage="1" errorTitle="数字1以外は入力できません" error="答えの選択肢には数字の「1」を入力してください。" sqref="V130">
      <formula1>#REF!=1</formula1>
    </dataValidation>
    <dataValidation type="custom" allowBlank="1" showInputMessage="1" showErrorMessage="1" errorTitle="数字1以外は入力できません" error="答えの選択肢には数字の「1」を入力してください。" sqref="W130">
      <formula1>#REF!=1</formula1>
    </dataValidation>
    <dataValidation type="custom" allowBlank="1" showInputMessage="1" showErrorMessage="1" errorTitle="数字1以外は入力できません" error="答えの選択肢には数字の「1」を入力してください。" sqref="X130">
      <formula1>#REF!=1</formula1>
    </dataValidation>
    <dataValidation type="custom" allowBlank="1" showInputMessage="1" showErrorMessage="1" errorTitle="数字1以外は入力できません" error="答えの選択肢には数字の「1」を入力してください。" sqref="E139">
      <formula1>#REF!=1</formula1>
    </dataValidation>
    <dataValidation type="custom" allowBlank="1" showInputMessage="1" showErrorMessage="1" errorTitle="数字1以外は入力できません" error="答えの選択肢には数字の「1」を入力してください。" sqref="F139">
      <formula1>#REF!=1</formula1>
    </dataValidation>
    <dataValidation type="custom" allowBlank="1" showInputMessage="1" showErrorMessage="1" errorTitle="数字1以外は入力できません" error="答えの選択肢には数字の「1」を入力してください。" sqref="G139">
      <formula1>#REF!=1</formula1>
    </dataValidation>
    <dataValidation type="custom" allowBlank="1" showInputMessage="1" showErrorMessage="1" errorTitle="数字1以外は入力できません" error="答えの選択肢には数字の「1」を入力してください。" sqref="H139">
      <formula1>#REF!=1</formula1>
    </dataValidation>
    <dataValidation type="custom" allowBlank="1" showInputMessage="1" showErrorMessage="1" errorTitle="数字1以外は入力できません" error="答えの選択肢には数字の「1」を入力してください。" sqref="I139">
      <formula1>#REF!=1</formula1>
    </dataValidation>
    <dataValidation type="custom" allowBlank="1" showInputMessage="1" showErrorMessage="1" errorTitle="数字1以外は入力できません" error="答えの選択肢には数字の「1」を入力してください。" sqref="J139">
      <formula1>#REF!=1</formula1>
    </dataValidation>
    <dataValidation type="custom" allowBlank="1" showInputMessage="1" showErrorMessage="1" errorTitle="数字1以外は入力できません" error="答えの選択肢には数字の「1」を入力してください。" sqref="K139">
      <formula1>#REF!=1</formula1>
    </dataValidation>
    <dataValidation type="custom" allowBlank="1" showInputMessage="1" showErrorMessage="1" errorTitle="数字1以外は入力できません" error="答えの選択肢には数字の「1」を入力してください。" sqref="L139">
      <formula1>#REF!=1</formula1>
    </dataValidation>
    <dataValidation type="custom" allowBlank="1" showInputMessage="1" showErrorMessage="1" errorTitle="数字1以外は入力できません" error="答えの選択肢には数字の「1」を入力してください。" sqref="M139">
      <formula1>#REF!=1</formula1>
    </dataValidation>
    <dataValidation type="custom" allowBlank="1" showInputMessage="1" showErrorMessage="1" errorTitle="数字1以外は入力できません" error="答えの選択肢には数字の「1」を入力してください。" sqref="N139">
      <formula1>#REF!=1</formula1>
    </dataValidation>
    <dataValidation type="custom" allowBlank="1" showInputMessage="1" showErrorMessage="1" errorTitle="数字1以外は入力できません" error="答えの選択肢には数字の「1」を入力してください。" sqref="O139">
      <formula1>#REF!=1</formula1>
    </dataValidation>
    <dataValidation type="custom" allowBlank="1" showInputMessage="1" showErrorMessage="1" errorTitle="数字1以外は入力できません" error="答えの選択肢には数字の「1」を入力してください。" sqref="P139">
      <formula1>#REF!=1</formula1>
    </dataValidation>
    <dataValidation type="custom" allowBlank="1" showInputMessage="1" showErrorMessage="1" errorTitle="数字1以外は入力できません" error="答えの選択肢には数字の「1」を入力してください。" sqref="Q139">
      <formula1>#REF!=1</formula1>
    </dataValidation>
    <dataValidation type="custom" allowBlank="1" showInputMessage="1" showErrorMessage="1" errorTitle="数字1以外は入力できません" error="答えの選択肢には数字の「1」を入力してください。" sqref="R139">
      <formula1>#REF!=1</formula1>
    </dataValidation>
    <dataValidation type="custom" allowBlank="1" showInputMessage="1" showErrorMessage="1" errorTitle="数字1以外は入力できません" error="答えの選択肢には数字の「1」を入力してください。" sqref="S139">
      <formula1>#REF!=1</formula1>
    </dataValidation>
    <dataValidation type="custom" allowBlank="1" showInputMessage="1" showErrorMessage="1" errorTitle="数字1以外は入力できません" error="答えの選択肢には数字の「1」を入力してください。" sqref="T139">
      <formula1>#REF!=1</formula1>
    </dataValidation>
    <dataValidation type="custom" allowBlank="1" showInputMessage="1" showErrorMessage="1" errorTitle="数字1以外は入力できません" error="答えの選択肢には数字の「1」を入力してください。" sqref="U139">
      <formula1>#REF!=1</formula1>
    </dataValidation>
    <dataValidation type="custom" allowBlank="1" showInputMessage="1" showErrorMessage="1" errorTitle="数字1以外は入力できません" error="答えの選択肢には数字の「1」を入力してください。" sqref="V139">
      <formula1>#REF!=1</formula1>
    </dataValidation>
    <dataValidation type="custom" allowBlank="1" showInputMessage="1" showErrorMessage="1" errorTitle="数字1以外は入力できません" error="答えの選択肢には数字の「1」を入力してください。" sqref="W139">
      <formula1>#REF!=1</formula1>
    </dataValidation>
    <dataValidation type="custom" allowBlank="1" showInputMessage="1" showErrorMessage="1" errorTitle="数字1以外は入力できません" error="答えの選択肢には数字の「1」を入力してください。" sqref="X139">
      <formula1>#REF!=1</formula1>
    </dataValidation>
    <dataValidation type="custom" allowBlank="1" showInputMessage="1" showErrorMessage="1" errorTitle="数字1以外は入力できません" error="答えの選択肢には数字の「1」を入力してください。" sqref="E148">
      <formula1>#REF!=1</formula1>
    </dataValidation>
    <dataValidation type="custom" allowBlank="1" showInputMessage="1" showErrorMessage="1" errorTitle="数字1以外は入力できません" error="答えの選択肢には数字の「1」を入力してください。" sqref="F148">
      <formula1>#REF!=1</formula1>
    </dataValidation>
    <dataValidation type="custom" allowBlank="1" showInputMessage="1" showErrorMessage="1" errorTitle="数字1以外は入力できません" error="答えの選択肢には数字の「1」を入力してください。" sqref="G148">
      <formula1>#REF!=1</formula1>
    </dataValidation>
    <dataValidation type="custom" allowBlank="1" showInputMessage="1" showErrorMessage="1" errorTitle="数字1以外は入力できません" error="答えの選択肢には数字の「1」を入力してください。" sqref="H148">
      <formula1>#REF!=1</formula1>
    </dataValidation>
    <dataValidation type="custom" allowBlank="1" showInputMessage="1" showErrorMessage="1" errorTitle="数字1以外は入力できません" error="答えの選択肢には数字の「1」を入力してください。" sqref="I148">
      <formula1>#REF!=1</formula1>
    </dataValidation>
    <dataValidation type="custom" allowBlank="1" showInputMessage="1" showErrorMessage="1" errorTitle="数字1以外は入力できません" error="答えの選択肢には数字の「1」を入力してください。" sqref="J148">
      <formula1>#REF!=1</formula1>
    </dataValidation>
    <dataValidation type="custom" allowBlank="1" showInputMessage="1" showErrorMessage="1" errorTitle="数字1以外は入力できません" error="答えの選択肢には数字の「1」を入力してください。" sqref="K148">
      <formula1>#REF!=1</formula1>
    </dataValidation>
    <dataValidation type="custom" allowBlank="1" showInputMessage="1" showErrorMessage="1" errorTitle="数字1以外は入力できません" error="答えの選択肢には数字の「1」を入力してください。" sqref="L148">
      <formula1>#REF!=1</formula1>
    </dataValidation>
    <dataValidation type="custom" allowBlank="1" showInputMessage="1" showErrorMessage="1" errorTitle="数字1以外は入力できません" error="答えの選択肢には数字の「1」を入力してください。" sqref="M148">
      <formula1>#REF!=1</formula1>
    </dataValidation>
    <dataValidation type="custom" allowBlank="1" showInputMessage="1" showErrorMessage="1" errorTitle="数字1以外は入力できません" error="答えの選択肢には数字の「1」を入力してください。" sqref="N148">
      <formula1>#REF!=1</formula1>
    </dataValidation>
    <dataValidation type="custom" allowBlank="1" showInputMessage="1" showErrorMessage="1" errorTitle="数字1以外は入力できません" error="答えの選択肢には数字の「1」を入力してください。" sqref="O148">
      <formula1>#REF!=1</formula1>
    </dataValidation>
    <dataValidation type="custom" allowBlank="1" showInputMessage="1" showErrorMessage="1" errorTitle="数字1以外は入力できません" error="答えの選択肢には数字の「1」を入力してください。" sqref="P148">
      <formula1>#REF!=1</formula1>
    </dataValidation>
    <dataValidation type="custom" allowBlank="1" showInputMessage="1" showErrorMessage="1" errorTitle="数字1以外は入力できません" error="答えの選択肢には数字の「1」を入力してください。" sqref="Q148">
      <formula1>#REF!=1</formula1>
    </dataValidation>
    <dataValidation type="custom" allowBlank="1" showInputMessage="1" showErrorMessage="1" errorTitle="数字1以外は入力できません" error="答えの選択肢には数字の「1」を入力してください。" sqref="R148">
      <formula1>#REF!=1</formula1>
    </dataValidation>
    <dataValidation type="custom" allowBlank="1" showInputMessage="1" showErrorMessage="1" errorTitle="数字1以外は入力できません" error="答えの選択肢には数字の「1」を入力してください。" sqref="S148">
      <formula1>#REF!=1</formula1>
    </dataValidation>
    <dataValidation type="custom" allowBlank="1" showInputMessage="1" showErrorMessage="1" errorTitle="数字1以外は入力できません" error="答えの選択肢には数字の「1」を入力してください。" sqref="T148">
      <formula1>#REF!=1</formula1>
    </dataValidation>
    <dataValidation type="custom" allowBlank="1" showInputMessage="1" showErrorMessage="1" errorTitle="数字1以外は入力できません" error="答えの選択肢には数字の「1」を入力してください。" sqref="U148">
      <formula1>#REF!=1</formula1>
    </dataValidation>
    <dataValidation type="custom" allowBlank="1" showInputMessage="1" showErrorMessage="1" errorTitle="数字1以外は入力できません" error="答えの選択肢には数字の「1」を入力してください。" sqref="V148">
      <formula1>#REF!=1</formula1>
    </dataValidation>
    <dataValidation type="custom" allowBlank="1" showInputMessage="1" showErrorMessage="1" errorTitle="数字1以外は入力できません" error="答えの選択肢には数字の「1」を入力してください。" sqref="W148">
      <formula1>#REF!=1</formula1>
    </dataValidation>
    <dataValidation type="custom" allowBlank="1" showInputMessage="1" showErrorMessage="1" errorTitle="数字1以外は入力できません" error="答えの選択肢には数字の「1」を入力してください。" sqref="X148">
      <formula1>#REF!=1</formula1>
    </dataValidation>
    <dataValidation type="custom" allowBlank="1" showInputMessage="1" showErrorMessage="1" errorTitle="数字1以外は入力できません" error="答えの選択肢には数字の「1」を入力してください。" sqref="E157">
      <formula1>#REF!=1</formula1>
    </dataValidation>
    <dataValidation type="custom" allowBlank="1" showInputMessage="1" showErrorMessage="1" errorTitle="数字1以外は入力できません" error="答えの選択肢には数字の「1」を入力してください。" sqref="F157">
      <formula1>#REF!=1</formula1>
    </dataValidation>
    <dataValidation type="custom" allowBlank="1" showInputMessage="1" showErrorMessage="1" errorTitle="数字1以外は入力できません" error="答えの選択肢には数字の「1」を入力してください。" sqref="G157">
      <formula1>#REF!=1</formula1>
    </dataValidation>
    <dataValidation type="custom" allowBlank="1" showInputMessage="1" showErrorMessage="1" errorTitle="数字1以外は入力できません" error="答えの選択肢には数字の「1」を入力してください。" sqref="H157">
      <formula1>#REF!=1</formula1>
    </dataValidation>
    <dataValidation type="custom" allowBlank="1" showInputMessage="1" showErrorMessage="1" errorTitle="数字1以外は入力できません" error="答えの選択肢には数字の「1」を入力してください。" sqref="I157">
      <formula1>#REF!=1</formula1>
    </dataValidation>
    <dataValidation type="custom" allowBlank="1" showInputMessage="1" showErrorMessage="1" errorTitle="数字1以外は入力できません" error="答えの選択肢には数字の「1」を入力してください。" sqref="J157">
      <formula1>#REF!=1</formula1>
    </dataValidation>
    <dataValidation type="custom" allowBlank="1" showInputMessage="1" showErrorMessage="1" errorTitle="数字1以外は入力できません" error="答えの選択肢には数字の「1」を入力してください。" sqref="K157">
      <formula1>#REF!=1</formula1>
    </dataValidation>
    <dataValidation type="custom" allowBlank="1" showInputMessage="1" showErrorMessage="1" errorTitle="数字1以外は入力できません" error="答えの選択肢には数字の「1」を入力してください。" sqref="L157">
      <formula1>#REF!=1</formula1>
    </dataValidation>
    <dataValidation type="custom" allowBlank="1" showInputMessage="1" showErrorMessage="1" errorTitle="数字1以外は入力できません" error="答えの選択肢には数字の「1」を入力してください。" sqref="M157">
      <formula1>#REF!=1</formula1>
    </dataValidation>
    <dataValidation type="custom" allowBlank="1" showInputMessage="1" showErrorMessage="1" errorTitle="数字1以外は入力できません" error="答えの選択肢には数字の「1」を入力してください。" sqref="N157">
      <formula1>#REF!=1</formula1>
    </dataValidation>
    <dataValidation type="custom" allowBlank="1" showInputMessage="1" showErrorMessage="1" errorTitle="数字1以外は入力できません" error="答えの選択肢には数字の「1」を入力してください。" sqref="O157">
      <formula1>#REF!=1</formula1>
    </dataValidation>
    <dataValidation type="custom" allowBlank="1" showInputMessage="1" showErrorMessage="1" errorTitle="数字1以外は入力できません" error="答えの選択肢には数字の「1」を入力してください。" sqref="P157">
      <formula1>#REF!=1</formula1>
    </dataValidation>
    <dataValidation type="custom" allowBlank="1" showInputMessage="1" showErrorMessage="1" errorTitle="数字1以外は入力できません" error="答えの選択肢には数字の「1」を入力してください。" sqref="Q157">
      <formula1>#REF!=1</formula1>
    </dataValidation>
    <dataValidation type="custom" allowBlank="1" showInputMessage="1" showErrorMessage="1" errorTitle="数字1以外は入力できません" error="答えの選択肢には数字の「1」を入力してください。" sqref="R157">
      <formula1>#REF!=1</formula1>
    </dataValidation>
    <dataValidation type="custom" allowBlank="1" showInputMessage="1" showErrorMessage="1" errorTitle="数字1以外は入力できません" error="答えの選択肢には数字の「1」を入力してください。" sqref="S157">
      <formula1>#REF!=1</formula1>
    </dataValidation>
    <dataValidation type="custom" allowBlank="1" showInputMessage="1" showErrorMessage="1" errorTitle="数字1以外は入力できません" error="答えの選択肢には数字の「1」を入力してください。" sqref="T157">
      <formula1>#REF!=1</formula1>
    </dataValidation>
    <dataValidation type="custom" allowBlank="1" showInputMessage="1" showErrorMessage="1" errorTitle="数字1以外は入力できません" error="答えの選択肢には数字の「1」を入力してください。" sqref="U157">
      <formula1>#REF!=1</formula1>
    </dataValidation>
    <dataValidation type="custom" allowBlank="1" showInputMessage="1" showErrorMessage="1" errorTitle="数字1以外は入力できません" error="答えの選択肢には数字の「1」を入力してください。" sqref="V157">
      <formula1>#REF!=1</formula1>
    </dataValidation>
    <dataValidation type="custom" allowBlank="1" showInputMessage="1" showErrorMessage="1" errorTitle="数字1以外は入力できません" error="答えの選択肢には数字の「1」を入力してください。" sqref="W157">
      <formula1>#REF!=1</formula1>
    </dataValidation>
    <dataValidation type="custom" allowBlank="1" showInputMessage="1" showErrorMessage="1" errorTitle="数字1以外は入力できません" error="答えの選択肢には数字の「1」を入力してください。" sqref="X157">
      <formula1>#REF!=1</formula1>
    </dataValidation>
    <dataValidation type="custom" allowBlank="1" showInputMessage="1" showErrorMessage="1" errorTitle="数字1以外は入力できません" error="答えの選択肢には数字の「1」を入力してください。" sqref="E166">
      <formula1>#REF!=1</formula1>
    </dataValidation>
    <dataValidation type="custom" allowBlank="1" showInputMessage="1" showErrorMessage="1" errorTitle="数字1以外は入力できません" error="答えの選択肢には数字の「1」を入力してください。" sqref="F166">
      <formula1>#REF!=1</formula1>
    </dataValidation>
    <dataValidation type="custom" allowBlank="1" showInputMessage="1" showErrorMessage="1" errorTitle="数字1以外は入力できません" error="答えの選択肢には数字の「1」を入力してください。" sqref="G166">
      <formula1>#REF!=1</formula1>
    </dataValidation>
    <dataValidation type="custom" allowBlank="1" showInputMessage="1" showErrorMessage="1" errorTitle="数字1以外は入力できません" error="答えの選択肢には数字の「1」を入力してください。" sqref="H166">
      <formula1>#REF!=1</formula1>
    </dataValidation>
    <dataValidation type="custom" allowBlank="1" showInputMessage="1" showErrorMessage="1" errorTitle="数字1以外は入力できません" error="答えの選択肢には数字の「1」を入力してください。" sqref="I166">
      <formula1>#REF!=1</formula1>
    </dataValidation>
    <dataValidation type="custom" allowBlank="1" showInputMessage="1" showErrorMessage="1" errorTitle="数字1以外は入力できません" error="答えの選択肢には数字の「1」を入力してください。" sqref="J166">
      <formula1>#REF!=1</formula1>
    </dataValidation>
    <dataValidation type="custom" allowBlank="1" showInputMessage="1" showErrorMessage="1" errorTitle="数字1以外は入力できません" error="答えの選択肢には数字の「1」を入力してください。" sqref="K166">
      <formula1>#REF!=1</formula1>
    </dataValidation>
    <dataValidation type="custom" allowBlank="1" showInputMessage="1" showErrorMessage="1" errorTitle="数字1以外は入力できません" error="答えの選択肢には数字の「1」を入力してください。" sqref="L166">
      <formula1>#REF!=1</formula1>
    </dataValidation>
    <dataValidation type="custom" allowBlank="1" showInputMessage="1" showErrorMessage="1" errorTitle="数字1以外は入力できません" error="答えの選択肢には数字の「1」を入力してください。" sqref="M166">
      <formula1>#REF!=1</formula1>
    </dataValidation>
    <dataValidation type="custom" allowBlank="1" showInputMessage="1" showErrorMessage="1" errorTitle="数字1以外は入力できません" error="答えの選択肢には数字の「1」を入力してください。" sqref="N166">
      <formula1>#REF!=1</formula1>
    </dataValidation>
    <dataValidation type="custom" allowBlank="1" showInputMessage="1" showErrorMessage="1" errorTitle="数字1以外は入力できません" error="答えの選択肢には数字の「1」を入力してください。" sqref="O166">
      <formula1>#REF!=1</formula1>
    </dataValidation>
    <dataValidation type="custom" allowBlank="1" showInputMessage="1" showErrorMessage="1" errorTitle="数字1以外は入力できません" error="答えの選択肢には数字の「1」を入力してください。" sqref="P166">
      <formula1>#REF!=1</formula1>
    </dataValidation>
    <dataValidation type="custom" allowBlank="1" showInputMessage="1" showErrorMessage="1" errorTitle="数字1以外は入力できません" error="答えの選択肢には数字の「1」を入力してください。" sqref="Q166">
      <formula1>#REF!=1</formula1>
    </dataValidation>
    <dataValidation type="custom" allowBlank="1" showInputMessage="1" showErrorMessage="1" errorTitle="数字1以外は入力できません" error="答えの選択肢には数字の「1」を入力してください。" sqref="R166">
      <formula1>#REF!=1</formula1>
    </dataValidation>
    <dataValidation type="custom" allowBlank="1" showInputMessage="1" showErrorMessage="1" errorTitle="数字1以外は入力できません" error="答えの選択肢には数字の「1」を入力してください。" sqref="S166">
      <formula1>#REF!=1</formula1>
    </dataValidation>
    <dataValidation type="custom" allowBlank="1" showInputMessage="1" showErrorMessage="1" errorTitle="数字1以外は入力できません" error="答えの選択肢には数字の「1」を入力してください。" sqref="T166">
      <formula1>#REF!=1</formula1>
    </dataValidation>
    <dataValidation type="custom" allowBlank="1" showInputMessage="1" showErrorMessage="1" errorTitle="数字1以外は入力できません" error="答えの選択肢には数字の「1」を入力してください。" sqref="U166">
      <formula1>#REF!=1</formula1>
    </dataValidation>
    <dataValidation type="custom" allowBlank="1" showInputMessage="1" showErrorMessage="1" errorTitle="数字1以外は入力できません" error="答えの選択肢には数字の「1」を入力してください。" sqref="V166">
      <formula1>#REF!=1</formula1>
    </dataValidation>
    <dataValidation type="custom" allowBlank="1" showInputMessage="1" showErrorMessage="1" errorTitle="数字1以外は入力できません" error="答えの選択肢には数字の「1」を入力してください。" sqref="W166">
      <formula1>#REF!=1</formula1>
    </dataValidation>
    <dataValidation type="custom" allowBlank="1" showInputMessage="1" showErrorMessage="1" errorTitle="数字1以外は入力できません" error="答えの選択肢には数字の「1」を入力してください。" sqref="X166">
      <formula1>#REF!=1</formula1>
    </dataValidation>
    <dataValidation type="custom" allowBlank="1" showInputMessage="1" showErrorMessage="1" errorTitle="数字1以外は入力できません" error="答えの選択肢には数字の「1」を入力してください。" sqref="O13">
      <formula1>#REF!=1</formula1>
    </dataValidation>
    <dataValidation type="custom" allowBlank="1" showInputMessage="1" showErrorMessage="1" errorTitle="数字1以外は入力できません" error="答えの選択肢には数字の「1」を入力してください。" sqref="P13">
      <formula1>#REF!=1</formula1>
    </dataValidation>
    <dataValidation type="custom" allowBlank="1" showInputMessage="1" showErrorMessage="1" errorTitle="数字1以外は入力できません" error="答えの選択肢には数字の「1」を入力してください。" sqref="Q13">
      <formula1>#REF!=1</formula1>
    </dataValidation>
    <dataValidation type="custom" allowBlank="1" showInputMessage="1" showErrorMessage="1" errorTitle="数字1以外は入力できません" error="答えの選択肢には数字の「1」を入力してください。" sqref="R13">
      <formula1>#REF!=1</formula1>
    </dataValidation>
    <dataValidation type="custom" allowBlank="1" showInputMessage="1" showErrorMessage="1" errorTitle="数字1以外は入力できません" error="答えの選択肢には数字の「1」を入力してください。" sqref="S13">
      <formula1>#REF!=1</formula1>
    </dataValidation>
    <dataValidation type="custom" allowBlank="1" showInputMessage="1" showErrorMessage="1" errorTitle="数字1以外は入力できません" error="答えの選択肢には数字の「1」を入力してください。" sqref="T13">
      <formula1>#REF!=1</formula1>
    </dataValidation>
    <dataValidation type="custom" allowBlank="1" showInputMessage="1" showErrorMessage="1" errorTitle="数字1以外は入力できません" error="答えの選択肢には数字の「1」を入力してください。" sqref="U13">
      <formula1>#REF!=1</formula1>
    </dataValidation>
    <dataValidation type="custom" allowBlank="1" showInputMessage="1" showErrorMessage="1" errorTitle="数字1以外は入力できません" error="答えの選択肢には数字の「1」を入力してください。" sqref="V13">
      <formula1>#REF!=1</formula1>
    </dataValidation>
    <dataValidation type="custom" allowBlank="1" showInputMessage="1" showErrorMessage="1" errorTitle="数字1以外は入力できません" error="答えの選択肢には数字の「1」を入力してください。" sqref="W13">
      <formula1>#REF!=1</formula1>
    </dataValidation>
    <dataValidation type="custom" allowBlank="1" showInputMessage="1" showErrorMessage="1" errorTitle="数字1以外は入力できません" error="答えの選択肢には数字の「1」を入力してください。" sqref="X13">
      <formula1>#REF!=1</formula1>
    </dataValidation>
    <dataValidation type="textLength" errorStyle="warning" operator="lessThan" allowBlank="1" showInputMessage="1" showErrorMessage="1" errorTitle="最大文字数オーバー" error="200文字以内で入力して下さい。" sqref="E186">
      <formula1>201</formula1>
    </dataValidation>
    <dataValidation type="textLength" errorStyle="warning" operator="lessThan" allowBlank="1" showInputMessage="1" showErrorMessage="1" errorTitle="最大文字数オーバー" error="200文字以内で入力して下さい。" sqref="F186">
      <formula1>201</formula1>
    </dataValidation>
    <dataValidation type="textLength" errorStyle="warning" operator="lessThan" allowBlank="1" showInputMessage="1" showErrorMessage="1" errorTitle="最大文字数オーバー" error="200文字以内で入力して下さい。" sqref="G186">
      <formula1>201</formula1>
    </dataValidation>
    <dataValidation type="textLength" errorStyle="warning" operator="lessThan" allowBlank="1" showInputMessage="1" showErrorMessage="1" errorTitle="最大文字数オーバー" error="200文字以内で入力して下さい。" sqref="H186">
      <formula1>201</formula1>
    </dataValidation>
    <dataValidation type="textLength" errorStyle="warning" operator="lessThan" allowBlank="1" showInputMessage="1" showErrorMessage="1" errorTitle="最大文字数オーバー" error="200文字以内で入力して下さい。" sqref="I186">
      <formula1>201</formula1>
    </dataValidation>
    <dataValidation type="textLength" errorStyle="warning" operator="lessThan" allowBlank="1" showInputMessage="1" showErrorMessage="1" errorTitle="最大文字数オーバー" error="200文字以内で入力して下さい。" sqref="J186">
      <formula1>201</formula1>
    </dataValidation>
    <dataValidation type="textLength" errorStyle="warning" operator="lessThan" allowBlank="1" showInputMessage="1" showErrorMessage="1" errorTitle="最大文字数オーバー" error="200文字以内で入力して下さい。" sqref="K186">
      <formula1>201</formula1>
    </dataValidation>
    <dataValidation type="textLength" errorStyle="warning" operator="lessThan" allowBlank="1" showInputMessage="1" showErrorMessage="1" errorTitle="最大文字数オーバー" error="200文字以内で入力して下さい。" sqref="L186">
      <formula1>201</formula1>
    </dataValidation>
    <dataValidation type="textLength" errorStyle="warning" operator="lessThan" allowBlank="1" showInputMessage="1" showErrorMessage="1" errorTitle="最大文字数オーバー" error="200文字以内で入力して下さい。" sqref="M186">
      <formula1>201</formula1>
    </dataValidation>
    <dataValidation type="textLength" errorStyle="warning" operator="lessThan" allowBlank="1" showInputMessage="1" showErrorMessage="1" errorTitle="最大文字数オーバー" error="200文字以内で入力して下さい。" sqref="N186">
      <formula1>201</formula1>
    </dataValidation>
    <dataValidation type="textLength" errorStyle="warning" operator="lessThan" allowBlank="1" showInputMessage="1" showErrorMessage="1" errorTitle="最大文字数オーバー" error="200文字以内で入力して下さい。" sqref="O186">
      <formula1>201</formula1>
    </dataValidation>
    <dataValidation type="textLength" errorStyle="warning" operator="lessThan" allowBlank="1" showInputMessage="1" showErrorMessage="1" errorTitle="最大文字数オーバー" error="200文字以内で入力して下さい。" sqref="P186">
      <formula1>201</formula1>
    </dataValidation>
    <dataValidation type="textLength" errorStyle="warning" operator="lessThan" allowBlank="1" showInputMessage="1" showErrorMessage="1" errorTitle="最大文字数オーバー" error="200文字以内で入力して下さい。" sqref="Q186">
      <formula1>201</formula1>
    </dataValidation>
    <dataValidation type="textLength" errorStyle="warning" operator="lessThan" allowBlank="1" showInputMessage="1" showErrorMessage="1" errorTitle="最大文字数オーバー" error="200文字以内で入力して下さい。" sqref="R186">
      <formula1>201</formula1>
    </dataValidation>
    <dataValidation type="textLength" errorStyle="warning" operator="lessThan" allowBlank="1" showInputMessage="1" showErrorMessage="1" errorTitle="最大文字数オーバー" error="200文字以内で入力して下さい。" sqref="S186">
      <formula1>201</formula1>
    </dataValidation>
    <dataValidation type="textLength" errorStyle="warning" operator="lessThan" allowBlank="1" showInputMessage="1" showErrorMessage="1" errorTitle="最大文字数オーバー" error="200文字以内で入力して下さい。" sqref="T186">
      <formula1>201</formula1>
    </dataValidation>
    <dataValidation type="textLength" errorStyle="warning" operator="lessThan" allowBlank="1" showInputMessage="1" showErrorMessage="1" errorTitle="最大文字数オーバー" error="200文字以内で入力して下さい。" sqref="U186">
      <formula1>201</formula1>
    </dataValidation>
    <dataValidation type="textLength" errorStyle="warning" operator="lessThan" allowBlank="1" showInputMessage="1" showErrorMessage="1" errorTitle="最大文字数オーバー" error="200文字以内で入力して下さい。" sqref="V186">
      <formula1>201</formula1>
    </dataValidation>
    <dataValidation type="textLength" errorStyle="warning" operator="lessThan" allowBlank="1" showInputMessage="1" showErrorMessage="1" errorTitle="最大文字数オーバー" error="200文字以内で入力して下さい。" sqref="W186">
      <formula1>201</formula1>
    </dataValidation>
    <dataValidation type="textLength" errorStyle="warning" operator="lessThan" allowBlank="1" showInputMessage="1" showErrorMessage="1" errorTitle="最大文字数オーバー" error="200文字以内で入力して下さい。" sqref="X186">
      <formula1>201</formula1>
    </dataValidation>
    <dataValidation type="textLength" errorStyle="warning" operator="lessThan" allowBlank="1" showInputMessage="1" showErrorMessage="1" errorTitle="最大文字数オーバー" error="200文字以内で入力して下さい。" sqref="E21">
      <formula1>201</formula1>
    </dataValidation>
    <dataValidation type="textLength" errorStyle="warning" operator="lessThan" allowBlank="1" showInputMessage="1" showErrorMessage="1" errorTitle="最大文字数オーバー" error="200文字以内で入力して下さい。" sqref="F21">
      <formula1>201</formula1>
    </dataValidation>
    <dataValidation type="textLength" errorStyle="warning" operator="lessThan" allowBlank="1" showInputMessage="1" showErrorMessage="1" errorTitle="最大文字数オーバー" error="200文字以内で入力して下さい。" sqref="G21">
      <formula1>201</formula1>
    </dataValidation>
    <dataValidation type="textLength" errorStyle="warning" operator="lessThan" allowBlank="1" showInputMessage="1" showErrorMessage="1" errorTitle="最大文字数オーバー" error="200文字以内で入力して下さい。" sqref="H21">
      <formula1>201</formula1>
    </dataValidation>
    <dataValidation type="textLength" errorStyle="warning" operator="lessThan" allowBlank="1" showInputMessage="1" showErrorMessage="1" errorTitle="最大文字数オーバー" error="200文字以内で入力して下さい。" sqref="I21">
      <formula1>201</formula1>
    </dataValidation>
    <dataValidation type="textLength" errorStyle="warning" operator="lessThan" allowBlank="1" showInputMessage="1" showErrorMessage="1" errorTitle="最大文字数オーバー" error="200文字以内で入力して下さい。" sqref="J21">
      <formula1>201</formula1>
    </dataValidation>
    <dataValidation type="textLength" errorStyle="warning" operator="lessThan" allowBlank="1" showInputMessage="1" showErrorMessage="1" errorTitle="最大文字数オーバー" error="200文字以内で入力して下さい。" sqref="K21">
      <formula1>201</formula1>
    </dataValidation>
    <dataValidation type="textLength" errorStyle="warning" operator="lessThan" allowBlank="1" showInputMessage="1" showErrorMessage="1" errorTitle="最大文字数オーバー" error="200文字以内で入力して下さい。" sqref="L21">
      <formula1>201</formula1>
    </dataValidation>
    <dataValidation type="textLength" errorStyle="warning" operator="lessThan" allowBlank="1" showInputMessage="1" showErrorMessage="1" errorTitle="最大文字数オーバー" error="200文字以内で入力して下さい。" sqref="M21">
      <formula1>201</formula1>
    </dataValidation>
    <dataValidation type="textLength" errorStyle="warning" operator="lessThan" allowBlank="1" showInputMessage="1" showErrorMessage="1" errorTitle="最大文字数オーバー" error="200文字以内で入力して下さい。" sqref="N21">
      <formula1>201</formula1>
    </dataValidation>
    <dataValidation type="textLength" errorStyle="warning" operator="lessThan" allowBlank="1" showInputMessage="1" showErrorMessage="1" errorTitle="最大文字数オーバー" error="200文字以内で入力して下さい。" sqref="O21">
      <formula1>201</formula1>
    </dataValidation>
    <dataValidation type="textLength" errorStyle="warning" operator="lessThan" allowBlank="1" showInputMessage="1" showErrorMessage="1" errorTitle="最大文字数オーバー" error="200文字以内で入力して下さい。" sqref="P21">
      <formula1>201</formula1>
    </dataValidation>
    <dataValidation type="textLength" errorStyle="warning" operator="lessThan" allowBlank="1" showInputMessage="1" showErrorMessage="1" errorTitle="最大文字数オーバー" error="200文字以内で入力して下さい。" sqref="Q21">
      <formula1>201</formula1>
    </dataValidation>
    <dataValidation type="textLength" errorStyle="warning" operator="lessThan" allowBlank="1" showInputMessage="1" showErrorMessage="1" errorTitle="最大文字数オーバー" error="200文字以内で入力して下さい。" sqref="R21">
      <formula1>201</formula1>
    </dataValidation>
    <dataValidation type="textLength" errorStyle="warning" operator="lessThan" allowBlank="1" showInputMessage="1" showErrorMessage="1" errorTitle="最大文字数オーバー" error="200文字以内で入力して下さい。" sqref="S21">
      <formula1>201</formula1>
    </dataValidation>
    <dataValidation type="textLength" errorStyle="warning" operator="lessThan" allowBlank="1" showInputMessage="1" showErrorMessage="1" errorTitle="最大文字数オーバー" error="200文字以内で入力して下さい。" sqref="T21">
      <formula1>201</formula1>
    </dataValidation>
    <dataValidation type="textLength" errorStyle="warning" operator="lessThan" allowBlank="1" showInputMessage="1" showErrorMessage="1" errorTitle="最大文字数オーバー" error="200文字以内で入力して下さい。" sqref="U21">
      <formula1>201</formula1>
    </dataValidation>
    <dataValidation type="textLength" errorStyle="warning" operator="lessThan" allowBlank="1" showInputMessage="1" showErrorMessage="1" errorTitle="最大文字数オーバー" error="200文字以内で入力して下さい。" sqref="V21">
      <formula1>201</formula1>
    </dataValidation>
    <dataValidation type="textLength" errorStyle="warning" operator="lessThan" allowBlank="1" showInputMessage="1" showErrorMessage="1" errorTitle="最大文字数オーバー" error="200文字以内で入力して下さい。" sqref="W21">
      <formula1>201</formula1>
    </dataValidation>
    <dataValidation type="textLength" errorStyle="warning" operator="lessThan" allowBlank="1" showInputMessage="1" showErrorMessage="1" errorTitle="最大文字数オーバー" error="200文字以内で入力して下さい。" sqref="X21">
      <formula1>201</formula1>
    </dataValidation>
    <dataValidation type="textLength" errorStyle="warning" operator="lessThan" allowBlank="1" showInputMessage="1" showErrorMessage="1" errorTitle="最大文字数オーバー" error="200文字以内で入力して下さい。" sqref="E24">
      <formula1>201</formula1>
    </dataValidation>
    <dataValidation type="textLength" errorStyle="warning" operator="lessThan" allowBlank="1" showInputMessage="1" showErrorMessage="1" errorTitle="最大文字数オーバー" error="200文字以内で入力して下さい。" sqref="F24">
      <formula1>201</formula1>
    </dataValidation>
    <dataValidation type="textLength" errorStyle="warning" operator="lessThan" allowBlank="1" showInputMessage="1" showErrorMessage="1" errorTitle="最大文字数オーバー" error="200文字以内で入力して下さい。" sqref="G24">
      <formula1>201</formula1>
    </dataValidation>
    <dataValidation type="textLength" errorStyle="warning" operator="lessThan" allowBlank="1" showInputMessage="1" showErrorMessage="1" errorTitle="最大文字数オーバー" error="200文字以内で入力して下さい。" sqref="H24">
      <formula1>201</formula1>
    </dataValidation>
    <dataValidation type="textLength" errorStyle="warning" operator="lessThan" allowBlank="1" showInputMessage="1" showErrorMessage="1" errorTitle="最大文字数オーバー" error="200文字以内で入力して下さい。" sqref="I24">
      <formula1>201</formula1>
    </dataValidation>
    <dataValidation type="textLength" errorStyle="warning" operator="lessThan" allowBlank="1" showInputMessage="1" showErrorMessage="1" errorTitle="最大文字数オーバー" error="200文字以内で入力して下さい。" sqref="J24">
      <formula1>201</formula1>
    </dataValidation>
    <dataValidation type="textLength" errorStyle="warning" operator="lessThan" allowBlank="1" showInputMessage="1" showErrorMessage="1" errorTitle="最大文字数オーバー" error="200文字以内で入力して下さい。" sqref="K24">
      <formula1>201</formula1>
    </dataValidation>
    <dataValidation type="textLength" errorStyle="warning" operator="lessThan" allowBlank="1" showInputMessage="1" showErrorMessage="1" errorTitle="最大文字数オーバー" error="200文字以内で入力して下さい。" sqref="L24">
      <formula1>201</formula1>
    </dataValidation>
    <dataValidation type="textLength" errorStyle="warning" operator="lessThan" allowBlank="1" showInputMessage="1" showErrorMessage="1" errorTitle="最大文字数オーバー" error="200文字以内で入力して下さい。" sqref="M24">
      <formula1>201</formula1>
    </dataValidation>
    <dataValidation type="textLength" errorStyle="warning" operator="lessThan" allowBlank="1" showInputMessage="1" showErrorMessage="1" errorTitle="最大文字数オーバー" error="200文字以内で入力して下さい。" sqref="N24">
      <formula1>201</formula1>
    </dataValidation>
    <dataValidation type="textLength" errorStyle="warning" operator="lessThan" allowBlank="1" showInputMessage="1" showErrorMessage="1" errorTitle="最大文字数オーバー" error="200文字以内で入力して下さい。" sqref="O24">
      <formula1>201</formula1>
    </dataValidation>
    <dataValidation type="textLength" errorStyle="warning" operator="lessThan" allowBlank="1" showInputMessage="1" showErrorMessage="1" errorTitle="最大文字数オーバー" error="200文字以内で入力して下さい。" sqref="P24">
      <formula1>201</formula1>
    </dataValidation>
    <dataValidation type="textLength" errorStyle="warning" operator="lessThan" allowBlank="1" showInputMessage="1" showErrorMessage="1" errorTitle="最大文字数オーバー" error="200文字以内で入力して下さい。" sqref="Q24">
      <formula1>201</formula1>
    </dataValidation>
    <dataValidation type="textLength" errorStyle="warning" operator="lessThan" allowBlank="1" showInputMessage="1" showErrorMessage="1" errorTitle="最大文字数オーバー" error="200文字以内で入力して下さい。" sqref="R24">
      <formula1>201</formula1>
    </dataValidation>
    <dataValidation type="textLength" errorStyle="warning" operator="lessThan" allowBlank="1" showInputMessage="1" showErrorMessage="1" errorTitle="最大文字数オーバー" error="200文字以内で入力して下さい。" sqref="S24">
      <formula1>201</formula1>
    </dataValidation>
    <dataValidation type="textLength" errorStyle="warning" operator="lessThan" allowBlank="1" showInputMessage="1" showErrorMessage="1" errorTitle="最大文字数オーバー" error="200文字以内で入力して下さい。" sqref="T24">
      <formula1>201</formula1>
    </dataValidation>
    <dataValidation type="textLength" errorStyle="warning" operator="lessThan" allowBlank="1" showInputMessage="1" showErrorMessage="1" errorTitle="最大文字数オーバー" error="200文字以内で入力して下さい。" sqref="U24">
      <formula1>201</formula1>
    </dataValidation>
    <dataValidation type="textLength" errorStyle="warning" operator="lessThan" allowBlank="1" showInputMessage="1" showErrorMessage="1" errorTitle="最大文字数オーバー" error="200文字以内で入力して下さい。" sqref="V24">
      <formula1>201</formula1>
    </dataValidation>
    <dataValidation type="textLength" errorStyle="warning" operator="lessThan" allowBlank="1" showInputMessage="1" showErrorMessage="1" errorTitle="最大文字数オーバー" error="200文字以内で入力して下さい。" sqref="W24">
      <formula1>201</formula1>
    </dataValidation>
    <dataValidation type="textLength" errorStyle="warning" operator="lessThan" allowBlank="1" showInputMessage="1" showErrorMessage="1" errorTitle="最大文字数オーバー" error="200文字以内で入力して下さい。" sqref="X24">
      <formula1>201</formula1>
    </dataValidation>
    <dataValidation type="textLength" errorStyle="warning" operator="lessThan" allowBlank="1" showInputMessage="1" showErrorMessage="1" errorTitle="最大文字数オーバー" error="200文字以内で入力して下さい。" sqref="O15">
      <formula1>201</formula1>
    </dataValidation>
    <dataValidation type="textLength" errorStyle="warning" operator="lessThan" allowBlank="1" showInputMessage="1" showErrorMessage="1" errorTitle="最大文字数オーバー" error="200文字以内で入力して下さい。" sqref="P15">
      <formula1>201</formula1>
    </dataValidation>
    <dataValidation type="textLength" errorStyle="warning" operator="lessThan" allowBlank="1" showInputMessage="1" showErrorMessage="1" errorTitle="最大文字数オーバー" error="200文字以内で入力して下さい。" sqref="Q15">
      <formula1>201</formula1>
    </dataValidation>
    <dataValidation type="textLength" errorStyle="warning" operator="lessThan" allowBlank="1" showInputMessage="1" showErrorMessage="1" errorTitle="最大文字数オーバー" error="200文字以内で入力して下さい。" sqref="R15">
      <formula1>201</formula1>
    </dataValidation>
    <dataValidation type="textLength" errorStyle="warning" operator="lessThan" allowBlank="1" showInputMessage="1" showErrorMessage="1" errorTitle="最大文字数オーバー" error="200文字以内で入力して下さい。" sqref="S15">
      <formula1>201</formula1>
    </dataValidation>
    <dataValidation type="textLength" errorStyle="warning" operator="lessThan" allowBlank="1" showInputMessage="1" showErrorMessage="1" errorTitle="最大文字数オーバー" error="200文字以内で入力して下さい。" sqref="T15">
      <formula1>201</formula1>
    </dataValidation>
    <dataValidation type="textLength" errorStyle="warning" operator="lessThan" allowBlank="1" showInputMessage="1" showErrorMessage="1" errorTitle="最大文字数オーバー" error="200文字以内で入力して下さい。" sqref="U15">
      <formula1>201</formula1>
    </dataValidation>
    <dataValidation type="textLength" errorStyle="warning" operator="lessThan" allowBlank="1" showInputMessage="1" showErrorMessage="1" errorTitle="最大文字数オーバー" error="200文字以内で入力して下さい。" sqref="V15">
      <formula1>201</formula1>
    </dataValidation>
    <dataValidation type="textLength" errorStyle="warning" operator="lessThan" allowBlank="1" showInputMessage="1" showErrorMessage="1" errorTitle="最大文字数オーバー" error="200文字以内で入力して下さい。" sqref="W15">
      <formula1>201</formula1>
    </dataValidation>
    <dataValidation type="textLength" errorStyle="warning" operator="lessThan" allowBlank="1" showInputMessage="1" showErrorMessage="1" errorTitle="最大文字数オーバー" error="200文字以内で入力して下さい。" sqref="X15">
      <formula1>201</formula1>
    </dataValidation>
    <dataValidation type="textLength" errorStyle="warning" operator="lessThan" allowBlank="1" showInputMessage="1" showErrorMessage="1" errorTitle="最大文字数オーバー" error="200文字以内で入力して下さい。" sqref="E33">
      <formula1>201</formula1>
    </dataValidation>
    <dataValidation type="textLength" errorStyle="warning" operator="lessThan" allowBlank="1" showInputMessage="1" showErrorMessage="1" errorTitle="最大文字数オーバー" error="200文字以内で入力して下さい。" sqref="F33">
      <formula1>201</formula1>
    </dataValidation>
    <dataValidation type="textLength" errorStyle="warning" operator="lessThan" allowBlank="1" showInputMessage="1" showErrorMessage="1" errorTitle="最大文字数オーバー" error="200文字以内で入力して下さい。" sqref="G33">
      <formula1>201</formula1>
    </dataValidation>
    <dataValidation type="textLength" errorStyle="warning" operator="lessThan" allowBlank="1" showInputMessage="1" showErrorMessage="1" errorTitle="最大文字数オーバー" error="200文字以内で入力して下さい。" sqref="H33">
      <formula1>201</formula1>
    </dataValidation>
    <dataValidation type="textLength" errorStyle="warning" operator="lessThan" allowBlank="1" showInputMessage="1" showErrorMessage="1" errorTitle="最大文字数オーバー" error="200文字以内で入力して下さい。" sqref="I33">
      <formula1>201</formula1>
    </dataValidation>
    <dataValidation type="textLength" errorStyle="warning" operator="lessThan" allowBlank="1" showInputMessage="1" showErrorMessage="1" errorTitle="最大文字数オーバー" error="200文字以内で入力して下さい。" sqref="J33">
      <formula1>201</formula1>
    </dataValidation>
    <dataValidation type="textLength" errorStyle="warning" operator="lessThan" allowBlank="1" showInputMessage="1" showErrorMessage="1" errorTitle="最大文字数オーバー" error="200文字以内で入力して下さい。" sqref="K33">
      <formula1>201</formula1>
    </dataValidation>
    <dataValidation type="textLength" errorStyle="warning" operator="lessThan" allowBlank="1" showInputMessage="1" showErrorMessage="1" errorTitle="最大文字数オーバー" error="200文字以内で入力して下さい。" sqref="L33">
      <formula1>201</formula1>
    </dataValidation>
    <dataValidation type="textLength" errorStyle="warning" operator="lessThan" allowBlank="1" showInputMessage="1" showErrorMessage="1" errorTitle="最大文字数オーバー" error="200文字以内で入力して下さい。" sqref="M33">
      <formula1>201</formula1>
    </dataValidation>
    <dataValidation type="textLength" errorStyle="warning" operator="lessThan" allowBlank="1" showInputMessage="1" showErrorMessage="1" errorTitle="最大文字数オーバー" error="200文字以内で入力して下さい。" sqref="N33">
      <formula1>201</formula1>
    </dataValidation>
    <dataValidation type="textLength" errorStyle="warning" operator="lessThan" allowBlank="1" showInputMessage="1" showErrorMessage="1" errorTitle="最大文字数オーバー" error="200文字以内で入力して下さい。" sqref="O33">
      <formula1>201</formula1>
    </dataValidation>
    <dataValidation type="textLength" errorStyle="warning" operator="lessThan" allowBlank="1" showInputMessage="1" showErrorMessage="1" errorTitle="最大文字数オーバー" error="200文字以内で入力して下さい。" sqref="P33">
      <formula1>201</formula1>
    </dataValidation>
    <dataValidation type="textLength" errorStyle="warning" operator="lessThan" allowBlank="1" showInputMessage="1" showErrorMessage="1" errorTitle="最大文字数オーバー" error="200文字以内で入力して下さい。" sqref="Q33">
      <formula1>201</formula1>
    </dataValidation>
    <dataValidation type="textLength" errorStyle="warning" operator="lessThan" allowBlank="1" showInputMessage="1" showErrorMessage="1" errorTitle="最大文字数オーバー" error="200文字以内で入力して下さい。" sqref="R33">
      <formula1>201</formula1>
    </dataValidation>
    <dataValidation type="textLength" errorStyle="warning" operator="lessThan" allowBlank="1" showInputMessage="1" showErrorMessage="1" errorTitle="最大文字数オーバー" error="200文字以内で入力して下さい。" sqref="S33">
      <formula1>201</formula1>
    </dataValidation>
    <dataValidation type="textLength" errorStyle="warning" operator="lessThan" allowBlank="1" showInputMessage="1" showErrorMessage="1" errorTitle="最大文字数オーバー" error="200文字以内で入力して下さい。" sqref="T33">
      <formula1>201</formula1>
    </dataValidation>
    <dataValidation type="textLength" errorStyle="warning" operator="lessThan" allowBlank="1" showInputMessage="1" showErrorMessage="1" errorTitle="最大文字数オーバー" error="200文字以内で入力して下さい。" sqref="U33">
      <formula1>201</formula1>
    </dataValidation>
    <dataValidation type="textLength" errorStyle="warning" operator="lessThan" allowBlank="1" showInputMessage="1" showErrorMessage="1" errorTitle="最大文字数オーバー" error="200文字以内で入力して下さい。" sqref="V33">
      <formula1>201</formula1>
    </dataValidation>
    <dataValidation type="textLength" errorStyle="warning" operator="lessThan" allowBlank="1" showInputMessage="1" showErrorMessage="1" errorTitle="最大文字数オーバー" error="200文字以内で入力して下さい。" sqref="W33">
      <formula1>201</formula1>
    </dataValidation>
    <dataValidation type="textLength" errorStyle="warning" operator="lessThan" allowBlank="1" showInputMessage="1" showErrorMessage="1" errorTitle="最大文字数オーバー" error="200文字以内で入力して下さい。" sqref="X33">
      <formula1>201</formula1>
    </dataValidation>
    <dataValidation type="textLength" errorStyle="warning" operator="lessThan" allowBlank="1" showInputMessage="1" showErrorMessage="1" errorTitle="最大文字数オーバー" error="200文字以内で入力して下さい。" sqref="E30">
      <formula1>201</formula1>
    </dataValidation>
    <dataValidation type="textLength" errorStyle="warning" operator="lessThan" allowBlank="1" showInputMessage="1" showErrorMessage="1" errorTitle="最大文字数オーバー" error="200文字以内で入力して下さい。" sqref="F30">
      <formula1>201</formula1>
    </dataValidation>
    <dataValidation type="textLength" errorStyle="warning" operator="lessThan" allowBlank="1" showInputMessage="1" showErrorMessage="1" errorTitle="最大文字数オーバー" error="200文字以内で入力して下さい。" sqref="G30">
      <formula1>201</formula1>
    </dataValidation>
    <dataValidation type="textLength" errorStyle="warning" operator="lessThan" allowBlank="1" showInputMessage="1" showErrorMessage="1" errorTitle="最大文字数オーバー" error="200文字以内で入力して下さい。" sqref="H30">
      <formula1>201</formula1>
    </dataValidation>
    <dataValidation type="textLength" errorStyle="warning" operator="lessThan" allowBlank="1" showInputMessage="1" showErrorMessage="1" errorTitle="最大文字数オーバー" error="200文字以内で入力して下さい。" sqref="I30">
      <formula1>201</formula1>
    </dataValidation>
    <dataValidation type="textLength" errorStyle="warning" operator="lessThan" allowBlank="1" showInputMessage="1" showErrorMessage="1" errorTitle="最大文字数オーバー" error="200文字以内で入力して下さい。" sqref="J30">
      <formula1>201</formula1>
    </dataValidation>
    <dataValidation type="textLength" errorStyle="warning" operator="lessThan" allowBlank="1" showInputMessage="1" showErrorMessage="1" errorTitle="最大文字数オーバー" error="200文字以内で入力して下さい。" sqref="K30">
      <formula1>201</formula1>
    </dataValidation>
    <dataValidation type="textLength" errorStyle="warning" operator="lessThan" allowBlank="1" showInputMessage="1" showErrorMessage="1" errorTitle="最大文字数オーバー" error="200文字以内で入力して下さい。" sqref="L30">
      <formula1>201</formula1>
    </dataValidation>
    <dataValidation type="textLength" errorStyle="warning" operator="lessThan" allowBlank="1" showInputMessage="1" showErrorMessage="1" errorTitle="最大文字数オーバー" error="200文字以内で入力して下さい。" sqref="M30">
      <formula1>201</formula1>
    </dataValidation>
    <dataValidation type="textLength" errorStyle="warning" operator="lessThan" allowBlank="1" showInputMessage="1" showErrorMessage="1" errorTitle="最大文字数オーバー" error="200文字以内で入力して下さい。" sqref="N30">
      <formula1>201</formula1>
    </dataValidation>
    <dataValidation type="textLength" errorStyle="warning" operator="lessThan" allowBlank="1" showInputMessage="1" showErrorMessage="1" errorTitle="最大文字数オーバー" error="200文字以内で入力して下さい。" sqref="O30">
      <formula1>201</formula1>
    </dataValidation>
    <dataValidation type="textLength" errorStyle="warning" operator="lessThan" allowBlank="1" showInputMessage="1" showErrorMessage="1" errorTitle="最大文字数オーバー" error="200文字以内で入力して下さい。" sqref="P30">
      <formula1>201</formula1>
    </dataValidation>
    <dataValidation type="textLength" errorStyle="warning" operator="lessThan" allowBlank="1" showInputMessage="1" showErrorMessage="1" errorTitle="最大文字数オーバー" error="200文字以内で入力して下さい。" sqref="Q30">
      <formula1>201</formula1>
    </dataValidation>
    <dataValidation type="textLength" errorStyle="warning" operator="lessThan" allowBlank="1" showInputMessage="1" showErrorMessage="1" errorTitle="最大文字数オーバー" error="200文字以内で入力して下さい。" sqref="R30">
      <formula1>201</formula1>
    </dataValidation>
    <dataValidation type="textLength" errorStyle="warning" operator="lessThan" allowBlank="1" showInputMessage="1" showErrorMessage="1" errorTitle="最大文字数オーバー" error="200文字以内で入力して下さい。" sqref="S30">
      <formula1>201</formula1>
    </dataValidation>
    <dataValidation type="textLength" errorStyle="warning" operator="lessThan" allowBlank="1" showInputMessage="1" showErrorMessage="1" errorTitle="最大文字数オーバー" error="200文字以内で入力して下さい。" sqref="T30">
      <formula1>201</formula1>
    </dataValidation>
    <dataValidation type="textLength" errorStyle="warning" operator="lessThan" allowBlank="1" showInputMessage="1" showErrorMessage="1" errorTitle="最大文字数オーバー" error="200文字以内で入力して下さい。" sqref="U30">
      <formula1>201</formula1>
    </dataValidation>
    <dataValidation type="textLength" errorStyle="warning" operator="lessThan" allowBlank="1" showInputMessage="1" showErrorMessage="1" errorTitle="最大文字数オーバー" error="200文字以内で入力して下さい。" sqref="V30">
      <formula1>201</formula1>
    </dataValidation>
    <dataValidation type="textLength" errorStyle="warning" operator="lessThan" allowBlank="1" showInputMessage="1" showErrorMessage="1" errorTitle="最大文字数オーバー" error="200文字以内で入力して下さい。" sqref="W30">
      <formula1>201</formula1>
    </dataValidation>
    <dataValidation type="textLength" errorStyle="warning" operator="lessThan" allowBlank="1" showInputMessage="1" showErrorMessage="1" errorTitle="最大文字数オーバー" error="200文字以内で入力して下さい。" sqref="X30">
      <formula1>201</formula1>
    </dataValidation>
    <dataValidation type="textLength" errorStyle="warning" operator="lessThan" allowBlank="1" showInputMessage="1" showErrorMessage="1" errorTitle="最大文字数オーバー" error="200文字以内で入力して下さい。" sqref="E39">
      <formula1>201</formula1>
    </dataValidation>
    <dataValidation type="textLength" errorStyle="warning" operator="lessThan" allowBlank="1" showInputMessage="1" showErrorMessage="1" errorTitle="最大文字数オーバー" error="200文字以内で入力して下さい。" sqref="F39">
      <formula1>201</formula1>
    </dataValidation>
    <dataValidation type="textLength" errorStyle="warning" operator="lessThan" allowBlank="1" showInputMessage="1" showErrorMessage="1" errorTitle="最大文字数オーバー" error="200文字以内で入力して下さい。" sqref="G39">
      <formula1>201</formula1>
    </dataValidation>
    <dataValidation type="textLength" errorStyle="warning" operator="lessThan" allowBlank="1" showInputMessage="1" showErrorMessage="1" errorTitle="最大文字数オーバー" error="200文字以内で入力して下さい。" sqref="H39">
      <formula1>201</formula1>
    </dataValidation>
    <dataValidation type="textLength" errorStyle="warning" operator="lessThan" allowBlank="1" showInputMessage="1" showErrorMessage="1" errorTitle="最大文字数オーバー" error="200文字以内で入力して下さい。" sqref="I39">
      <formula1>201</formula1>
    </dataValidation>
    <dataValidation type="textLength" errorStyle="warning" operator="lessThan" allowBlank="1" showInputMessage="1" showErrorMessage="1" errorTitle="最大文字数オーバー" error="200文字以内で入力して下さい。" sqref="J39">
      <formula1>201</formula1>
    </dataValidation>
    <dataValidation type="textLength" errorStyle="warning" operator="lessThan" allowBlank="1" showInputMessage="1" showErrorMessage="1" errorTitle="最大文字数オーバー" error="200文字以内で入力して下さい。" sqref="K39">
      <formula1>201</formula1>
    </dataValidation>
    <dataValidation type="textLength" errorStyle="warning" operator="lessThan" allowBlank="1" showInputMessage="1" showErrorMessage="1" errorTitle="最大文字数オーバー" error="200文字以内で入力して下さい。" sqref="L39">
      <formula1>201</formula1>
    </dataValidation>
    <dataValidation type="textLength" errorStyle="warning" operator="lessThan" allowBlank="1" showInputMessage="1" showErrorMessage="1" errorTitle="最大文字数オーバー" error="200文字以内で入力して下さい。" sqref="M39">
      <formula1>201</formula1>
    </dataValidation>
    <dataValidation type="textLength" errorStyle="warning" operator="lessThan" allowBlank="1" showInputMessage="1" showErrorMessage="1" errorTitle="最大文字数オーバー" error="200文字以内で入力して下さい。" sqref="N39">
      <formula1>201</formula1>
    </dataValidation>
    <dataValidation type="textLength" errorStyle="warning" operator="lessThan" allowBlank="1" showInputMessage="1" showErrorMessage="1" errorTitle="最大文字数オーバー" error="200文字以内で入力して下さい。" sqref="O39">
      <formula1>201</formula1>
    </dataValidation>
    <dataValidation type="textLength" errorStyle="warning" operator="lessThan" allowBlank="1" showInputMessage="1" showErrorMessage="1" errorTitle="最大文字数オーバー" error="200文字以内で入力して下さい。" sqref="P39">
      <formula1>201</formula1>
    </dataValidation>
    <dataValidation type="textLength" errorStyle="warning" operator="lessThan" allowBlank="1" showInputMessage="1" showErrorMessage="1" errorTitle="最大文字数オーバー" error="200文字以内で入力して下さい。" sqref="Q39">
      <formula1>201</formula1>
    </dataValidation>
    <dataValidation type="textLength" errorStyle="warning" operator="lessThan" allowBlank="1" showInputMessage="1" showErrorMessage="1" errorTitle="最大文字数オーバー" error="200文字以内で入力して下さい。" sqref="R39">
      <formula1>201</formula1>
    </dataValidation>
    <dataValidation type="textLength" errorStyle="warning" operator="lessThan" allowBlank="1" showInputMessage="1" showErrorMessage="1" errorTitle="最大文字数オーバー" error="200文字以内で入力して下さい。" sqref="S39">
      <formula1>201</formula1>
    </dataValidation>
    <dataValidation type="textLength" errorStyle="warning" operator="lessThan" allowBlank="1" showInputMessage="1" showErrorMessage="1" errorTitle="最大文字数オーバー" error="200文字以内で入力して下さい。" sqref="T39">
      <formula1>201</formula1>
    </dataValidation>
    <dataValidation type="textLength" errorStyle="warning" operator="lessThan" allowBlank="1" showInputMessage="1" showErrorMessage="1" errorTitle="最大文字数オーバー" error="200文字以内で入力して下さい。" sqref="U39">
      <formula1>201</formula1>
    </dataValidation>
    <dataValidation type="textLength" errorStyle="warning" operator="lessThan" allowBlank="1" showInputMessage="1" showErrorMessage="1" errorTitle="最大文字数オーバー" error="200文字以内で入力して下さい。" sqref="V39">
      <formula1>201</formula1>
    </dataValidation>
    <dataValidation type="textLength" errorStyle="warning" operator="lessThan" allowBlank="1" showInputMessage="1" showErrorMessage="1" errorTitle="最大文字数オーバー" error="200文字以内で入力して下さい。" sqref="W39">
      <formula1>201</formula1>
    </dataValidation>
    <dataValidation type="textLength" errorStyle="warning" operator="lessThan" allowBlank="1" showInputMessage="1" showErrorMessage="1" errorTitle="最大文字数オーバー" error="200文字以内で入力して下さい。" sqref="X39">
      <formula1>201</formula1>
    </dataValidation>
    <dataValidation type="textLength" errorStyle="warning" operator="lessThan" allowBlank="1" showInputMessage="1" showErrorMessage="1" errorTitle="最大文字数オーバー" error="200文字以内で入力して下さい。" sqref="E42">
      <formula1>201</formula1>
    </dataValidation>
    <dataValidation type="textLength" errorStyle="warning" operator="lessThan" allowBlank="1" showInputMessage="1" showErrorMessage="1" errorTitle="最大文字数オーバー" error="200文字以内で入力して下さい。" sqref="F42">
      <formula1>201</formula1>
    </dataValidation>
    <dataValidation type="textLength" errorStyle="warning" operator="lessThan" allowBlank="1" showInputMessage="1" showErrorMessage="1" errorTitle="最大文字数オーバー" error="200文字以内で入力して下さい。" sqref="G42">
      <formula1>201</formula1>
    </dataValidation>
    <dataValidation type="textLength" errorStyle="warning" operator="lessThan" allowBlank="1" showInputMessage="1" showErrorMessage="1" errorTitle="最大文字数オーバー" error="200文字以内で入力して下さい。" sqref="H42">
      <formula1>201</formula1>
    </dataValidation>
    <dataValidation type="textLength" errorStyle="warning" operator="lessThan" allowBlank="1" showInputMessage="1" showErrorMessage="1" errorTitle="最大文字数オーバー" error="200文字以内で入力して下さい。" sqref="I42">
      <formula1>201</formula1>
    </dataValidation>
    <dataValidation type="textLength" errorStyle="warning" operator="lessThan" allowBlank="1" showInputMessage="1" showErrorMessage="1" errorTitle="最大文字数オーバー" error="200文字以内で入力して下さい。" sqref="J42">
      <formula1>201</formula1>
    </dataValidation>
    <dataValidation type="textLength" errorStyle="warning" operator="lessThan" allowBlank="1" showInputMessage="1" showErrorMessage="1" errorTitle="最大文字数オーバー" error="200文字以内で入力して下さい。" sqref="K42">
      <formula1>201</formula1>
    </dataValidation>
    <dataValidation type="textLength" errorStyle="warning" operator="lessThan" allowBlank="1" showInputMessage="1" showErrorMessage="1" errorTitle="最大文字数オーバー" error="200文字以内で入力して下さい。" sqref="L42">
      <formula1>201</formula1>
    </dataValidation>
    <dataValidation type="textLength" errorStyle="warning" operator="lessThan" allowBlank="1" showInputMessage="1" showErrorMessage="1" errorTitle="最大文字数オーバー" error="200文字以内で入力して下さい。" sqref="M42">
      <formula1>201</formula1>
    </dataValidation>
    <dataValidation type="textLength" errorStyle="warning" operator="lessThan" allowBlank="1" showInputMessage="1" showErrorMessage="1" errorTitle="最大文字数オーバー" error="200文字以内で入力して下さい。" sqref="N42">
      <formula1>201</formula1>
    </dataValidation>
    <dataValidation type="textLength" errorStyle="warning" operator="lessThan" allowBlank="1" showInputMessage="1" showErrorMessage="1" errorTitle="最大文字数オーバー" error="200文字以内で入力して下さい。" sqref="O42">
      <formula1>201</formula1>
    </dataValidation>
    <dataValidation type="textLength" errorStyle="warning" operator="lessThan" allowBlank="1" showInputMessage="1" showErrorMessage="1" errorTitle="最大文字数オーバー" error="200文字以内で入力して下さい。" sqref="P42">
      <formula1>201</formula1>
    </dataValidation>
    <dataValidation type="textLength" errorStyle="warning" operator="lessThan" allowBlank="1" showInputMessage="1" showErrorMessage="1" errorTitle="最大文字数オーバー" error="200文字以内で入力して下さい。" sqref="Q42">
      <formula1>201</formula1>
    </dataValidation>
    <dataValidation type="textLength" errorStyle="warning" operator="lessThan" allowBlank="1" showInputMessage="1" showErrorMessage="1" errorTitle="最大文字数オーバー" error="200文字以内で入力して下さい。" sqref="R42">
      <formula1>201</formula1>
    </dataValidation>
    <dataValidation type="textLength" errorStyle="warning" operator="lessThan" allowBlank="1" showInputMessage="1" showErrorMessage="1" errorTitle="最大文字数オーバー" error="200文字以内で入力して下さい。" sqref="S42">
      <formula1>201</formula1>
    </dataValidation>
    <dataValidation type="textLength" errorStyle="warning" operator="lessThan" allowBlank="1" showInputMessage="1" showErrorMessage="1" errorTitle="最大文字数オーバー" error="200文字以内で入力して下さい。" sqref="T42">
      <formula1>201</formula1>
    </dataValidation>
    <dataValidation type="textLength" errorStyle="warning" operator="lessThan" allowBlank="1" showInputMessage="1" showErrorMessage="1" errorTitle="最大文字数オーバー" error="200文字以内で入力して下さい。" sqref="U42">
      <formula1>201</formula1>
    </dataValidation>
    <dataValidation type="textLength" errorStyle="warning" operator="lessThan" allowBlank="1" showInputMessage="1" showErrorMessage="1" errorTitle="最大文字数オーバー" error="200文字以内で入力して下さい。" sqref="V42">
      <formula1>201</formula1>
    </dataValidation>
    <dataValidation type="textLength" errorStyle="warning" operator="lessThan" allowBlank="1" showInputMessage="1" showErrorMessage="1" errorTitle="最大文字数オーバー" error="200文字以内で入力して下さい。" sqref="W42">
      <formula1>201</formula1>
    </dataValidation>
    <dataValidation type="textLength" errorStyle="warning" operator="lessThan" allowBlank="1" showInputMessage="1" showErrorMessage="1" errorTitle="最大文字数オーバー" error="200文字以内で入力して下さい。" sqref="X42">
      <formula1>201</formula1>
    </dataValidation>
    <dataValidation type="textLength" errorStyle="warning" operator="lessThan" allowBlank="1" showInputMessage="1" showErrorMessage="1" errorTitle="最大文字数オーバー" error="200文字以内で入力して下さい。" sqref="E51">
      <formula1>201</formula1>
    </dataValidation>
    <dataValidation type="textLength" errorStyle="warning" operator="lessThan" allowBlank="1" showInputMessage="1" showErrorMessage="1" errorTitle="最大文字数オーバー" error="200文字以内で入力して下さい。" sqref="F51">
      <formula1>201</formula1>
    </dataValidation>
    <dataValidation type="textLength" errorStyle="warning" operator="lessThan" allowBlank="1" showInputMessage="1" showErrorMessage="1" errorTitle="最大文字数オーバー" error="200文字以内で入力して下さい。" sqref="G51">
      <formula1>201</formula1>
    </dataValidation>
    <dataValidation type="textLength" errorStyle="warning" operator="lessThan" allowBlank="1" showInputMessage="1" showErrorMessage="1" errorTitle="最大文字数オーバー" error="200文字以内で入力して下さい。" sqref="H51">
      <formula1>201</formula1>
    </dataValidation>
    <dataValidation type="textLength" errorStyle="warning" operator="lessThan" allowBlank="1" showInputMessage="1" showErrorMessage="1" errorTitle="最大文字数オーバー" error="200文字以内で入力して下さい。" sqref="I51">
      <formula1>201</formula1>
    </dataValidation>
    <dataValidation type="textLength" errorStyle="warning" operator="lessThan" allowBlank="1" showInputMessage="1" showErrorMessage="1" errorTitle="最大文字数オーバー" error="200文字以内で入力して下さい。" sqref="J51">
      <formula1>201</formula1>
    </dataValidation>
    <dataValidation type="textLength" errorStyle="warning" operator="lessThan" allowBlank="1" showInputMessage="1" showErrorMessage="1" errorTitle="最大文字数オーバー" error="200文字以内で入力して下さい。" sqref="K51">
      <formula1>201</formula1>
    </dataValidation>
    <dataValidation type="textLength" errorStyle="warning" operator="lessThan" allowBlank="1" showInputMessage="1" showErrorMessage="1" errorTitle="最大文字数オーバー" error="200文字以内で入力して下さい。" sqref="L51">
      <formula1>201</formula1>
    </dataValidation>
    <dataValidation type="textLength" errorStyle="warning" operator="lessThan" allowBlank="1" showInputMessage="1" showErrorMessage="1" errorTitle="最大文字数オーバー" error="200文字以内で入力して下さい。" sqref="M51">
      <formula1>201</formula1>
    </dataValidation>
    <dataValidation type="textLength" errorStyle="warning" operator="lessThan" allowBlank="1" showInputMessage="1" showErrorMessage="1" errorTitle="最大文字数オーバー" error="200文字以内で入力して下さい。" sqref="N51">
      <formula1>201</formula1>
    </dataValidation>
    <dataValidation type="textLength" errorStyle="warning" operator="lessThan" allowBlank="1" showInputMessage="1" showErrorMessage="1" errorTitle="最大文字数オーバー" error="200文字以内で入力して下さい。" sqref="O51">
      <formula1>201</formula1>
    </dataValidation>
    <dataValidation type="textLength" errorStyle="warning" operator="lessThan" allowBlank="1" showInputMessage="1" showErrorMessage="1" errorTitle="最大文字数オーバー" error="200文字以内で入力して下さい。" sqref="P51">
      <formula1>201</formula1>
    </dataValidation>
    <dataValidation type="textLength" errorStyle="warning" operator="lessThan" allowBlank="1" showInputMessage="1" showErrorMessage="1" errorTitle="最大文字数オーバー" error="200文字以内で入力して下さい。" sqref="Q51">
      <formula1>201</formula1>
    </dataValidation>
    <dataValidation type="textLength" errorStyle="warning" operator="lessThan" allowBlank="1" showInputMessage="1" showErrorMessage="1" errorTitle="最大文字数オーバー" error="200文字以内で入力して下さい。" sqref="R51">
      <formula1>201</formula1>
    </dataValidation>
    <dataValidation type="textLength" errorStyle="warning" operator="lessThan" allowBlank="1" showInputMessage="1" showErrorMessage="1" errorTitle="最大文字数オーバー" error="200文字以内で入力して下さい。" sqref="S51">
      <formula1>201</formula1>
    </dataValidation>
    <dataValidation type="textLength" errorStyle="warning" operator="lessThan" allowBlank="1" showInputMessage="1" showErrorMessage="1" errorTitle="最大文字数オーバー" error="200文字以内で入力して下さい。" sqref="T51">
      <formula1>201</formula1>
    </dataValidation>
    <dataValidation type="textLength" errorStyle="warning" operator="lessThan" allowBlank="1" showInputMessage="1" showErrorMessage="1" errorTitle="最大文字数オーバー" error="200文字以内で入力して下さい。" sqref="U51">
      <formula1>201</formula1>
    </dataValidation>
    <dataValidation type="textLength" errorStyle="warning" operator="lessThan" allowBlank="1" showInputMessage="1" showErrorMessage="1" errorTitle="最大文字数オーバー" error="200文字以内で入力して下さい。" sqref="V51">
      <formula1>201</formula1>
    </dataValidation>
    <dataValidation type="textLength" errorStyle="warning" operator="lessThan" allowBlank="1" showInputMessage="1" showErrorMessage="1" errorTitle="最大文字数オーバー" error="200文字以内で入力して下さい。" sqref="W51">
      <formula1>201</formula1>
    </dataValidation>
    <dataValidation type="textLength" errorStyle="warning" operator="lessThan" allowBlank="1" showInputMessage="1" showErrorMessage="1" errorTitle="最大文字数オーバー" error="200文字以内で入力して下さい。" sqref="X51">
      <formula1>201</formula1>
    </dataValidation>
    <dataValidation type="textLength" errorStyle="warning" operator="lessThan" allowBlank="1" showInputMessage="1" showErrorMessage="1" errorTitle="最大文字数オーバー" error="200文字以内で入力して下さい。" sqref="E57">
      <formula1>201</formula1>
    </dataValidation>
    <dataValidation type="textLength" errorStyle="warning" operator="lessThan" allowBlank="1" showInputMessage="1" showErrorMessage="1" errorTitle="最大文字数オーバー" error="200文字以内で入力して下さい。" sqref="F57">
      <formula1>201</formula1>
    </dataValidation>
    <dataValidation type="textLength" errorStyle="warning" operator="lessThan" allowBlank="1" showInputMessage="1" showErrorMessage="1" errorTitle="最大文字数オーバー" error="200文字以内で入力して下さい。" sqref="G57">
      <formula1>201</formula1>
    </dataValidation>
    <dataValidation type="textLength" errorStyle="warning" operator="lessThan" allowBlank="1" showInputMessage="1" showErrorMessage="1" errorTitle="最大文字数オーバー" error="200文字以内で入力して下さい。" sqref="H57">
      <formula1>201</formula1>
    </dataValidation>
    <dataValidation type="textLength" errorStyle="warning" operator="lessThan" allowBlank="1" showInputMessage="1" showErrorMessage="1" errorTitle="最大文字数オーバー" error="200文字以内で入力して下さい。" sqref="I57">
      <formula1>201</formula1>
    </dataValidation>
    <dataValidation type="textLength" errorStyle="warning" operator="lessThan" allowBlank="1" showInputMessage="1" showErrorMessage="1" errorTitle="最大文字数オーバー" error="200文字以内で入力して下さい。" sqref="J57">
      <formula1>201</formula1>
    </dataValidation>
    <dataValidation type="textLength" errorStyle="warning" operator="lessThan" allowBlank="1" showInputMessage="1" showErrorMessage="1" errorTitle="最大文字数オーバー" error="200文字以内で入力して下さい。" sqref="K57">
      <formula1>201</formula1>
    </dataValidation>
    <dataValidation type="textLength" errorStyle="warning" operator="lessThan" allowBlank="1" showInputMessage="1" showErrorMessage="1" errorTitle="最大文字数オーバー" error="200文字以内で入力して下さい。" sqref="L57">
      <formula1>201</formula1>
    </dataValidation>
    <dataValidation type="textLength" errorStyle="warning" operator="lessThan" allowBlank="1" showInputMessage="1" showErrorMessage="1" errorTitle="最大文字数オーバー" error="200文字以内で入力して下さい。" sqref="M57">
      <formula1>201</formula1>
    </dataValidation>
    <dataValidation type="textLength" errorStyle="warning" operator="lessThan" allowBlank="1" showInputMessage="1" showErrorMessage="1" errorTitle="最大文字数オーバー" error="200文字以内で入力して下さい。" sqref="N57">
      <formula1>201</formula1>
    </dataValidation>
    <dataValidation type="textLength" errorStyle="warning" operator="lessThan" allowBlank="1" showInputMessage="1" showErrorMessage="1" errorTitle="最大文字数オーバー" error="200文字以内で入力して下さい。" sqref="O57">
      <formula1>201</formula1>
    </dataValidation>
    <dataValidation type="textLength" errorStyle="warning" operator="lessThan" allowBlank="1" showInputMessage="1" showErrorMessage="1" errorTitle="最大文字数オーバー" error="200文字以内で入力して下さい。" sqref="P57">
      <formula1>201</formula1>
    </dataValidation>
    <dataValidation type="textLength" errorStyle="warning" operator="lessThan" allowBlank="1" showInputMessage="1" showErrorMessage="1" errorTitle="最大文字数オーバー" error="200文字以内で入力して下さい。" sqref="Q57">
      <formula1>201</formula1>
    </dataValidation>
    <dataValidation type="textLength" errorStyle="warning" operator="lessThan" allowBlank="1" showInputMessage="1" showErrorMessage="1" errorTitle="最大文字数オーバー" error="200文字以内で入力して下さい。" sqref="R57">
      <formula1>201</formula1>
    </dataValidation>
    <dataValidation type="textLength" errorStyle="warning" operator="lessThan" allowBlank="1" showInputMessage="1" showErrorMessage="1" errorTitle="最大文字数オーバー" error="200文字以内で入力して下さい。" sqref="S57">
      <formula1>201</formula1>
    </dataValidation>
    <dataValidation type="textLength" errorStyle="warning" operator="lessThan" allowBlank="1" showInputMessage="1" showErrorMessage="1" errorTitle="最大文字数オーバー" error="200文字以内で入力して下さい。" sqref="T57">
      <formula1>201</formula1>
    </dataValidation>
    <dataValidation type="textLength" errorStyle="warning" operator="lessThan" allowBlank="1" showInputMessage="1" showErrorMessage="1" errorTitle="最大文字数オーバー" error="200文字以内で入力して下さい。" sqref="U57">
      <formula1>201</formula1>
    </dataValidation>
    <dataValidation type="textLength" errorStyle="warning" operator="lessThan" allowBlank="1" showInputMessage="1" showErrorMessage="1" errorTitle="最大文字数オーバー" error="200文字以内で入力して下さい。" sqref="V57">
      <formula1>201</formula1>
    </dataValidation>
    <dataValidation type="textLength" errorStyle="warning" operator="lessThan" allowBlank="1" showInputMessage="1" showErrorMessage="1" errorTitle="最大文字数オーバー" error="200文字以内で入力して下さい。" sqref="W57">
      <formula1>201</formula1>
    </dataValidation>
    <dataValidation type="textLength" errorStyle="warning" operator="lessThan" allowBlank="1" showInputMessage="1" showErrorMessage="1" errorTitle="最大文字数オーバー" error="200文字以内で入力して下さい。" sqref="X57">
      <formula1>201</formula1>
    </dataValidation>
    <dataValidation type="textLength" errorStyle="warning" operator="lessThan" allowBlank="1" showInputMessage="1" showErrorMessage="1" errorTitle="最大文字数オーバー" error="200文字以内で入力して下さい。" sqref="E60">
      <formula1>201</formula1>
    </dataValidation>
    <dataValidation type="textLength" errorStyle="warning" operator="lessThan" allowBlank="1" showInputMessage="1" showErrorMessage="1" errorTitle="最大文字数オーバー" error="200文字以内で入力して下さい。" sqref="F60">
      <formula1>201</formula1>
    </dataValidation>
    <dataValidation type="textLength" errorStyle="warning" operator="lessThan" allowBlank="1" showInputMessage="1" showErrorMessage="1" errorTitle="最大文字数オーバー" error="200文字以内で入力して下さい。" sqref="G60">
      <formula1>201</formula1>
    </dataValidation>
    <dataValidation type="textLength" errorStyle="warning" operator="lessThan" allowBlank="1" showInputMessage="1" showErrorMessage="1" errorTitle="最大文字数オーバー" error="200文字以内で入力して下さい。" sqref="H60">
      <formula1>201</formula1>
    </dataValidation>
    <dataValidation type="textLength" errorStyle="warning" operator="lessThan" allowBlank="1" showInputMessage="1" showErrorMessage="1" errorTitle="最大文字数オーバー" error="200文字以内で入力して下さい。" sqref="I60">
      <formula1>201</formula1>
    </dataValidation>
    <dataValidation type="textLength" errorStyle="warning" operator="lessThan" allowBlank="1" showInputMessage="1" showErrorMessage="1" errorTitle="最大文字数オーバー" error="200文字以内で入力して下さい。" sqref="J60">
      <formula1>201</formula1>
    </dataValidation>
    <dataValidation type="textLength" errorStyle="warning" operator="lessThan" allowBlank="1" showInputMessage="1" showErrorMessage="1" errorTitle="最大文字数オーバー" error="200文字以内で入力して下さい。" sqref="K60">
      <formula1>201</formula1>
    </dataValidation>
    <dataValidation type="textLength" errorStyle="warning" operator="lessThan" allowBlank="1" showInputMessage="1" showErrorMessage="1" errorTitle="最大文字数オーバー" error="200文字以内で入力して下さい。" sqref="L60">
      <formula1>201</formula1>
    </dataValidation>
    <dataValidation type="textLength" errorStyle="warning" operator="lessThan" allowBlank="1" showInputMessage="1" showErrorMessage="1" errorTitle="最大文字数オーバー" error="200文字以内で入力して下さい。" sqref="M60">
      <formula1>201</formula1>
    </dataValidation>
    <dataValidation type="textLength" errorStyle="warning" operator="lessThan" allowBlank="1" showInputMessage="1" showErrorMessage="1" errorTitle="最大文字数オーバー" error="200文字以内で入力して下さい。" sqref="N60">
      <formula1>201</formula1>
    </dataValidation>
    <dataValidation type="textLength" errorStyle="warning" operator="lessThan" allowBlank="1" showInputMessage="1" showErrorMessage="1" errorTitle="最大文字数オーバー" error="200文字以内で入力して下さい。" sqref="O60">
      <formula1>201</formula1>
    </dataValidation>
    <dataValidation type="textLength" errorStyle="warning" operator="lessThan" allowBlank="1" showInputMessage="1" showErrorMessage="1" errorTitle="最大文字数オーバー" error="200文字以内で入力して下さい。" sqref="P60">
      <formula1>201</formula1>
    </dataValidation>
    <dataValidation type="textLength" errorStyle="warning" operator="lessThan" allowBlank="1" showInputMessage="1" showErrorMessage="1" errorTitle="最大文字数オーバー" error="200文字以内で入力して下さい。" sqref="Q60">
      <formula1>201</formula1>
    </dataValidation>
    <dataValidation type="textLength" errorStyle="warning" operator="lessThan" allowBlank="1" showInputMessage="1" showErrorMessage="1" errorTitle="最大文字数オーバー" error="200文字以内で入力して下さい。" sqref="R60">
      <formula1>201</formula1>
    </dataValidation>
    <dataValidation type="textLength" errorStyle="warning" operator="lessThan" allowBlank="1" showInputMessage="1" showErrorMessage="1" errorTitle="最大文字数オーバー" error="200文字以内で入力して下さい。" sqref="S60">
      <formula1>201</formula1>
    </dataValidation>
    <dataValidation type="textLength" errorStyle="warning" operator="lessThan" allowBlank="1" showInputMessage="1" showErrorMessage="1" errorTitle="最大文字数オーバー" error="200文字以内で入力して下さい。" sqref="T60">
      <formula1>201</formula1>
    </dataValidation>
    <dataValidation type="textLength" errorStyle="warning" operator="lessThan" allowBlank="1" showInputMessage="1" showErrorMessage="1" errorTitle="最大文字数オーバー" error="200文字以内で入力して下さい。" sqref="U60">
      <formula1>201</formula1>
    </dataValidation>
    <dataValidation type="textLength" errorStyle="warning" operator="lessThan" allowBlank="1" showInputMessage="1" showErrorMessage="1" errorTitle="最大文字数オーバー" error="200文字以内で入力して下さい。" sqref="V60">
      <formula1>201</formula1>
    </dataValidation>
    <dataValidation type="textLength" errorStyle="warning" operator="lessThan" allowBlank="1" showInputMessage="1" showErrorMessage="1" errorTitle="最大文字数オーバー" error="200文字以内で入力して下さい。" sqref="W60">
      <formula1>201</formula1>
    </dataValidation>
    <dataValidation type="textLength" errorStyle="warning" operator="lessThan" allowBlank="1" showInputMessage="1" showErrorMessage="1" errorTitle="最大文字数オーバー" error="200文字以内で入力して下さい。" sqref="X60">
      <formula1>201</formula1>
    </dataValidation>
    <dataValidation type="textLength" errorStyle="warning" operator="lessThan" allowBlank="1" showInputMessage="1" showErrorMessage="1" errorTitle="最大文字数オーバー" error="200文字以内で入力して下さい。" sqref="E66">
      <formula1>201</formula1>
    </dataValidation>
    <dataValidation type="textLength" errorStyle="warning" operator="lessThan" allowBlank="1" showInputMessage="1" showErrorMessage="1" errorTitle="最大文字数オーバー" error="200文字以内で入力して下さい。" sqref="F66">
      <formula1>201</formula1>
    </dataValidation>
    <dataValidation type="textLength" errorStyle="warning" operator="lessThan" allowBlank="1" showInputMessage="1" showErrorMessage="1" errorTitle="最大文字数オーバー" error="200文字以内で入力して下さい。" sqref="G66">
      <formula1>201</formula1>
    </dataValidation>
    <dataValidation type="textLength" errorStyle="warning" operator="lessThan" allowBlank="1" showInputMessage="1" showErrorMessage="1" errorTitle="最大文字数オーバー" error="200文字以内で入力して下さい。" sqref="H66">
      <formula1>201</formula1>
    </dataValidation>
    <dataValidation type="textLength" errorStyle="warning" operator="lessThan" allowBlank="1" showInputMessage="1" showErrorMessage="1" errorTitle="最大文字数オーバー" error="200文字以内で入力して下さい。" sqref="I66">
      <formula1>201</formula1>
    </dataValidation>
    <dataValidation type="textLength" errorStyle="warning" operator="lessThan" allowBlank="1" showInputMessage="1" showErrorMessage="1" errorTitle="最大文字数オーバー" error="200文字以内で入力して下さい。" sqref="J66">
      <formula1>201</formula1>
    </dataValidation>
    <dataValidation type="textLength" errorStyle="warning" operator="lessThan" allowBlank="1" showInputMessage="1" showErrorMessage="1" errorTitle="最大文字数オーバー" error="200文字以内で入力して下さい。" sqref="K66">
      <formula1>201</formula1>
    </dataValidation>
    <dataValidation type="textLength" errorStyle="warning" operator="lessThan" allowBlank="1" showInputMessage="1" showErrorMessage="1" errorTitle="最大文字数オーバー" error="200文字以内で入力して下さい。" sqref="L66">
      <formula1>201</formula1>
    </dataValidation>
    <dataValidation type="textLength" errorStyle="warning" operator="lessThan" allowBlank="1" showInputMessage="1" showErrorMessage="1" errorTitle="最大文字数オーバー" error="200文字以内で入力して下さい。" sqref="M66">
      <formula1>201</formula1>
    </dataValidation>
    <dataValidation type="textLength" errorStyle="warning" operator="lessThan" allowBlank="1" showInputMessage="1" showErrorMessage="1" errorTitle="最大文字数オーバー" error="200文字以内で入力して下さい。" sqref="N66">
      <formula1>201</formula1>
    </dataValidation>
    <dataValidation type="textLength" errorStyle="warning" operator="lessThan" allowBlank="1" showInputMessage="1" showErrorMessage="1" errorTitle="最大文字数オーバー" error="200文字以内で入力して下さい。" sqref="O66">
      <formula1>201</formula1>
    </dataValidation>
    <dataValidation type="textLength" errorStyle="warning" operator="lessThan" allowBlank="1" showInputMessage="1" showErrorMessage="1" errorTitle="最大文字数オーバー" error="200文字以内で入力して下さい。" sqref="P66">
      <formula1>201</formula1>
    </dataValidation>
    <dataValidation type="textLength" errorStyle="warning" operator="lessThan" allowBlank="1" showInputMessage="1" showErrorMessage="1" errorTitle="最大文字数オーバー" error="200文字以内で入力して下さい。" sqref="Q66">
      <formula1>201</formula1>
    </dataValidation>
    <dataValidation type="textLength" errorStyle="warning" operator="lessThan" allowBlank="1" showInputMessage="1" showErrorMessage="1" errorTitle="最大文字数オーバー" error="200文字以内で入力して下さい。" sqref="R66">
      <formula1>201</formula1>
    </dataValidation>
    <dataValidation type="textLength" errorStyle="warning" operator="lessThan" allowBlank="1" showInputMessage="1" showErrorMessage="1" errorTitle="最大文字数オーバー" error="200文字以内で入力して下さい。" sqref="S66">
      <formula1>201</formula1>
    </dataValidation>
    <dataValidation type="textLength" errorStyle="warning" operator="lessThan" allowBlank="1" showInputMessage="1" showErrorMessage="1" errorTitle="最大文字数オーバー" error="200文字以内で入力して下さい。" sqref="T66">
      <formula1>201</formula1>
    </dataValidation>
    <dataValidation type="textLength" errorStyle="warning" operator="lessThan" allowBlank="1" showInputMessage="1" showErrorMessage="1" errorTitle="最大文字数オーバー" error="200文字以内で入力して下さい。" sqref="U66">
      <formula1>201</formula1>
    </dataValidation>
    <dataValidation type="textLength" errorStyle="warning" operator="lessThan" allowBlank="1" showInputMessage="1" showErrorMessage="1" errorTitle="最大文字数オーバー" error="200文字以内で入力して下さい。" sqref="V66">
      <formula1>201</formula1>
    </dataValidation>
    <dataValidation type="textLength" errorStyle="warning" operator="lessThan" allowBlank="1" showInputMessage="1" showErrorMessage="1" errorTitle="最大文字数オーバー" error="200文字以内で入力して下さい。" sqref="W66">
      <formula1>201</formula1>
    </dataValidation>
    <dataValidation type="textLength" errorStyle="warning" operator="lessThan" allowBlank="1" showInputMessage="1" showErrorMessage="1" errorTitle="最大文字数オーバー" error="200文字以内で入力して下さい。" sqref="X66">
      <formula1>201</formula1>
    </dataValidation>
    <dataValidation type="textLength" errorStyle="warning" operator="lessThan" allowBlank="1" showInputMessage="1" showErrorMessage="1" errorTitle="最大文字数オーバー" error="200文字以内で入力して下さい。" sqref="E69">
      <formula1>201</formula1>
    </dataValidation>
    <dataValidation type="textLength" errorStyle="warning" operator="lessThan" allowBlank="1" showInputMessage="1" showErrorMessage="1" errorTitle="最大文字数オーバー" error="200文字以内で入力して下さい。" sqref="F69">
      <formula1>201</formula1>
    </dataValidation>
    <dataValidation type="textLength" errorStyle="warning" operator="lessThan" allowBlank="1" showInputMessage="1" showErrorMessage="1" errorTitle="最大文字数オーバー" error="200文字以内で入力して下さい。" sqref="G69">
      <formula1>201</formula1>
    </dataValidation>
    <dataValidation type="textLength" errorStyle="warning" operator="lessThan" allowBlank="1" showInputMessage="1" showErrorMessage="1" errorTitle="最大文字数オーバー" error="200文字以内で入力して下さい。" sqref="H69">
      <formula1>201</formula1>
    </dataValidation>
    <dataValidation type="textLength" errorStyle="warning" operator="lessThan" allowBlank="1" showInputMessage="1" showErrorMessage="1" errorTitle="最大文字数オーバー" error="200文字以内で入力して下さい。" sqref="I69">
      <formula1>201</formula1>
    </dataValidation>
    <dataValidation type="textLength" errorStyle="warning" operator="lessThan" allowBlank="1" showInputMessage="1" showErrorMessage="1" errorTitle="最大文字数オーバー" error="200文字以内で入力して下さい。" sqref="J69">
      <formula1>201</formula1>
    </dataValidation>
    <dataValidation type="textLength" errorStyle="warning" operator="lessThan" allowBlank="1" showInputMessage="1" showErrorMessage="1" errorTitle="最大文字数オーバー" error="200文字以内で入力して下さい。" sqref="K69">
      <formula1>201</formula1>
    </dataValidation>
    <dataValidation type="textLength" errorStyle="warning" operator="lessThan" allowBlank="1" showInputMessage="1" showErrorMessage="1" errorTitle="最大文字数オーバー" error="200文字以内で入力して下さい。" sqref="L69">
      <formula1>201</formula1>
    </dataValidation>
    <dataValidation type="textLength" errorStyle="warning" operator="lessThan" allowBlank="1" showInputMessage="1" showErrorMessage="1" errorTitle="最大文字数オーバー" error="200文字以内で入力して下さい。" sqref="M69">
      <formula1>201</formula1>
    </dataValidation>
    <dataValidation type="textLength" errorStyle="warning" operator="lessThan" allowBlank="1" showInputMessage="1" showErrorMessage="1" errorTitle="最大文字数オーバー" error="200文字以内で入力して下さい。" sqref="N69">
      <formula1>201</formula1>
    </dataValidation>
    <dataValidation type="textLength" errorStyle="warning" operator="lessThan" allowBlank="1" showInputMessage="1" showErrorMessage="1" errorTitle="最大文字数オーバー" error="200文字以内で入力して下さい。" sqref="O69">
      <formula1>201</formula1>
    </dataValidation>
    <dataValidation type="textLength" errorStyle="warning" operator="lessThan" allowBlank="1" showInputMessage="1" showErrorMessage="1" errorTitle="最大文字数オーバー" error="200文字以内で入力して下さい。" sqref="P69">
      <formula1>201</formula1>
    </dataValidation>
    <dataValidation type="textLength" errorStyle="warning" operator="lessThan" allowBlank="1" showInputMessage="1" showErrorMessage="1" errorTitle="最大文字数オーバー" error="200文字以内で入力して下さい。" sqref="Q69">
      <formula1>201</formula1>
    </dataValidation>
    <dataValidation type="textLength" errorStyle="warning" operator="lessThan" allowBlank="1" showInputMessage="1" showErrorMessage="1" errorTitle="最大文字数オーバー" error="200文字以内で入力して下さい。" sqref="R69">
      <formula1>201</formula1>
    </dataValidation>
    <dataValidation type="textLength" errorStyle="warning" operator="lessThan" allowBlank="1" showInputMessage="1" showErrorMessage="1" errorTitle="最大文字数オーバー" error="200文字以内で入力して下さい。" sqref="S69">
      <formula1>201</formula1>
    </dataValidation>
    <dataValidation type="textLength" errorStyle="warning" operator="lessThan" allowBlank="1" showInputMessage="1" showErrorMessage="1" errorTitle="最大文字数オーバー" error="200文字以内で入力して下さい。" sqref="T69">
      <formula1>201</formula1>
    </dataValidation>
    <dataValidation type="textLength" errorStyle="warning" operator="lessThan" allowBlank="1" showInputMessage="1" showErrorMessage="1" errorTitle="最大文字数オーバー" error="200文字以内で入力して下さい。" sqref="U69">
      <formula1>201</formula1>
    </dataValidation>
    <dataValidation type="textLength" errorStyle="warning" operator="lessThan" allowBlank="1" showInputMessage="1" showErrorMessage="1" errorTitle="最大文字数オーバー" error="200文字以内で入力して下さい。" sqref="V69">
      <formula1>201</formula1>
    </dataValidation>
    <dataValidation type="textLength" errorStyle="warning" operator="lessThan" allowBlank="1" showInputMessage="1" showErrorMessage="1" errorTitle="最大文字数オーバー" error="200文字以内で入力して下さい。" sqref="W69">
      <formula1>201</formula1>
    </dataValidation>
    <dataValidation type="textLength" errorStyle="warning" operator="lessThan" allowBlank="1" showInputMessage="1" showErrorMessage="1" errorTitle="最大文字数オーバー" error="200文字以内で入力して下さい。" sqref="X69">
      <formula1>201</formula1>
    </dataValidation>
    <dataValidation type="textLength" errorStyle="warning" operator="lessThan" allowBlank="1" showInputMessage="1" showErrorMessage="1" errorTitle="最大文字数オーバー" error="200文字以内で入力して下さい。" sqref="E75">
      <formula1>201</formula1>
    </dataValidation>
    <dataValidation type="textLength" errorStyle="warning" operator="lessThan" allowBlank="1" showInputMessage="1" showErrorMessage="1" errorTitle="最大文字数オーバー" error="200文字以内で入力して下さい。" sqref="F75">
      <formula1>201</formula1>
    </dataValidation>
    <dataValidation type="textLength" errorStyle="warning" operator="lessThan" allowBlank="1" showInputMessage="1" showErrorMessage="1" errorTitle="最大文字数オーバー" error="200文字以内で入力して下さい。" sqref="G75">
      <formula1>201</formula1>
    </dataValidation>
    <dataValidation type="textLength" errorStyle="warning" operator="lessThan" allowBlank="1" showInputMessage="1" showErrorMessage="1" errorTitle="最大文字数オーバー" error="200文字以内で入力して下さい。" sqref="H75">
      <formula1>201</formula1>
    </dataValidation>
    <dataValidation type="textLength" errorStyle="warning" operator="lessThan" allowBlank="1" showInputMessage="1" showErrorMessage="1" errorTitle="最大文字数オーバー" error="200文字以内で入力して下さい。" sqref="I75">
      <formula1>201</formula1>
    </dataValidation>
    <dataValidation type="textLength" errorStyle="warning" operator="lessThan" allowBlank="1" showInputMessage="1" showErrorMessage="1" errorTitle="最大文字数オーバー" error="200文字以内で入力して下さい。" sqref="J75">
      <formula1>201</formula1>
    </dataValidation>
    <dataValidation type="textLength" errorStyle="warning" operator="lessThan" allowBlank="1" showInputMessage="1" showErrorMessage="1" errorTitle="最大文字数オーバー" error="200文字以内で入力して下さい。" sqref="K75">
      <formula1>201</formula1>
    </dataValidation>
    <dataValidation type="textLength" errorStyle="warning" operator="lessThan" allowBlank="1" showInputMessage="1" showErrorMessage="1" errorTitle="最大文字数オーバー" error="200文字以内で入力して下さい。" sqref="L75">
      <formula1>201</formula1>
    </dataValidation>
    <dataValidation type="textLength" errorStyle="warning" operator="lessThan" allowBlank="1" showInputMessage="1" showErrorMessage="1" errorTitle="最大文字数オーバー" error="200文字以内で入力して下さい。" sqref="M75">
      <formula1>201</formula1>
    </dataValidation>
    <dataValidation type="textLength" errorStyle="warning" operator="lessThan" allowBlank="1" showInputMessage="1" showErrorMessage="1" errorTitle="最大文字数オーバー" error="200文字以内で入力して下さい。" sqref="N75">
      <formula1>201</formula1>
    </dataValidation>
    <dataValidation type="textLength" errorStyle="warning" operator="lessThan" allowBlank="1" showInputMessage="1" showErrorMessage="1" errorTitle="最大文字数オーバー" error="200文字以内で入力して下さい。" sqref="O75">
      <formula1>201</formula1>
    </dataValidation>
    <dataValidation type="textLength" errorStyle="warning" operator="lessThan" allowBlank="1" showInputMessage="1" showErrorMessage="1" errorTitle="最大文字数オーバー" error="200文字以内で入力して下さい。" sqref="P75">
      <formula1>201</formula1>
    </dataValidation>
    <dataValidation type="textLength" errorStyle="warning" operator="lessThan" allowBlank="1" showInputMessage="1" showErrorMessage="1" errorTitle="最大文字数オーバー" error="200文字以内で入力して下さい。" sqref="Q75">
      <formula1>201</formula1>
    </dataValidation>
    <dataValidation type="textLength" errorStyle="warning" operator="lessThan" allowBlank="1" showInputMessage="1" showErrorMessage="1" errorTitle="最大文字数オーバー" error="200文字以内で入力して下さい。" sqref="R75">
      <formula1>201</formula1>
    </dataValidation>
    <dataValidation type="textLength" errorStyle="warning" operator="lessThan" allowBlank="1" showInputMessage="1" showErrorMessage="1" errorTitle="最大文字数オーバー" error="200文字以内で入力して下さい。" sqref="S75">
      <formula1>201</formula1>
    </dataValidation>
    <dataValidation type="textLength" errorStyle="warning" operator="lessThan" allowBlank="1" showInputMessage="1" showErrorMessage="1" errorTitle="最大文字数オーバー" error="200文字以内で入力して下さい。" sqref="T75">
      <formula1>201</formula1>
    </dataValidation>
    <dataValidation type="textLength" errorStyle="warning" operator="lessThan" allowBlank="1" showInputMessage="1" showErrorMessage="1" errorTitle="最大文字数オーバー" error="200文字以内で入力して下さい。" sqref="U75">
      <formula1>201</formula1>
    </dataValidation>
    <dataValidation type="textLength" errorStyle="warning" operator="lessThan" allowBlank="1" showInputMessage="1" showErrorMessage="1" errorTitle="最大文字数オーバー" error="200文字以内で入力して下さい。" sqref="V75">
      <formula1>201</formula1>
    </dataValidation>
    <dataValidation type="textLength" errorStyle="warning" operator="lessThan" allowBlank="1" showInputMessage="1" showErrorMessage="1" errorTitle="最大文字数オーバー" error="200文字以内で入力して下さい。" sqref="W75">
      <formula1>201</formula1>
    </dataValidation>
    <dataValidation type="textLength" errorStyle="warning" operator="lessThan" allowBlank="1" showInputMessage="1" showErrorMessage="1" errorTitle="最大文字数オーバー" error="200文字以内で入力して下さい。" sqref="X75">
      <formula1>201</formula1>
    </dataValidation>
    <dataValidation type="textLength" errorStyle="warning" operator="lessThan" allowBlank="1" showInputMessage="1" showErrorMessage="1" errorTitle="最大文字数オーバー" error="200文字以内で入力して下さい。" sqref="E78">
      <formula1>201</formula1>
    </dataValidation>
    <dataValidation type="textLength" errorStyle="warning" operator="lessThan" allowBlank="1" showInputMessage="1" showErrorMessage="1" errorTitle="最大文字数オーバー" error="200文字以内で入力して下さい。" sqref="F78">
      <formula1>201</formula1>
    </dataValidation>
    <dataValidation type="textLength" errorStyle="warning" operator="lessThan" allowBlank="1" showInputMessage="1" showErrorMessage="1" errorTitle="最大文字数オーバー" error="200文字以内で入力して下さい。" sqref="G78">
      <formula1>201</formula1>
    </dataValidation>
    <dataValidation type="textLength" errorStyle="warning" operator="lessThan" allowBlank="1" showInputMessage="1" showErrorMessage="1" errorTitle="最大文字数オーバー" error="200文字以内で入力して下さい。" sqref="H78">
      <formula1>201</formula1>
    </dataValidation>
    <dataValidation type="textLength" errorStyle="warning" operator="lessThan" allowBlank="1" showInputMessage="1" showErrorMessage="1" errorTitle="最大文字数オーバー" error="200文字以内で入力して下さい。" sqref="I78">
      <formula1>201</formula1>
    </dataValidation>
    <dataValidation type="textLength" errorStyle="warning" operator="lessThan" allowBlank="1" showInputMessage="1" showErrorMessage="1" errorTitle="最大文字数オーバー" error="200文字以内で入力して下さい。" sqref="J78">
      <formula1>201</formula1>
    </dataValidation>
    <dataValidation type="textLength" errorStyle="warning" operator="lessThan" allowBlank="1" showInputMessage="1" showErrorMessage="1" errorTitle="最大文字数オーバー" error="200文字以内で入力して下さい。" sqref="K78">
      <formula1>201</formula1>
    </dataValidation>
    <dataValidation type="textLength" errorStyle="warning" operator="lessThan" allowBlank="1" showInputMessage="1" showErrorMessage="1" errorTitle="最大文字数オーバー" error="200文字以内で入力して下さい。" sqref="L78">
      <formula1>201</formula1>
    </dataValidation>
    <dataValidation type="textLength" errorStyle="warning" operator="lessThan" allowBlank="1" showInputMessage="1" showErrorMessage="1" errorTitle="最大文字数オーバー" error="200文字以内で入力して下さい。" sqref="M78">
      <formula1>201</formula1>
    </dataValidation>
    <dataValidation type="textLength" errorStyle="warning" operator="lessThan" allowBlank="1" showInputMessage="1" showErrorMessage="1" errorTitle="最大文字数オーバー" error="200文字以内で入力して下さい。" sqref="N78">
      <formula1>201</formula1>
    </dataValidation>
    <dataValidation type="textLength" errorStyle="warning" operator="lessThan" allowBlank="1" showInputMessage="1" showErrorMessage="1" errorTitle="最大文字数オーバー" error="200文字以内で入力して下さい。" sqref="O78">
      <formula1>201</formula1>
    </dataValidation>
    <dataValidation type="textLength" errorStyle="warning" operator="lessThan" allowBlank="1" showInputMessage="1" showErrorMessage="1" errorTitle="最大文字数オーバー" error="200文字以内で入力して下さい。" sqref="P78">
      <formula1>201</formula1>
    </dataValidation>
    <dataValidation type="textLength" errorStyle="warning" operator="lessThan" allowBlank="1" showInputMessage="1" showErrorMessage="1" errorTitle="最大文字数オーバー" error="200文字以内で入力して下さい。" sqref="Q78">
      <formula1>201</formula1>
    </dataValidation>
    <dataValidation type="textLength" errorStyle="warning" operator="lessThan" allowBlank="1" showInputMessage="1" showErrorMessage="1" errorTitle="最大文字数オーバー" error="200文字以内で入力して下さい。" sqref="R78">
      <formula1>201</formula1>
    </dataValidation>
    <dataValidation type="textLength" errorStyle="warning" operator="lessThan" allowBlank="1" showInputMessage="1" showErrorMessage="1" errorTitle="最大文字数オーバー" error="200文字以内で入力して下さい。" sqref="S78">
      <formula1>201</formula1>
    </dataValidation>
    <dataValidation type="textLength" errorStyle="warning" operator="lessThan" allowBlank="1" showInputMessage="1" showErrorMessage="1" errorTitle="最大文字数オーバー" error="200文字以内で入力して下さい。" sqref="T78">
      <formula1>201</formula1>
    </dataValidation>
    <dataValidation type="textLength" errorStyle="warning" operator="lessThan" allowBlank="1" showInputMessage="1" showErrorMessage="1" errorTitle="最大文字数オーバー" error="200文字以内で入力して下さい。" sqref="U78">
      <formula1>201</formula1>
    </dataValidation>
    <dataValidation type="textLength" errorStyle="warning" operator="lessThan" allowBlank="1" showInputMessage="1" showErrorMessage="1" errorTitle="最大文字数オーバー" error="200文字以内で入力して下さい。" sqref="V78">
      <formula1>201</formula1>
    </dataValidation>
    <dataValidation type="textLength" errorStyle="warning" operator="lessThan" allowBlank="1" showInputMessage="1" showErrorMessage="1" errorTitle="最大文字数オーバー" error="200文字以内で入力して下さい。" sqref="W78">
      <formula1>201</formula1>
    </dataValidation>
    <dataValidation type="textLength" errorStyle="warning" operator="lessThan" allowBlank="1" showInputMessage="1" showErrorMessage="1" errorTitle="最大文字数オーバー" error="200文字以内で入力して下さい。" sqref="X78">
      <formula1>201</formula1>
    </dataValidation>
    <dataValidation type="textLength" errorStyle="warning" operator="lessThan" allowBlank="1" showInputMessage="1" showErrorMessage="1" errorTitle="最大文字数オーバー" error="200文字以内で入力して下さい。" sqref="E84">
      <formula1>201</formula1>
    </dataValidation>
    <dataValidation type="textLength" errorStyle="warning" operator="lessThan" allowBlank="1" showInputMessage="1" showErrorMessage="1" errorTitle="最大文字数オーバー" error="200文字以内で入力して下さい。" sqref="F84">
      <formula1>201</formula1>
    </dataValidation>
    <dataValidation type="textLength" errorStyle="warning" operator="lessThan" allowBlank="1" showInputMessage="1" showErrorMessage="1" errorTitle="最大文字数オーバー" error="200文字以内で入力して下さい。" sqref="G84">
      <formula1>201</formula1>
    </dataValidation>
    <dataValidation type="textLength" errorStyle="warning" operator="lessThan" allowBlank="1" showInputMessage="1" showErrorMessage="1" errorTitle="最大文字数オーバー" error="200文字以内で入力して下さい。" sqref="H84">
      <formula1>201</formula1>
    </dataValidation>
    <dataValidation type="textLength" errorStyle="warning" operator="lessThan" allowBlank="1" showInputMessage="1" showErrorMessage="1" errorTitle="最大文字数オーバー" error="200文字以内で入力して下さい。" sqref="I84">
      <formula1>201</formula1>
    </dataValidation>
    <dataValidation type="textLength" errorStyle="warning" operator="lessThan" allowBlank="1" showInputMessage="1" showErrorMessage="1" errorTitle="最大文字数オーバー" error="200文字以内で入力して下さい。" sqref="J84">
      <formula1>201</formula1>
    </dataValidation>
    <dataValidation type="textLength" errorStyle="warning" operator="lessThan" allowBlank="1" showInputMessage="1" showErrorMessage="1" errorTitle="最大文字数オーバー" error="200文字以内で入力して下さい。" sqref="K84">
      <formula1>201</formula1>
    </dataValidation>
    <dataValidation type="textLength" errorStyle="warning" operator="lessThan" allowBlank="1" showInputMessage="1" showErrorMessage="1" errorTitle="最大文字数オーバー" error="200文字以内で入力して下さい。" sqref="L84">
      <formula1>201</formula1>
    </dataValidation>
    <dataValidation type="textLength" errorStyle="warning" operator="lessThan" allowBlank="1" showInputMessage="1" showErrorMessage="1" errorTitle="最大文字数オーバー" error="200文字以内で入力して下さい。" sqref="M84">
      <formula1>201</formula1>
    </dataValidation>
    <dataValidation type="textLength" errorStyle="warning" operator="lessThan" allowBlank="1" showInputMessage="1" showErrorMessage="1" errorTitle="最大文字数オーバー" error="200文字以内で入力して下さい。" sqref="N84">
      <formula1>201</formula1>
    </dataValidation>
    <dataValidation type="textLength" errorStyle="warning" operator="lessThan" allowBlank="1" showInputMessage="1" showErrorMessage="1" errorTitle="最大文字数オーバー" error="200文字以内で入力して下さい。" sqref="O84">
      <formula1>201</formula1>
    </dataValidation>
    <dataValidation type="textLength" errorStyle="warning" operator="lessThan" allowBlank="1" showInputMessage="1" showErrorMessage="1" errorTitle="最大文字数オーバー" error="200文字以内で入力して下さい。" sqref="P84">
      <formula1>201</formula1>
    </dataValidation>
    <dataValidation type="textLength" errorStyle="warning" operator="lessThan" allowBlank="1" showInputMessage="1" showErrorMessage="1" errorTitle="最大文字数オーバー" error="200文字以内で入力して下さい。" sqref="Q84">
      <formula1>201</formula1>
    </dataValidation>
    <dataValidation type="textLength" errorStyle="warning" operator="lessThan" allowBlank="1" showInputMessage="1" showErrorMessage="1" errorTitle="最大文字数オーバー" error="200文字以内で入力して下さい。" sqref="R84">
      <formula1>201</formula1>
    </dataValidation>
    <dataValidation type="textLength" errorStyle="warning" operator="lessThan" allowBlank="1" showInputMessage="1" showErrorMessage="1" errorTitle="最大文字数オーバー" error="200文字以内で入力して下さい。" sqref="S84">
      <formula1>201</formula1>
    </dataValidation>
    <dataValidation type="textLength" errorStyle="warning" operator="lessThan" allowBlank="1" showInputMessage="1" showErrorMessage="1" errorTitle="最大文字数オーバー" error="200文字以内で入力して下さい。" sqref="T84">
      <formula1>201</formula1>
    </dataValidation>
    <dataValidation type="textLength" errorStyle="warning" operator="lessThan" allowBlank="1" showInputMessage="1" showErrorMessage="1" errorTitle="最大文字数オーバー" error="200文字以内で入力して下さい。" sqref="U84">
      <formula1>201</formula1>
    </dataValidation>
    <dataValidation type="textLength" errorStyle="warning" operator="lessThan" allowBlank="1" showInputMessage="1" showErrorMessage="1" errorTitle="最大文字数オーバー" error="200文字以内で入力して下さい。" sqref="V84">
      <formula1>201</formula1>
    </dataValidation>
    <dataValidation type="textLength" errorStyle="warning" operator="lessThan" allowBlank="1" showInputMessage="1" showErrorMessage="1" errorTitle="最大文字数オーバー" error="200文字以内で入力して下さい。" sqref="W84">
      <formula1>201</formula1>
    </dataValidation>
    <dataValidation type="textLength" errorStyle="warning" operator="lessThan" allowBlank="1" showInputMessage="1" showErrorMessage="1" errorTitle="最大文字数オーバー" error="200文字以内で入力して下さい。" sqref="X84">
      <formula1>201</formula1>
    </dataValidation>
    <dataValidation type="textLength" errorStyle="warning" operator="lessThan" allowBlank="1" showInputMessage="1" showErrorMessage="1" errorTitle="最大文字数オーバー" error="200文字以内で入力して下さい。" sqref="E87">
      <formula1>201</formula1>
    </dataValidation>
    <dataValidation type="textLength" errorStyle="warning" operator="lessThan" allowBlank="1" showInputMessage="1" showErrorMessage="1" errorTitle="最大文字数オーバー" error="200文字以内で入力して下さい。" sqref="F87">
      <formula1>201</formula1>
    </dataValidation>
    <dataValidation type="textLength" errorStyle="warning" operator="lessThan" allowBlank="1" showInputMessage="1" showErrorMessage="1" errorTitle="最大文字数オーバー" error="200文字以内で入力して下さい。" sqref="G87">
      <formula1>201</formula1>
    </dataValidation>
    <dataValidation type="textLength" errorStyle="warning" operator="lessThan" allowBlank="1" showInputMessage="1" showErrorMessage="1" errorTitle="最大文字数オーバー" error="200文字以内で入力して下さい。" sqref="H87">
      <formula1>201</formula1>
    </dataValidation>
    <dataValidation type="textLength" errorStyle="warning" operator="lessThan" allowBlank="1" showInputMessage="1" showErrorMessage="1" errorTitle="最大文字数オーバー" error="200文字以内で入力して下さい。" sqref="I87">
      <formula1>201</formula1>
    </dataValidation>
    <dataValidation type="textLength" errorStyle="warning" operator="lessThan" allowBlank="1" showInputMessage="1" showErrorMessage="1" errorTitle="最大文字数オーバー" error="200文字以内で入力して下さい。" sqref="J87">
      <formula1>201</formula1>
    </dataValidation>
    <dataValidation type="textLength" errorStyle="warning" operator="lessThan" allowBlank="1" showInputMessage="1" showErrorMessage="1" errorTitle="最大文字数オーバー" error="200文字以内で入力して下さい。" sqref="K87">
      <formula1>201</formula1>
    </dataValidation>
    <dataValidation type="textLength" errorStyle="warning" operator="lessThan" allowBlank="1" showInputMessage="1" showErrorMessage="1" errorTitle="最大文字数オーバー" error="200文字以内で入力して下さい。" sqref="L87">
      <formula1>201</formula1>
    </dataValidation>
    <dataValidation type="textLength" errorStyle="warning" operator="lessThan" allowBlank="1" showInputMessage="1" showErrorMessage="1" errorTitle="最大文字数オーバー" error="200文字以内で入力して下さい。" sqref="M87">
      <formula1>201</formula1>
    </dataValidation>
    <dataValidation type="textLength" errorStyle="warning" operator="lessThan" allowBlank="1" showInputMessage="1" showErrorMessage="1" errorTitle="最大文字数オーバー" error="200文字以内で入力して下さい。" sqref="N87">
      <formula1>201</formula1>
    </dataValidation>
    <dataValidation type="textLength" errorStyle="warning" operator="lessThan" allowBlank="1" showInputMessage="1" showErrorMessage="1" errorTitle="最大文字数オーバー" error="200文字以内で入力して下さい。" sqref="O87">
      <formula1>201</formula1>
    </dataValidation>
    <dataValidation type="textLength" errorStyle="warning" operator="lessThan" allowBlank="1" showInputMessage="1" showErrorMessage="1" errorTitle="最大文字数オーバー" error="200文字以内で入力して下さい。" sqref="P87">
      <formula1>201</formula1>
    </dataValidation>
    <dataValidation type="textLength" errorStyle="warning" operator="lessThan" allowBlank="1" showInputMessage="1" showErrorMessage="1" errorTitle="最大文字数オーバー" error="200文字以内で入力して下さい。" sqref="Q87">
      <formula1>201</formula1>
    </dataValidation>
    <dataValidation type="textLength" errorStyle="warning" operator="lessThan" allowBlank="1" showInputMessage="1" showErrorMessage="1" errorTitle="最大文字数オーバー" error="200文字以内で入力して下さい。" sqref="R87">
      <formula1>201</formula1>
    </dataValidation>
    <dataValidation type="textLength" errorStyle="warning" operator="lessThan" allowBlank="1" showInputMessage="1" showErrorMessage="1" errorTitle="最大文字数オーバー" error="200文字以内で入力して下さい。" sqref="S87">
      <formula1>201</formula1>
    </dataValidation>
    <dataValidation type="textLength" errorStyle="warning" operator="lessThan" allowBlank="1" showInputMessage="1" showErrorMessage="1" errorTitle="最大文字数オーバー" error="200文字以内で入力して下さい。" sqref="T87">
      <formula1>201</formula1>
    </dataValidation>
    <dataValidation type="textLength" errorStyle="warning" operator="lessThan" allowBlank="1" showInputMessage="1" showErrorMessage="1" errorTitle="最大文字数オーバー" error="200文字以内で入力して下さい。" sqref="U87">
      <formula1>201</formula1>
    </dataValidation>
    <dataValidation type="textLength" errorStyle="warning" operator="lessThan" allowBlank="1" showInputMessage="1" showErrorMessage="1" errorTitle="最大文字数オーバー" error="200文字以内で入力して下さい。" sqref="V87">
      <formula1>201</formula1>
    </dataValidation>
    <dataValidation type="textLength" errorStyle="warning" operator="lessThan" allowBlank="1" showInputMessage="1" showErrorMessage="1" errorTitle="最大文字数オーバー" error="200文字以内で入力して下さい。" sqref="W87">
      <formula1>201</formula1>
    </dataValidation>
    <dataValidation type="textLength" errorStyle="warning" operator="lessThan" allowBlank="1" showInputMessage="1" showErrorMessage="1" errorTitle="最大文字数オーバー" error="200文字以内で入力して下さい。" sqref="X87">
      <formula1>201</formula1>
    </dataValidation>
    <dataValidation type="textLength" errorStyle="warning" operator="lessThan" allowBlank="1" showInputMessage="1" showErrorMessage="1" errorTitle="最大文字数オーバー" error="200文字以内で入力して下さい。" sqref="E93">
      <formula1>201</formula1>
    </dataValidation>
    <dataValidation type="textLength" errorStyle="warning" operator="lessThan" allowBlank="1" showInputMessage="1" showErrorMessage="1" errorTitle="最大文字数オーバー" error="200文字以内で入力して下さい。" sqref="F93">
      <formula1>201</formula1>
    </dataValidation>
    <dataValidation type="textLength" errorStyle="warning" operator="lessThan" allowBlank="1" showInputMessage="1" showErrorMessage="1" errorTitle="最大文字数オーバー" error="200文字以内で入力して下さい。" sqref="G93">
      <formula1>201</formula1>
    </dataValidation>
    <dataValidation type="textLength" errorStyle="warning" operator="lessThan" allowBlank="1" showInputMessage="1" showErrorMessage="1" errorTitle="最大文字数オーバー" error="200文字以内で入力して下さい。" sqref="H93">
      <formula1>201</formula1>
    </dataValidation>
    <dataValidation type="textLength" errorStyle="warning" operator="lessThan" allowBlank="1" showInputMessage="1" showErrorMessage="1" errorTitle="最大文字数オーバー" error="200文字以内で入力して下さい。" sqref="I93">
      <formula1>201</formula1>
    </dataValidation>
    <dataValidation type="textLength" errorStyle="warning" operator="lessThan" allowBlank="1" showInputMessage="1" showErrorMessage="1" errorTitle="最大文字数オーバー" error="200文字以内で入力して下さい。" sqref="J93">
      <formula1>201</formula1>
    </dataValidation>
    <dataValidation type="textLength" errorStyle="warning" operator="lessThan" allowBlank="1" showInputMessage="1" showErrorMessage="1" errorTitle="最大文字数オーバー" error="200文字以内で入力して下さい。" sqref="K93">
      <formula1>201</formula1>
    </dataValidation>
    <dataValidation type="textLength" errorStyle="warning" operator="lessThan" allowBlank="1" showInputMessage="1" showErrorMessage="1" errorTitle="最大文字数オーバー" error="200文字以内で入力して下さい。" sqref="L93">
      <formula1>201</formula1>
    </dataValidation>
    <dataValidation type="textLength" errorStyle="warning" operator="lessThan" allowBlank="1" showInputMessage="1" showErrorMessage="1" errorTitle="最大文字数オーバー" error="200文字以内で入力して下さい。" sqref="M93">
      <formula1>201</formula1>
    </dataValidation>
    <dataValidation type="textLength" errorStyle="warning" operator="lessThan" allowBlank="1" showInputMessage="1" showErrorMessage="1" errorTitle="最大文字数オーバー" error="200文字以内で入力して下さい。" sqref="N93">
      <formula1>201</formula1>
    </dataValidation>
    <dataValidation type="textLength" errorStyle="warning" operator="lessThan" allowBlank="1" showInputMessage="1" showErrorMessage="1" errorTitle="最大文字数オーバー" error="200文字以内で入力して下さい。" sqref="O93">
      <formula1>201</formula1>
    </dataValidation>
    <dataValidation type="textLength" errorStyle="warning" operator="lessThan" allowBlank="1" showInputMessage="1" showErrorMessage="1" errorTitle="最大文字数オーバー" error="200文字以内で入力して下さい。" sqref="P93">
      <formula1>201</formula1>
    </dataValidation>
    <dataValidation type="textLength" errorStyle="warning" operator="lessThan" allowBlank="1" showInputMessage="1" showErrorMessage="1" errorTitle="最大文字数オーバー" error="200文字以内で入力して下さい。" sqref="Q93">
      <formula1>201</formula1>
    </dataValidation>
    <dataValidation type="textLength" errorStyle="warning" operator="lessThan" allowBlank="1" showInputMessage="1" showErrorMessage="1" errorTitle="最大文字数オーバー" error="200文字以内で入力して下さい。" sqref="R93">
      <formula1>201</formula1>
    </dataValidation>
    <dataValidation type="textLength" errorStyle="warning" operator="lessThan" allowBlank="1" showInputMessage="1" showErrorMessage="1" errorTitle="最大文字数オーバー" error="200文字以内で入力して下さい。" sqref="S93">
      <formula1>201</formula1>
    </dataValidation>
    <dataValidation type="textLength" errorStyle="warning" operator="lessThan" allowBlank="1" showInputMessage="1" showErrorMessage="1" errorTitle="最大文字数オーバー" error="200文字以内で入力して下さい。" sqref="T93">
      <formula1>201</formula1>
    </dataValidation>
    <dataValidation type="textLength" errorStyle="warning" operator="lessThan" allowBlank="1" showInputMessage="1" showErrorMessage="1" errorTitle="最大文字数オーバー" error="200文字以内で入力して下さい。" sqref="U93">
      <formula1>201</formula1>
    </dataValidation>
    <dataValidation type="textLength" errorStyle="warning" operator="lessThan" allowBlank="1" showInputMessage="1" showErrorMessage="1" errorTitle="最大文字数オーバー" error="200文字以内で入力して下さい。" sqref="V93">
      <formula1>201</formula1>
    </dataValidation>
    <dataValidation type="textLength" errorStyle="warning" operator="lessThan" allowBlank="1" showInputMessage="1" showErrorMessage="1" errorTitle="最大文字数オーバー" error="200文字以内で入力して下さい。" sqref="W93">
      <formula1>201</formula1>
    </dataValidation>
    <dataValidation type="textLength" errorStyle="warning" operator="lessThan" allowBlank="1" showInputMessage="1" showErrorMessage="1" errorTitle="最大文字数オーバー" error="200文字以内で入力して下さい。" sqref="X93">
      <formula1>201</formula1>
    </dataValidation>
    <dataValidation type="textLength" errorStyle="warning" operator="lessThan" allowBlank="1" showInputMessage="1" showErrorMessage="1" errorTitle="最大文字数オーバー" error="200文字以内で入力して下さい。" sqref="E96">
      <formula1>201</formula1>
    </dataValidation>
    <dataValidation type="textLength" errorStyle="warning" operator="lessThan" allowBlank="1" showInputMessage="1" showErrorMessage="1" errorTitle="最大文字数オーバー" error="200文字以内で入力して下さい。" sqref="F96">
      <formula1>201</formula1>
    </dataValidation>
    <dataValidation type="textLength" errorStyle="warning" operator="lessThan" allowBlank="1" showInputMessage="1" showErrorMessage="1" errorTitle="最大文字数オーバー" error="200文字以内で入力して下さい。" sqref="G96">
      <formula1>201</formula1>
    </dataValidation>
    <dataValidation type="textLength" errorStyle="warning" operator="lessThan" allowBlank="1" showInputMessage="1" showErrorMessage="1" errorTitle="最大文字数オーバー" error="200文字以内で入力して下さい。" sqref="H96">
      <formula1>201</formula1>
    </dataValidation>
    <dataValidation type="textLength" errorStyle="warning" operator="lessThan" allowBlank="1" showInputMessage="1" showErrorMessage="1" errorTitle="最大文字数オーバー" error="200文字以内で入力して下さい。" sqref="I96">
      <formula1>201</formula1>
    </dataValidation>
    <dataValidation type="textLength" errorStyle="warning" operator="lessThan" allowBlank="1" showInputMessage="1" showErrorMessage="1" errorTitle="最大文字数オーバー" error="200文字以内で入力して下さい。" sqref="J96">
      <formula1>201</formula1>
    </dataValidation>
    <dataValidation type="textLength" errorStyle="warning" operator="lessThan" allowBlank="1" showInputMessage="1" showErrorMessage="1" errorTitle="最大文字数オーバー" error="200文字以内で入力して下さい。" sqref="K96">
      <formula1>201</formula1>
    </dataValidation>
    <dataValidation type="textLength" errorStyle="warning" operator="lessThan" allowBlank="1" showInputMessage="1" showErrorMessage="1" errorTitle="最大文字数オーバー" error="200文字以内で入力して下さい。" sqref="L96">
      <formula1>201</formula1>
    </dataValidation>
    <dataValidation type="textLength" errorStyle="warning" operator="lessThan" allowBlank="1" showInputMessage="1" showErrorMessage="1" errorTitle="最大文字数オーバー" error="200文字以内で入力して下さい。" sqref="M96">
      <formula1>201</formula1>
    </dataValidation>
    <dataValidation type="textLength" errorStyle="warning" operator="lessThan" allowBlank="1" showInputMessage="1" showErrorMessage="1" errorTitle="最大文字数オーバー" error="200文字以内で入力して下さい。" sqref="N96">
      <formula1>201</formula1>
    </dataValidation>
    <dataValidation type="textLength" errorStyle="warning" operator="lessThan" allowBlank="1" showInputMessage="1" showErrorMessage="1" errorTitle="最大文字数オーバー" error="200文字以内で入力して下さい。" sqref="O96">
      <formula1>201</formula1>
    </dataValidation>
    <dataValidation type="textLength" errorStyle="warning" operator="lessThan" allowBlank="1" showInputMessage="1" showErrorMessage="1" errorTitle="最大文字数オーバー" error="200文字以内で入力して下さい。" sqref="P96">
      <formula1>201</formula1>
    </dataValidation>
    <dataValidation type="textLength" errorStyle="warning" operator="lessThan" allowBlank="1" showInputMessage="1" showErrorMessage="1" errorTitle="最大文字数オーバー" error="200文字以内で入力して下さい。" sqref="Q96">
      <formula1>201</formula1>
    </dataValidation>
    <dataValidation type="textLength" errorStyle="warning" operator="lessThan" allowBlank="1" showInputMessage="1" showErrorMessage="1" errorTitle="最大文字数オーバー" error="200文字以内で入力して下さい。" sqref="R96">
      <formula1>201</formula1>
    </dataValidation>
    <dataValidation type="textLength" errorStyle="warning" operator="lessThan" allowBlank="1" showInputMessage="1" showErrorMessage="1" errorTitle="最大文字数オーバー" error="200文字以内で入力して下さい。" sqref="S96">
      <formula1>201</formula1>
    </dataValidation>
    <dataValidation type="textLength" errorStyle="warning" operator="lessThan" allowBlank="1" showInputMessage="1" showErrorMessage="1" errorTitle="最大文字数オーバー" error="200文字以内で入力して下さい。" sqref="T96">
      <formula1>201</formula1>
    </dataValidation>
    <dataValidation type="textLength" errorStyle="warning" operator="lessThan" allowBlank="1" showInputMessage="1" showErrorMessage="1" errorTitle="最大文字数オーバー" error="200文字以内で入力して下さい。" sqref="U96">
      <formula1>201</formula1>
    </dataValidation>
    <dataValidation type="textLength" errorStyle="warning" operator="lessThan" allowBlank="1" showInputMessage="1" showErrorMessage="1" errorTitle="最大文字数オーバー" error="200文字以内で入力して下さい。" sqref="V96">
      <formula1>201</formula1>
    </dataValidation>
    <dataValidation type="textLength" errorStyle="warning" operator="lessThan" allowBlank="1" showInputMessage="1" showErrorMessage="1" errorTitle="最大文字数オーバー" error="200文字以内で入力して下さい。" sqref="W96">
      <formula1>201</formula1>
    </dataValidation>
    <dataValidation type="textLength" errorStyle="warning" operator="lessThan" allowBlank="1" showInputMessage="1" showErrorMessage="1" errorTitle="最大文字数オーバー" error="200文字以内で入力して下さい。" sqref="X96">
      <formula1>201</formula1>
    </dataValidation>
    <dataValidation type="textLength" errorStyle="warning" operator="lessThan" allowBlank="1" showInputMessage="1" showErrorMessage="1" errorTitle="最大文字数オーバー" error="200文字以内で入力して下さい。" sqref="E102">
      <formula1>201</formula1>
    </dataValidation>
    <dataValidation type="textLength" errorStyle="warning" operator="lessThan" allowBlank="1" showInputMessage="1" showErrorMessage="1" errorTitle="最大文字数オーバー" error="200文字以内で入力して下さい。" sqref="F102">
      <formula1>201</formula1>
    </dataValidation>
    <dataValidation type="textLength" errorStyle="warning" operator="lessThan" allowBlank="1" showInputMessage="1" showErrorMessage="1" errorTitle="最大文字数オーバー" error="200文字以内で入力して下さい。" sqref="G102">
      <formula1>201</formula1>
    </dataValidation>
    <dataValidation type="textLength" errorStyle="warning" operator="lessThan" allowBlank="1" showInputMessage="1" showErrorMessage="1" errorTitle="最大文字数オーバー" error="200文字以内で入力して下さい。" sqref="H102">
      <formula1>201</formula1>
    </dataValidation>
    <dataValidation type="textLength" errorStyle="warning" operator="lessThan" allowBlank="1" showInputMessage="1" showErrorMessage="1" errorTitle="最大文字数オーバー" error="200文字以内で入力して下さい。" sqref="I102">
      <formula1>201</formula1>
    </dataValidation>
    <dataValidation type="textLength" errorStyle="warning" operator="lessThan" allowBlank="1" showInputMessage="1" showErrorMessage="1" errorTitle="最大文字数オーバー" error="200文字以内で入力して下さい。" sqref="J102">
      <formula1>201</formula1>
    </dataValidation>
    <dataValidation type="textLength" errorStyle="warning" operator="lessThan" allowBlank="1" showInputMessage="1" showErrorMessage="1" errorTitle="最大文字数オーバー" error="200文字以内で入力して下さい。" sqref="K102">
      <formula1>201</formula1>
    </dataValidation>
    <dataValidation type="textLength" errorStyle="warning" operator="lessThan" allowBlank="1" showInputMessage="1" showErrorMessage="1" errorTitle="最大文字数オーバー" error="200文字以内で入力して下さい。" sqref="L102">
      <formula1>201</formula1>
    </dataValidation>
    <dataValidation type="textLength" errorStyle="warning" operator="lessThan" allowBlank="1" showInputMessage="1" showErrorMessage="1" errorTitle="最大文字数オーバー" error="200文字以内で入力して下さい。" sqref="M102">
      <formula1>201</formula1>
    </dataValidation>
    <dataValidation type="textLength" errorStyle="warning" operator="lessThan" allowBlank="1" showInputMessage="1" showErrorMessage="1" errorTitle="最大文字数オーバー" error="200文字以内で入力して下さい。" sqref="N102">
      <formula1>201</formula1>
    </dataValidation>
    <dataValidation type="textLength" errorStyle="warning" operator="lessThan" allowBlank="1" showInputMessage="1" showErrorMessage="1" errorTitle="最大文字数オーバー" error="200文字以内で入力して下さい。" sqref="O102">
      <formula1>201</formula1>
    </dataValidation>
    <dataValidation type="textLength" errorStyle="warning" operator="lessThan" allowBlank="1" showInputMessage="1" showErrorMessage="1" errorTitle="最大文字数オーバー" error="200文字以内で入力して下さい。" sqref="P102">
      <formula1>201</formula1>
    </dataValidation>
    <dataValidation type="textLength" errorStyle="warning" operator="lessThan" allowBlank="1" showInputMessage="1" showErrorMessage="1" errorTitle="最大文字数オーバー" error="200文字以内で入力して下さい。" sqref="Q102">
      <formula1>201</formula1>
    </dataValidation>
    <dataValidation type="textLength" errorStyle="warning" operator="lessThan" allowBlank="1" showInputMessage="1" showErrorMessage="1" errorTitle="最大文字数オーバー" error="200文字以内で入力して下さい。" sqref="R102">
      <formula1>201</formula1>
    </dataValidation>
    <dataValidation type="textLength" errorStyle="warning" operator="lessThan" allowBlank="1" showInputMessage="1" showErrorMessage="1" errorTitle="最大文字数オーバー" error="200文字以内で入力して下さい。" sqref="S102">
      <formula1>201</formula1>
    </dataValidation>
    <dataValidation type="textLength" errorStyle="warning" operator="lessThan" allowBlank="1" showInputMessage="1" showErrorMessage="1" errorTitle="最大文字数オーバー" error="200文字以内で入力して下さい。" sqref="T102">
      <formula1>201</formula1>
    </dataValidation>
    <dataValidation type="textLength" errorStyle="warning" operator="lessThan" allowBlank="1" showInputMessage="1" showErrorMessage="1" errorTitle="最大文字数オーバー" error="200文字以内で入力して下さい。" sqref="U102">
      <formula1>201</formula1>
    </dataValidation>
    <dataValidation type="textLength" errorStyle="warning" operator="lessThan" allowBlank="1" showInputMessage="1" showErrorMessage="1" errorTitle="最大文字数オーバー" error="200文字以内で入力して下さい。" sqref="V102">
      <formula1>201</formula1>
    </dataValidation>
    <dataValidation type="textLength" errorStyle="warning" operator="lessThan" allowBlank="1" showInputMessage="1" showErrorMessage="1" errorTitle="最大文字数オーバー" error="200文字以内で入力して下さい。" sqref="W102">
      <formula1>201</formula1>
    </dataValidation>
    <dataValidation type="textLength" errorStyle="warning" operator="lessThan" allowBlank="1" showInputMessage="1" showErrorMessage="1" errorTitle="最大文字数オーバー" error="200文字以内で入力して下さい。" sqref="X102">
      <formula1>201</formula1>
    </dataValidation>
    <dataValidation type="textLength" errorStyle="warning" operator="lessThan" allowBlank="1" showInputMessage="1" showErrorMessage="1" errorTitle="最大文字数オーバー" error="200文字以内で入力して下さい。" sqref="E105">
      <formula1>201</formula1>
    </dataValidation>
    <dataValidation type="textLength" errorStyle="warning" operator="lessThan" allowBlank="1" showInputMessage="1" showErrorMessage="1" errorTitle="最大文字数オーバー" error="200文字以内で入力して下さい。" sqref="F105">
      <formula1>201</formula1>
    </dataValidation>
    <dataValidation type="textLength" errorStyle="warning" operator="lessThan" allowBlank="1" showInputMessage="1" showErrorMessage="1" errorTitle="最大文字数オーバー" error="200文字以内で入力して下さい。" sqref="G105">
      <formula1>201</formula1>
    </dataValidation>
    <dataValidation type="textLength" errorStyle="warning" operator="lessThan" allowBlank="1" showInputMessage="1" showErrorMessage="1" errorTitle="最大文字数オーバー" error="200文字以内で入力して下さい。" sqref="H105">
      <formula1>201</formula1>
    </dataValidation>
    <dataValidation type="textLength" errorStyle="warning" operator="lessThan" allowBlank="1" showInputMessage="1" showErrorMessage="1" errorTitle="最大文字数オーバー" error="200文字以内で入力して下さい。" sqref="I105">
      <formula1>201</formula1>
    </dataValidation>
    <dataValidation type="textLength" errorStyle="warning" operator="lessThan" allowBlank="1" showInputMessage="1" showErrorMessage="1" errorTitle="最大文字数オーバー" error="200文字以内で入力して下さい。" sqref="J105">
      <formula1>201</formula1>
    </dataValidation>
    <dataValidation type="textLength" errorStyle="warning" operator="lessThan" allowBlank="1" showInputMessage="1" showErrorMessage="1" errorTitle="最大文字数オーバー" error="200文字以内で入力して下さい。" sqref="K105">
      <formula1>201</formula1>
    </dataValidation>
    <dataValidation type="textLength" errorStyle="warning" operator="lessThan" allowBlank="1" showInputMessage="1" showErrorMessage="1" errorTitle="最大文字数オーバー" error="200文字以内で入力して下さい。" sqref="L105">
      <formula1>201</formula1>
    </dataValidation>
    <dataValidation type="textLength" errorStyle="warning" operator="lessThan" allowBlank="1" showInputMessage="1" showErrorMessage="1" errorTitle="最大文字数オーバー" error="200文字以内で入力して下さい。" sqref="M105">
      <formula1>201</formula1>
    </dataValidation>
    <dataValidation type="textLength" errorStyle="warning" operator="lessThan" allowBlank="1" showInputMessage="1" showErrorMessage="1" errorTitle="最大文字数オーバー" error="200文字以内で入力して下さい。" sqref="N105">
      <formula1>201</formula1>
    </dataValidation>
    <dataValidation type="textLength" errorStyle="warning" operator="lessThan" allowBlank="1" showInputMessage="1" showErrorMessage="1" errorTitle="最大文字数オーバー" error="200文字以内で入力して下さい。" sqref="O105">
      <formula1>201</formula1>
    </dataValidation>
    <dataValidation type="textLength" errorStyle="warning" operator="lessThan" allowBlank="1" showInputMessage="1" showErrorMessage="1" errorTitle="最大文字数オーバー" error="200文字以内で入力して下さい。" sqref="P105">
      <formula1>201</formula1>
    </dataValidation>
    <dataValidation type="textLength" errorStyle="warning" operator="lessThan" allowBlank="1" showInputMessage="1" showErrorMessage="1" errorTitle="最大文字数オーバー" error="200文字以内で入力して下さい。" sqref="Q105">
      <formula1>201</formula1>
    </dataValidation>
    <dataValidation type="textLength" errorStyle="warning" operator="lessThan" allowBlank="1" showInputMessage="1" showErrorMessage="1" errorTitle="最大文字数オーバー" error="200文字以内で入力して下さい。" sqref="R105">
      <formula1>201</formula1>
    </dataValidation>
    <dataValidation type="textLength" errorStyle="warning" operator="lessThan" allowBlank="1" showInputMessage="1" showErrorMessage="1" errorTitle="最大文字数オーバー" error="200文字以内で入力して下さい。" sqref="S105">
      <formula1>201</formula1>
    </dataValidation>
    <dataValidation type="textLength" errorStyle="warning" operator="lessThan" allowBlank="1" showInputMessage="1" showErrorMessage="1" errorTitle="最大文字数オーバー" error="200文字以内で入力して下さい。" sqref="T105">
      <formula1>201</formula1>
    </dataValidation>
    <dataValidation type="textLength" errorStyle="warning" operator="lessThan" allowBlank="1" showInputMessage="1" showErrorMessage="1" errorTitle="最大文字数オーバー" error="200文字以内で入力して下さい。" sqref="U105">
      <formula1>201</formula1>
    </dataValidation>
    <dataValidation type="textLength" errorStyle="warning" operator="lessThan" allowBlank="1" showInputMessage="1" showErrorMessage="1" errorTitle="最大文字数オーバー" error="200文字以内で入力して下さい。" sqref="V105">
      <formula1>201</formula1>
    </dataValidation>
    <dataValidation type="textLength" errorStyle="warning" operator="lessThan" allowBlank="1" showInputMessage="1" showErrorMessage="1" errorTitle="最大文字数オーバー" error="200文字以内で入力して下さい。" sqref="W105">
      <formula1>201</formula1>
    </dataValidation>
    <dataValidation type="textLength" errorStyle="warning" operator="lessThan" allowBlank="1" showInputMessage="1" showErrorMessage="1" errorTitle="最大文字数オーバー" error="200文字以内で入力して下さい。" sqref="X105">
      <formula1>201</formula1>
    </dataValidation>
    <dataValidation type="textLength" errorStyle="warning" operator="lessThan" allowBlank="1" showInputMessage="1" showErrorMessage="1" errorTitle="最大文字数オーバー" error="200文字以内で入力して下さい。" sqref="E111">
      <formula1>201</formula1>
    </dataValidation>
    <dataValidation type="textLength" errorStyle="warning" operator="lessThan" allowBlank="1" showInputMessage="1" showErrorMessage="1" errorTitle="最大文字数オーバー" error="200文字以内で入力して下さい。" sqref="F111">
      <formula1>201</formula1>
    </dataValidation>
    <dataValidation type="textLength" errorStyle="warning" operator="lessThan" allowBlank="1" showInputMessage="1" showErrorMessage="1" errorTitle="最大文字数オーバー" error="200文字以内で入力して下さい。" sqref="G111">
      <formula1>201</formula1>
    </dataValidation>
    <dataValidation type="textLength" errorStyle="warning" operator="lessThan" allowBlank="1" showInputMessage="1" showErrorMessage="1" errorTitle="最大文字数オーバー" error="200文字以内で入力して下さい。" sqref="H111">
      <formula1>201</formula1>
    </dataValidation>
    <dataValidation type="textLength" errorStyle="warning" operator="lessThan" allowBlank="1" showInputMessage="1" showErrorMessage="1" errorTitle="最大文字数オーバー" error="200文字以内で入力して下さい。" sqref="I111">
      <formula1>201</formula1>
    </dataValidation>
    <dataValidation type="textLength" errorStyle="warning" operator="lessThan" allowBlank="1" showInputMessage="1" showErrorMessage="1" errorTitle="最大文字数オーバー" error="200文字以内で入力して下さい。" sqref="J111">
      <formula1>201</formula1>
    </dataValidation>
    <dataValidation type="textLength" errorStyle="warning" operator="lessThan" allowBlank="1" showInputMessage="1" showErrorMessage="1" errorTitle="最大文字数オーバー" error="200文字以内で入力して下さい。" sqref="K111">
      <formula1>201</formula1>
    </dataValidation>
    <dataValidation type="textLength" errorStyle="warning" operator="lessThan" allowBlank="1" showInputMessage="1" showErrorMessage="1" errorTitle="最大文字数オーバー" error="200文字以内で入力して下さい。" sqref="L111">
      <formula1>201</formula1>
    </dataValidation>
    <dataValidation type="textLength" errorStyle="warning" operator="lessThan" allowBlank="1" showInputMessage="1" showErrorMessage="1" errorTitle="最大文字数オーバー" error="200文字以内で入力して下さい。" sqref="M111">
      <formula1>201</formula1>
    </dataValidation>
    <dataValidation type="textLength" errorStyle="warning" operator="lessThan" allowBlank="1" showInputMessage="1" showErrorMessage="1" errorTitle="最大文字数オーバー" error="200文字以内で入力して下さい。" sqref="N111">
      <formula1>201</formula1>
    </dataValidation>
    <dataValidation type="textLength" errorStyle="warning" operator="lessThan" allowBlank="1" showInputMessage="1" showErrorMessage="1" errorTitle="最大文字数オーバー" error="200文字以内で入力して下さい。" sqref="O111">
      <formula1>201</formula1>
    </dataValidation>
    <dataValidation type="textLength" errorStyle="warning" operator="lessThan" allowBlank="1" showInputMessage="1" showErrorMessage="1" errorTitle="最大文字数オーバー" error="200文字以内で入力して下さい。" sqref="P111">
      <formula1>201</formula1>
    </dataValidation>
    <dataValidation type="textLength" errorStyle="warning" operator="lessThan" allowBlank="1" showInputMessage="1" showErrorMessage="1" errorTitle="最大文字数オーバー" error="200文字以内で入力して下さい。" sqref="Q111">
      <formula1>201</formula1>
    </dataValidation>
    <dataValidation type="textLength" errorStyle="warning" operator="lessThan" allowBlank="1" showInputMessage="1" showErrorMessage="1" errorTitle="最大文字数オーバー" error="200文字以内で入力して下さい。" sqref="R111">
      <formula1>201</formula1>
    </dataValidation>
    <dataValidation type="textLength" errorStyle="warning" operator="lessThan" allowBlank="1" showInputMessage="1" showErrorMessage="1" errorTitle="最大文字数オーバー" error="200文字以内で入力して下さい。" sqref="S111">
      <formula1>201</formula1>
    </dataValidation>
    <dataValidation type="textLength" errorStyle="warning" operator="lessThan" allowBlank="1" showInputMessage="1" showErrorMessage="1" errorTitle="最大文字数オーバー" error="200文字以内で入力して下さい。" sqref="T111">
      <formula1>201</formula1>
    </dataValidation>
    <dataValidation type="textLength" errorStyle="warning" operator="lessThan" allowBlank="1" showInputMessage="1" showErrorMessage="1" errorTitle="最大文字数オーバー" error="200文字以内で入力して下さい。" sqref="U111">
      <formula1>201</formula1>
    </dataValidation>
    <dataValidation type="textLength" errorStyle="warning" operator="lessThan" allowBlank="1" showInputMessage="1" showErrorMessage="1" errorTitle="最大文字数オーバー" error="200文字以内で入力して下さい。" sqref="V111">
      <formula1>201</formula1>
    </dataValidation>
    <dataValidation type="textLength" errorStyle="warning" operator="lessThan" allowBlank="1" showInputMessage="1" showErrorMessage="1" errorTitle="最大文字数オーバー" error="200文字以内で入力して下さい。" sqref="W111">
      <formula1>201</formula1>
    </dataValidation>
    <dataValidation type="textLength" errorStyle="warning" operator="lessThan" allowBlank="1" showInputMessage="1" showErrorMessage="1" errorTitle="最大文字数オーバー" error="200文字以内で入力して下さい。" sqref="X111">
      <formula1>201</formula1>
    </dataValidation>
    <dataValidation type="textLength" errorStyle="warning" operator="lessThan" allowBlank="1" showInputMessage="1" showErrorMessage="1" errorTitle="最大文字数オーバー" error="200文字以内で入力して下さい。" sqref="E114">
      <formula1>201</formula1>
    </dataValidation>
    <dataValidation type="textLength" errorStyle="warning" operator="lessThan" allowBlank="1" showInputMessage="1" showErrorMessage="1" errorTitle="最大文字数オーバー" error="200文字以内で入力して下さい。" sqref="F114">
      <formula1>201</formula1>
    </dataValidation>
    <dataValidation type="textLength" errorStyle="warning" operator="lessThan" allowBlank="1" showInputMessage="1" showErrorMessage="1" errorTitle="最大文字数オーバー" error="200文字以内で入力して下さい。" sqref="G114">
      <formula1>201</formula1>
    </dataValidation>
    <dataValidation type="textLength" errorStyle="warning" operator="lessThan" allowBlank="1" showInputMessage="1" showErrorMessage="1" errorTitle="最大文字数オーバー" error="200文字以内で入力して下さい。" sqref="H114">
      <formula1>201</formula1>
    </dataValidation>
    <dataValidation type="textLength" errorStyle="warning" operator="lessThan" allowBlank="1" showInputMessage="1" showErrorMessage="1" errorTitle="最大文字数オーバー" error="200文字以内で入力して下さい。" sqref="I114">
      <formula1>201</formula1>
    </dataValidation>
    <dataValidation type="textLength" errorStyle="warning" operator="lessThan" allowBlank="1" showInputMessage="1" showErrorMessage="1" errorTitle="最大文字数オーバー" error="200文字以内で入力して下さい。" sqref="J114">
      <formula1>201</formula1>
    </dataValidation>
    <dataValidation type="textLength" errorStyle="warning" operator="lessThan" allowBlank="1" showInputMessage="1" showErrorMessage="1" errorTitle="最大文字数オーバー" error="200文字以内で入力して下さい。" sqref="K114">
      <formula1>201</formula1>
    </dataValidation>
    <dataValidation type="textLength" errorStyle="warning" operator="lessThan" allowBlank="1" showInputMessage="1" showErrorMessage="1" errorTitle="最大文字数オーバー" error="200文字以内で入力して下さい。" sqref="L114">
      <formula1>201</formula1>
    </dataValidation>
    <dataValidation type="textLength" errorStyle="warning" operator="lessThan" allowBlank="1" showInputMessage="1" showErrorMessage="1" errorTitle="最大文字数オーバー" error="200文字以内で入力して下さい。" sqref="M114">
      <formula1>201</formula1>
    </dataValidation>
    <dataValidation type="textLength" errorStyle="warning" operator="lessThan" allowBlank="1" showInputMessage="1" showErrorMessage="1" errorTitle="最大文字数オーバー" error="200文字以内で入力して下さい。" sqref="N114">
      <formula1>201</formula1>
    </dataValidation>
    <dataValidation type="textLength" errorStyle="warning" operator="lessThan" allowBlank="1" showInputMessage="1" showErrorMessage="1" errorTitle="最大文字数オーバー" error="200文字以内で入力して下さい。" sqref="O114">
      <formula1>201</formula1>
    </dataValidation>
    <dataValidation type="textLength" errorStyle="warning" operator="lessThan" allowBlank="1" showInputMessage="1" showErrorMessage="1" errorTitle="最大文字数オーバー" error="200文字以内で入力して下さい。" sqref="P114">
      <formula1>201</formula1>
    </dataValidation>
    <dataValidation type="textLength" errorStyle="warning" operator="lessThan" allowBlank="1" showInputMessage="1" showErrorMessage="1" errorTitle="最大文字数オーバー" error="200文字以内で入力して下さい。" sqref="Q114">
      <formula1>201</formula1>
    </dataValidation>
    <dataValidation type="textLength" errorStyle="warning" operator="lessThan" allowBlank="1" showInputMessage="1" showErrorMessage="1" errorTitle="最大文字数オーバー" error="200文字以内で入力して下さい。" sqref="R114">
      <formula1>201</formula1>
    </dataValidation>
    <dataValidation type="textLength" errorStyle="warning" operator="lessThan" allowBlank="1" showInputMessage="1" showErrorMessage="1" errorTitle="最大文字数オーバー" error="200文字以内で入力して下さい。" sqref="S114">
      <formula1>201</formula1>
    </dataValidation>
    <dataValidation type="textLength" errorStyle="warning" operator="lessThan" allowBlank="1" showInputMessage="1" showErrorMessage="1" errorTitle="最大文字数オーバー" error="200文字以内で入力して下さい。" sqref="T114">
      <formula1>201</formula1>
    </dataValidation>
    <dataValidation type="textLength" errorStyle="warning" operator="lessThan" allowBlank="1" showInputMessage="1" showErrorMessage="1" errorTitle="最大文字数オーバー" error="200文字以内で入力して下さい。" sqref="U114">
      <formula1>201</formula1>
    </dataValidation>
    <dataValidation type="textLength" errorStyle="warning" operator="lessThan" allowBlank="1" showInputMessage="1" showErrorMessage="1" errorTitle="最大文字数オーバー" error="200文字以内で入力して下さい。" sqref="V114">
      <formula1>201</formula1>
    </dataValidation>
    <dataValidation type="textLength" errorStyle="warning" operator="lessThan" allowBlank="1" showInputMessage="1" showErrorMessage="1" errorTitle="最大文字数オーバー" error="200文字以内で入力して下さい。" sqref="W114">
      <formula1>201</formula1>
    </dataValidation>
    <dataValidation type="textLength" errorStyle="warning" operator="lessThan" allowBlank="1" showInputMessage="1" showErrorMessage="1" errorTitle="最大文字数オーバー" error="200文字以内で入力して下さい。" sqref="X114">
      <formula1>201</formula1>
    </dataValidation>
    <dataValidation type="textLength" errorStyle="warning" operator="lessThan" allowBlank="1" showInputMessage="1" showErrorMessage="1" errorTitle="最大文字数オーバー" error="200文字以内で入力して下さい。" sqref="E120">
      <formula1>201</formula1>
    </dataValidation>
    <dataValidation type="textLength" errorStyle="warning" operator="lessThan" allowBlank="1" showInputMessage="1" showErrorMessage="1" errorTitle="最大文字数オーバー" error="200文字以内で入力して下さい。" sqref="F120">
      <formula1>201</formula1>
    </dataValidation>
    <dataValidation type="textLength" errorStyle="warning" operator="lessThan" allowBlank="1" showInputMessage="1" showErrorMessage="1" errorTitle="最大文字数オーバー" error="200文字以内で入力して下さい。" sqref="G120">
      <formula1>201</formula1>
    </dataValidation>
    <dataValidation type="textLength" errorStyle="warning" operator="lessThan" allowBlank="1" showInputMessage="1" showErrorMessage="1" errorTitle="最大文字数オーバー" error="200文字以内で入力して下さい。" sqref="H120">
      <formula1>201</formula1>
    </dataValidation>
    <dataValidation type="textLength" errorStyle="warning" operator="lessThan" allowBlank="1" showInputMessage="1" showErrorMessage="1" errorTitle="最大文字数オーバー" error="200文字以内で入力して下さい。" sqref="I120">
      <formula1>201</formula1>
    </dataValidation>
    <dataValidation type="textLength" errorStyle="warning" operator="lessThan" allowBlank="1" showInputMessage="1" showErrorMessage="1" errorTitle="最大文字数オーバー" error="200文字以内で入力して下さい。" sqref="J120">
      <formula1>201</formula1>
    </dataValidation>
    <dataValidation type="textLength" errorStyle="warning" operator="lessThan" allowBlank="1" showInputMessage="1" showErrorMessage="1" errorTitle="最大文字数オーバー" error="200文字以内で入力して下さい。" sqref="K120">
      <formula1>201</formula1>
    </dataValidation>
    <dataValidation type="textLength" errorStyle="warning" operator="lessThan" allowBlank="1" showInputMessage="1" showErrorMessage="1" errorTitle="最大文字数オーバー" error="200文字以内で入力して下さい。" sqref="L120">
      <formula1>201</formula1>
    </dataValidation>
    <dataValidation type="textLength" errorStyle="warning" operator="lessThan" allowBlank="1" showInputMessage="1" showErrorMessage="1" errorTitle="最大文字数オーバー" error="200文字以内で入力して下さい。" sqref="M120">
      <formula1>201</formula1>
    </dataValidation>
    <dataValidation type="textLength" errorStyle="warning" operator="lessThan" allowBlank="1" showInputMessage="1" showErrorMessage="1" errorTitle="最大文字数オーバー" error="200文字以内で入力して下さい。" sqref="N120">
      <formula1>201</formula1>
    </dataValidation>
    <dataValidation type="textLength" errorStyle="warning" operator="lessThan" allowBlank="1" showInputMessage="1" showErrorMessage="1" errorTitle="最大文字数オーバー" error="200文字以内で入力して下さい。" sqref="O120">
      <formula1>201</formula1>
    </dataValidation>
    <dataValidation type="textLength" errorStyle="warning" operator="lessThan" allowBlank="1" showInputMessage="1" showErrorMessage="1" errorTitle="最大文字数オーバー" error="200文字以内で入力して下さい。" sqref="P120">
      <formula1>201</formula1>
    </dataValidation>
    <dataValidation type="textLength" errorStyle="warning" operator="lessThan" allowBlank="1" showInputMessage="1" showErrorMessage="1" errorTitle="最大文字数オーバー" error="200文字以内で入力して下さい。" sqref="Q120">
      <formula1>201</formula1>
    </dataValidation>
    <dataValidation type="textLength" errorStyle="warning" operator="lessThan" allowBlank="1" showInputMessage="1" showErrorMessage="1" errorTitle="最大文字数オーバー" error="200文字以内で入力して下さい。" sqref="R120">
      <formula1>201</formula1>
    </dataValidation>
    <dataValidation type="textLength" errorStyle="warning" operator="lessThan" allowBlank="1" showInputMessage="1" showErrorMessage="1" errorTitle="最大文字数オーバー" error="200文字以内で入力して下さい。" sqref="S120">
      <formula1>201</formula1>
    </dataValidation>
    <dataValidation type="textLength" errorStyle="warning" operator="lessThan" allowBlank="1" showInputMessage="1" showErrorMessage="1" errorTitle="最大文字数オーバー" error="200文字以内で入力して下さい。" sqref="T120">
      <formula1>201</formula1>
    </dataValidation>
    <dataValidation type="textLength" errorStyle="warning" operator="lessThan" allowBlank="1" showInputMessage="1" showErrorMessage="1" errorTitle="最大文字数オーバー" error="200文字以内で入力して下さい。" sqref="U120">
      <formula1>201</formula1>
    </dataValidation>
    <dataValidation type="textLength" errorStyle="warning" operator="lessThan" allowBlank="1" showInputMessage="1" showErrorMessage="1" errorTitle="最大文字数オーバー" error="200文字以内で入力して下さい。" sqref="V120">
      <formula1>201</formula1>
    </dataValidation>
    <dataValidation type="textLength" errorStyle="warning" operator="lessThan" allowBlank="1" showInputMessage="1" showErrorMessage="1" errorTitle="最大文字数オーバー" error="200文字以内で入力して下さい。" sqref="W120">
      <formula1>201</formula1>
    </dataValidation>
    <dataValidation type="textLength" errorStyle="warning" operator="lessThan" allowBlank="1" showInputMessage="1" showErrorMessage="1" errorTitle="最大文字数オーバー" error="200文字以内で入力して下さい。" sqref="X120">
      <formula1>201</formula1>
    </dataValidation>
    <dataValidation type="textLength" errorStyle="warning" operator="lessThan" allowBlank="1" showInputMessage="1" showErrorMessage="1" errorTitle="最大文字数オーバー" error="200文字以内で入力して下さい。" sqref="E123">
      <formula1>201</formula1>
    </dataValidation>
    <dataValidation type="textLength" errorStyle="warning" operator="lessThan" allowBlank="1" showInputMessage="1" showErrorMessage="1" errorTitle="最大文字数オーバー" error="200文字以内で入力して下さい。" sqref="F123">
      <formula1>201</formula1>
    </dataValidation>
    <dataValidation type="textLength" errorStyle="warning" operator="lessThan" allowBlank="1" showInputMessage="1" showErrorMessage="1" errorTitle="最大文字数オーバー" error="200文字以内で入力して下さい。" sqref="G123">
      <formula1>201</formula1>
    </dataValidation>
    <dataValidation type="textLength" errorStyle="warning" operator="lessThan" allowBlank="1" showInputMessage="1" showErrorMessage="1" errorTitle="最大文字数オーバー" error="200文字以内で入力して下さい。" sqref="H123">
      <formula1>201</formula1>
    </dataValidation>
    <dataValidation type="textLength" errorStyle="warning" operator="lessThan" allowBlank="1" showInputMessage="1" showErrorMessage="1" errorTitle="最大文字数オーバー" error="200文字以内で入力して下さい。" sqref="I123">
      <formula1>201</formula1>
    </dataValidation>
    <dataValidation type="textLength" errorStyle="warning" operator="lessThan" allowBlank="1" showInputMessage="1" showErrorMessage="1" errorTitle="最大文字数オーバー" error="200文字以内で入力して下さい。" sqref="J123">
      <formula1>201</formula1>
    </dataValidation>
    <dataValidation type="textLength" errorStyle="warning" operator="lessThan" allowBlank="1" showInputMessage="1" showErrorMessage="1" errorTitle="最大文字数オーバー" error="200文字以内で入力して下さい。" sqref="K123">
      <formula1>201</formula1>
    </dataValidation>
    <dataValidation type="textLength" errorStyle="warning" operator="lessThan" allowBlank="1" showInputMessage="1" showErrorMessage="1" errorTitle="最大文字数オーバー" error="200文字以内で入力して下さい。" sqref="L123">
      <formula1>201</formula1>
    </dataValidation>
    <dataValidation type="textLength" errorStyle="warning" operator="lessThan" allowBlank="1" showInputMessage="1" showErrorMessage="1" errorTitle="最大文字数オーバー" error="200文字以内で入力して下さい。" sqref="M123">
      <formula1>201</formula1>
    </dataValidation>
    <dataValidation type="textLength" errorStyle="warning" operator="lessThan" allowBlank="1" showInputMessage="1" showErrorMessage="1" errorTitle="最大文字数オーバー" error="200文字以内で入力して下さい。" sqref="N123">
      <formula1>201</formula1>
    </dataValidation>
    <dataValidation type="textLength" errorStyle="warning" operator="lessThan" allowBlank="1" showInputMessage="1" showErrorMessage="1" errorTitle="最大文字数オーバー" error="200文字以内で入力して下さい。" sqref="O123">
      <formula1>201</formula1>
    </dataValidation>
    <dataValidation type="textLength" errorStyle="warning" operator="lessThan" allowBlank="1" showInputMessage="1" showErrorMessage="1" errorTitle="最大文字数オーバー" error="200文字以内で入力して下さい。" sqref="P123">
      <formula1>201</formula1>
    </dataValidation>
    <dataValidation type="textLength" errorStyle="warning" operator="lessThan" allowBlank="1" showInputMessage="1" showErrorMessage="1" errorTitle="最大文字数オーバー" error="200文字以内で入力して下さい。" sqref="Q123">
      <formula1>201</formula1>
    </dataValidation>
    <dataValidation type="textLength" errorStyle="warning" operator="lessThan" allowBlank="1" showInputMessage="1" showErrorMessage="1" errorTitle="最大文字数オーバー" error="200文字以内で入力して下さい。" sqref="R123">
      <formula1>201</formula1>
    </dataValidation>
    <dataValidation type="textLength" errorStyle="warning" operator="lessThan" allowBlank="1" showInputMessage="1" showErrorMessage="1" errorTitle="最大文字数オーバー" error="200文字以内で入力して下さい。" sqref="S123">
      <formula1>201</formula1>
    </dataValidation>
    <dataValidation type="textLength" errorStyle="warning" operator="lessThan" allowBlank="1" showInputMessage="1" showErrorMessage="1" errorTitle="最大文字数オーバー" error="200文字以内で入力して下さい。" sqref="T123">
      <formula1>201</formula1>
    </dataValidation>
    <dataValidation type="textLength" errorStyle="warning" operator="lessThan" allowBlank="1" showInputMessage="1" showErrorMessage="1" errorTitle="最大文字数オーバー" error="200文字以内で入力して下さい。" sqref="U123">
      <formula1>201</formula1>
    </dataValidation>
    <dataValidation type="textLength" errorStyle="warning" operator="lessThan" allowBlank="1" showInputMessage="1" showErrorMessage="1" errorTitle="最大文字数オーバー" error="200文字以内で入力して下さい。" sqref="V123">
      <formula1>201</formula1>
    </dataValidation>
    <dataValidation type="textLength" errorStyle="warning" operator="lessThan" allowBlank="1" showInputMessage="1" showErrorMessage="1" errorTitle="最大文字数オーバー" error="200文字以内で入力して下さい。" sqref="W123">
      <formula1>201</formula1>
    </dataValidation>
    <dataValidation type="textLength" errorStyle="warning" operator="lessThan" allowBlank="1" showInputMessage="1" showErrorMessage="1" errorTitle="最大文字数オーバー" error="200文字以内で入力して下さい。" sqref="X123">
      <formula1>201</formula1>
    </dataValidation>
    <dataValidation type="textLength" errorStyle="warning" operator="lessThan" allowBlank="1" showInputMessage="1" showErrorMessage="1" errorTitle="最大文字数オーバー" error="200文字以内で入力して下さい。" sqref="E129">
      <formula1>201</formula1>
    </dataValidation>
    <dataValidation type="textLength" errorStyle="warning" operator="lessThan" allowBlank="1" showInputMessage="1" showErrorMessage="1" errorTitle="最大文字数オーバー" error="200文字以内で入力して下さい。" sqref="F129">
      <formula1>201</formula1>
    </dataValidation>
    <dataValidation type="textLength" errorStyle="warning" operator="lessThan" allowBlank="1" showInputMessage="1" showErrorMessage="1" errorTitle="最大文字数オーバー" error="200文字以内で入力して下さい。" sqref="G129">
      <formula1>201</formula1>
    </dataValidation>
    <dataValidation type="textLength" errorStyle="warning" operator="lessThan" allowBlank="1" showInputMessage="1" showErrorMessage="1" errorTitle="最大文字数オーバー" error="200文字以内で入力して下さい。" sqref="H129">
      <formula1>201</formula1>
    </dataValidation>
    <dataValidation type="textLength" errorStyle="warning" operator="lessThan" allowBlank="1" showInputMessage="1" showErrorMessage="1" errorTitle="最大文字数オーバー" error="200文字以内で入力して下さい。" sqref="I129">
      <formula1>201</formula1>
    </dataValidation>
    <dataValidation type="textLength" errorStyle="warning" operator="lessThan" allowBlank="1" showInputMessage="1" showErrorMessage="1" errorTitle="最大文字数オーバー" error="200文字以内で入力して下さい。" sqref="J129">
      <formula1>201</formula1>
    </dataValidation>
    <dataValidation type="textLength" errorStyle="warning" operator="lessThan" allowBlank="1" showInputMessage="1" showErrorMessage="1" errorTitle="最大文字数オーバー" error="200文字以内で入力して下さい。" sqref="K129">
      <formula1>201</formula1>
    </dataValidation>
    <dataValidation type="textLength" errorStyle="warning" operator="lessThan" allowBlank="1" showInputMessage="1" showErrorMessage="1" errorTitle="最大文字数オーバー" error="200文字以内で入力して下さい。" sqref="L129">
      <formula1>201</formula1>
    </dataValidation>
    <dataValidation type="textLength" errorStyle="warning" operator="lessThan" allowBlank="1" showInputMessage="1" showErrorMessage="1" errorTitle="最大文字数オーバー" error="200文字以内で入力して下さい。" sqref="M129">
      <formula1>201</formula1>
    </dataValidation>
    <dataValidation type="textLength" errorStyle="warning" operator="lessThan" allowBlank="1" showInputMessage="1" showErrorMessage="1" errorTitle="最大文字数オーバー" error="200文字以内で入力して下さい。" sqref="N129">
      <formula1>201</formula1>
    </dataValidation>
    <dataValidation type="textLength" errorStyle="warning" operator="lessThan" allowBlank="1" showInputMessage="1" showErrorMessage="1" errorTitle="最大文字数オーバー" error="200文字以内で入力して下さい。" sqref="O129">
      <formula1>201</formula1>
    </dataValidation>
    <dataValidation type="textLength" errorStyle="warning" operator="lessThan" allowBlank="1" showInputMessage="1" showErrorMessage="1" errorTitle="最大文字数オーバー" error="200文字以内で入力して下さい。" sqref="P129">
      <formula1>201</formula1>
    </dataValidation>
    <dataValidation type="textLength" errorStyle="warning" operator="lessThan" allowBlank="1" showInputMessage="1" showErrorMessage="1" errorTitle="最大文字数オーバー" error="200文字以内で入力して下さい。" sqref="Q129">
      <formula1>201</formula1>
    </dataValidation>
    <dataValidation type="textLength" errorStyle="warning" operator="lessThan" allowBlank="1" showInputMessage="1" showErrorMessage="1" errorTitle="最大文字数オーバー" error="200文字以内で入力して下さい。" sqref="R129">
      <formula1>201</formula1>
    </dataValidation>
    <dataValidation type="textLength" errorStyle="warning" operator="lessThan" allowBlank="1" showInputMessage="1" showErrorMessage="1" errorTitle="最大文字数オーバー" error="200文字以内で入力して下さい。" sqref="S129">
      <formula1>201</formula1>
    </dataValidation>
    <dataValidation type="textLength" errorStyle="warning" operator="lessThan" allowBlank="1" showInputMessage="1" showErrorMessage="1" errorTitle="最大文字数オーバー" error="200文字以内で入力して下さい。" sqref="T129">
      <formula1>201</formula1>
    </dataValidation>
    <dataValidation type="textLength" errorStyle="warning" operator="lessThan" allowBlank="1" showInputMessage="1" showErrorMessage="1" errorTitle="最大文字数オーバー" error="200文字以内で入力して下さい。" sqref="U129">
      <formula1>201</formula1>
    </dataValidation>
    <dataValidation type="textLength" errorStyle="warning" operator="lessThan" allowBlank="1" showInputMessage="1" showErrorMessage="1" errorTitle="最大文字数オーバー" error="200文字以内で入力して下さい。" sqref="V129">
      <formula1>201</formula1>
    </dataValidation>
    <dataValidation type="textLength" errorStyle="warning" operator="lessThan" allowBlank="1" showInputMessage="1" showErrorMessage="1" errorTitle="最大文字数オーバー" error="200文字以内で入力して下さい。" sqref="W129">
      <formula1>201</formula1>
    </dataValidation>
    <dataValidation type="textLength" errorStyle="warning" operator="lessThan" allowBlank="1" showInputMessage="1" showErrorMessage="1" errorTitle="最大文字数オーバー" error="200文字以内で入力して下さい。" sqref="X129">
      <formula1>201</formula1>
    </dataValidation>
    <dataValidation type="textLength" errorStyle="warning" operator="lessThan" allowBlank="1" showInputMessage="1" showErrorMessage="1" errorTitle="最大文字数オーバー" error="200文字以内で入力して下さい。" sqref="E132">
      <formula1>201</formula1>
    </dataValidation>
    <dataValidation type="textLength" errorStyle="warning" operator="lessThan" allowBlank="1" showInputMessage="1" showErrorMessage="1" errorTitle="最大文字数オーバー" error="200文字以内で入力して下さい。" sqref="F132">
      <formula1>201</formula1>
    </dataValidation>
    <dataValidation type="textLength" errorStyle="warning" operator="lessThan" allowBlank="1" showInputMessage="1" showErrorMessage="1" errorTitle="最大文字数オーバー" error="200文字以内で入力して下さい。" sqref="G132">
      <formula1>201</formula1>
    </dataValidation>
    <dataValidation type="textLength" errorStyle="warning" operator="lessThan" allowBlank="1" showInputMessage="1" showErrorMessage="1" errorTitle="最大文字数オーバー" error="200文字以内で入力して下さい。" sqref="H132">
      <formula1>201</formula1>
    </dataValidation>
    <dataValidation type="textLength" errorStyle="warning" operator="lessThan" allowBlank="1" showInputMessage="1" showErrorMessage="1" errorTitle="最大文字数オーバー" error="200文字以内で入力して下さい。" sqref="I132">
      <formula1>201</formula1>
    </dataValidation>
    <dataValidation type="textLength" errorStyle="warning" operator="lessThan" allowBlank="1" showInputMessage="1" showErrorMessage="1" errorTitle="最大文字数オーバー" error="200文字以内で入力して下さい。" sqref="J132">
      <formula1>201</formula1>
    </dataValidation>
    <dataValidation type="textLength" errorStyle="warning" operator="lessThan" allowBlank="1" showInputMessage="1" showErrorMessage="1" errorTitle="最大文字数オーバー" error="200文字以内で入力して下さい。" sqref="K132">
      <formula1>201</formula1>
    </dataValidation>
    <dataValidation type="textLength" errorStyle="warning" operator="lessThan" allowBlank="1" showInputMessage="1" showErrorMessage="1" errorTitle="最大文字数オーバー" error="200文字以内で入力して下さい。" sqref="L132">
      <formula1>201</formula1>
    </dataValidation>
    <dataValidation type="textLength" errorStyle="warning" operator="lessThan" allowBlank="1" showInputMessage="1" showErrorMessage="1" errorTitle="最大文字数オーバー" error="200文字以内で入力して下さい。" sqref="M132">
      <formula1>201</formula1>
    </dataValidation>
    <dataValidation type="textLength" errorStyle="warning" operator="lessThan" allowBlank="1" showInputMessage="1" showErrorMessage="1" errorTitle="最大文字数オーバー" error="200文字以内で入力して下さい。" sqref="N132">
      <formula1>201</formula1>
    </dataValidation>
    <dataValidation type="textLength" errorStyle="warning" operator="lessThan" allowBlank="1" showInputMessage="1" showErrorMessage="1" errorTitle="最大文字数オーバー" error="200文字以内で入力して下さい。" sqref="O132">
      <formula1>201</formula1>
    </dataValidation>
    <dataValidation type="textLength" errorStyle="warning" operator="lessThan" allowBlank="1" showInputMessage="1" showErrorMessage="1" errorTitle="最大文字数オーバー" error="200文字以内で入力して下さい。" sqref="P132">
      <formula1>201</formula1>
    </dataValidation>
    <dataValidation type="textLength" errorStyle="warning" operator="lessThan" allowBlank="1" showInputMessage="1" showErrorMessage="1" errorTitle="最大文字数オーバー" error="200文字以内で入力して下さい。" sqref="Q132">
      <formula1>201</formula1>
    </dataValidation>
    <dataValidation type="textLength" errorStyle="warning" operator="lessThan" allowBlank="1" showInputMessage="1" showErrorMessage="1" errorTitle="最大文字数オーバー" error="200文字以内で入力して下さい。" sqref="R132">
      <formula1>201</formula1>
    </dataValidation>
    <dataValidation type="textLength" errorStyle="warning" operator="lessThan" allowBlank="1" showInputMessage="1" showErrorMessage="1" errorTitle="最大文字数オーバー" error="200文字以内で入力して下さい。" sqref="S132">
      <formula1>201</formula1>
    </dataValidation>
    <dataValidation type="textLength" errorStyle="warning" operator="lessThan" allowBlank="1" showInputMessage="1" showErrorMessage="1" errorTitle="最大文字数オーバー" error="200文字以内で入力して下さい。" sqref="T132">
      <formula1>201</formula1>
    </dataValidation>
    <dataValidation type="textLength" errorStyle="warning" operator="lessThan" allowBlank="1" showInputMessage="1" showErrorMessage="1" errorTitle="最大文字数オーバー" error="200文字以内で入力して下さい。" sqref="U132">
      <formula1>201</formula1>
    </dataValidation>
    <dataValidation type="textLength" errorStyle="warning" operator="lessThan" allowBlank="1" showInputMessage="1" showErrorMessage="1" errorTitle="最大文字数オーバー" error="200文字以内で入力して下さい。" sqref="V132">
      <formula1>201</formula1>
    </dataValidation>
    <dataValidation type="textLength" errorStyle="warning" operator="lessThan" allowBlank="1" showInputMessage="1" showErrorMessage="1" errorTitle="最大文字数オーバー" error="200文字以内で入力して下さい。" sqref="W132">
      <formula1>201</formula1>
    </dataValidation>
    <dataValidation type="textLength" errorStyle="warning" operator="lessThan" allowBlank="1" showInputMessage="1" showErrorMessage="1" errorTitle="最大文字数オーバー" error="200文字以内で入力して下さい。" sqref="X132">
      <formula1>201</formula1>
    </dataValidation>
    <dataValidation type="textLength" errorStyle="warning" operator="lessThan" allowBlank="1" showInputMessage="1" showErrorMessage="1" errorTitle="最大文字数オーバー" error="200文字以内で入力して下さい。" sqref="E138">
      <formula1>201</formula1>
    </dataValidation>
    <dataValidation type="textLength" errorStyle="warning" operator="lessThan" allowBlank="1" showInputMessage="1" showErrorMessage="1" errorTitle="最大文字数オーバー" error="200文字以内で入力して下さい。" sqref="F138">
      <formula1>201</formula1>
    </dataValidation>
    <dataValidation type="textLength" errorStyle="warning" operator="lessThan" allowBlank="1" showInputMessage="1" showErrorMessage="1" errorTitle="最大文字数オーバー" error="200文字以内で入力して下さい。" sqref="G138">
      <formula1>201</formula1>
    </dataValidation>
    <dataValidation type="textLength" errorStyle="warning" operator="lessThan" allowBlank="1" showInputMessage="1" showErrorMessage="1" errorTitle="最大文字数オーバー" error="200文字以内で入力して下さい。" sqref="H138">
      <formula1>201</formula1>
    </dataValidation>
    <dataValidation type="textLength" errorStyle="warning" operator="lessThan" allowBlank="1" showInputMessage="1" showErrorMessage="1" errorTitle="最大文字数オーバー" error="200文字以内で入力して下さい。" sqref="I138">
      <formula1>201</formula1>
    </dataValidation>
    <dataValidation type="textLength" errorStyle="warning" operator="lessThan" allowBlank="1" showInputMessage="1" showErrorMessage="1" errorTitle="最大文字数オーバー" error="200文字以内で入力して下さい。" sqref="J138">
      <formula1>201</formula1>
    </dataValidation>
    <dataValidation type="textLength" errorStyle="warning" operator="lessThan" allowBlank="1" showInputMessage="1" showErrorMessage="1" errorTitle="最大文字数オーバー" error="200文字以内で入力して下さい。" sqref="K138">
      <formula1>201</formula1>
    </dataValidation>
    <dataValidation type="textLength" errorStyle="warning" operator="lessThan" allowBlank="1" showInputMessage="1" showErrorMessage="1" errorTitle="最大文字数オーバー" error="200文字以内で入力して下さい。" sqref="L138">
      <formula1>201</formula1>
    </dataValidation>
    <dataValidation type="textLength" errorStyle="warning" operator="lessThan" allowBlank="1" showInputMessage="1" showErrorMessage="1" errorTitle="最大文字数オーバー" error="200文字以内で入力して下さい。" sqref="M138">
      <formula1>201</formula1>
    </dataValidation>
    <dataValidation type="textLength" errorStyle="warning" operator="lessThan" allowBlank="1" showInputMessage="1" showErrorMessage="1" errorTitle="最大文字数オーバー" error="200文字以内で入力して下さい。" sqref="N138">
      <formula1>201</formula1>
    </dataValidation>
    <dataValidation type="textLength" errorStyle="warning" operator="lessThan" allowBlank="1" showInputMessage="1" showErrorMessage="1" errorTitle="最大文字数オーバー" error="200文字以内で入力して下さい。" sqref="O138">
      <formula1>201</formula1>
    </dataValidation>
    <dataValidation type="textLength" errorStyle="warning" operator="lessThan" allowBlank="1" showInputMessage="1" showErrorMessage="1" errorTitle="最大文字数オーバー" error="200文字以内で入力して下さい。" sqref="P138">
      <formula1>201</formula1>
    </dataValidation>
    <dataValidation type="textLength" errorStyle="warning" operator="lessThan" allowBlank="1" showInputMessage="1" showErrorMessage="1" errorTitle="最大文字数オーバー" error="200文字以内で入力して下さい。" sqref="Q138">
      <formula1>201</formula1>
    </dataValidation>
    <dataValidation type="textLength" errorStyle="warning" operator="lessThan" allowBlank="1" showInputMessage="1" showErrorMessage="1" errorTitle="最大文字数オーバー" error="200文字以内で入力して下さい。" sqref="R138">
      <formula1>201</formula1>
    </dataValidation>
    <dataValidation type="textLength" errorStyle="warning" operator="lessThan" allowBlank="1" showInputMessage="1" showErrorMessage="1" errorTitle="最大文字数オーバー" error="200文字以内で入力して下さい。" sqref="S138">
      <formula1>201</formula1>
    </dataValidation>
    <dataValidation type="textLength" errorStyle="warning" operator="lessThan" allowBlank="1" showInputMessage="1" showErrorMessage="1" errorTitle="最大文字数オーバー" error="200文字以内で入力して下さい。" sqref="T138">
      <formula1>201</formula1>
    </dataValidation>
    <dataValidation type="textLength" errorStyle="warning" operator="lessThan" allowBlank="1" showInputMessage="1" showErrorMessage="1" errorTitle="最大文字数オーバー" error="200文字以内で入力して下さい。" sqref="U138">
      <formula1>201</formula1>
    </dataValidation>
    <dataValidation type="textLength" errorStyle="warning" operator="lessThan" allowBlank="1" showInputMessage="1" showErrorMessage="1" errorTitle="最大文字数オーバー" error="200文字以内で入力して下さい。" sqref="V138">
      <formula1>201</formula1>
    </dataValidation>
    <dataValidation type="textLength" errorStyle="warning" operator="lessThan" allowBlank="1" showInputMessage="1" showErrorMessage="1" errorTitle="最大文字数オーバー" error="200文字以内で入力して下さい。" sqref="W138">
      <formula1>201</formula1>
    </dataValidation>
    <dataValidation type="textLength" errorStyle="warning" operator="lessThan" allowBlank="1" showInputMessage="1" showErrorMessage="1" errorTitle="最大文字数オーバー" error="200文字以内で入力して下さい。" sqref="X138">
      <formula1>201</formula1>
    </dataValidation>
    <dataValidation type="textLength" errorStyle="warning" operator="lessThan" allowBlank="1" showInputMessage="1" showErrorMessage="1" errorTitle="最大文字数オーバー" error="200文字以内で入力して下さい。" sqref="E141">
      <formula1>201</formula1>
    </dataValidation>
    <dataValidation type="textLength" errorStyle="warning" operator="lessThan" allowBlank="1" showInputMessage="1" showErrorMessage="1" errorTitle="最大文字数オーバー" error="200文字以内で入力して下さい。" sqref="F141">
      <formula1>201</formula1>
    </dataValidation>
    <dataValidation type="textLength" errorStyle="warning" operator="lessThan" allowBlank="1" showInputMessage="1" showErrorMessage="1" errorTitle="最大文字数オーバー" error="200文字以内で入力して下さい。" sqref="G141">
      <formula1>201</formula1>
    </dataValidation>
    <dataValidation type="textLength" errorStyle="warning" operator="lessThan" allowBlank="1" showInputMessage="1" showErrorMessage="1" errorTitle="最大文字数オーバー" error="200文字以内で入力して下さい。" sqref="H141">
      <formula1>201</formula1>
    </dataValidation>
    <dataValidation type="textLength" errorStyle="warning" operator="lessThan" allowBlank="1" showInputMessage="1" showErrorMessage="1" errorTitle="最大文字数オーバー" error="200文字以内で入力して下さい。" sqref="I141">
      <formula1>201</formula1>
    </dataValidation>
    <dataValidation type="textLength" errorStyle="warning" operator="lessThan" allowBlank="1" showInputMessage="1" showErrorMessage="1" errorTitle="最大文字数オーバー" error="200文字以内で入力して下さい。" sqref="J141">
      <formula1>201</formula1>
    </dataValidation>
    <dataValidation type="textLength" errorStyle="warning" operator="lessThan" allowBlank="1" showInputMessage="1" showErrorMessage="1" errorTitle="最大文字数オーバー" error="200文字以内で入力して下さい。" sqref="K141">
      <formula1>201</formula1>
    </dataValidation>
    <dataValidation type="textLength" errorStyle="warning" operator="lessThan" allowBlank="1" showInputMessage="1" showErrorMessage="1" errorTitle="最大文字数オーバー" error="200文字以内で入力して下さい。" sqref="L141">
      <formula1>201</formula1>
    </dataValidation>
    <dataValidation type="textLength" errorStyle="warning" operator="lessThan" allowBlank="1" showInputMessage="1" showErrorMessage="1" errorTitle="最大文字数オーバー" error="200文字以内で入力して下さい。" sqref="M141">
      <formula1>201</formula1>
    </dataValidation>
    <dataValidation type="textLength" errorStyle="warning" operator="lessThan" allowBlank="1" showInputMessage="1" showErrorMessage="1" errorTitle="最大文字数オーバー" error="200文字以内で入力して下さい。" sqref="N141">
      <formula1>201</formula1>
    </dataValidation>
    <dataValidation type="textLength" errorStyle="warning" operator="lessThan" allowBlank="1" showInputMessage="1" showErrorMessage="1" errorTitle="最大文字数オーバー" error="200文字以内で入力して下さい。" sqref="O141">
      <formula1>201</formula1>
    </dataValidation>
    <dataValidation type="textLength" errorStyle="warning" operator="lessThan" allowBlank="1" showInputMessage="1" showErrorMessage="1" errorTitle="最大文字数オーバー" error="200文字以内で入力して下さい。" sqref="P141">
      <formula1>201</formula1>
    </dataValidation>
    <dataValidation type="textLength" errorStyle="warning" operator="lessThan" allowBlank="1" showInputMessage="1" showErrorMessage="1" errorTitle="最大文字数オーバー" error="200文字以内で入力して下さい。" sqref="Q141">
      <formula1>201</formula1>
    </dataValidation>
    <dataValidation type="textLength" errorStyle="warning" operator="lessThan" allowBlank="1" showInputMessage="1" showErrorMessage="1" errorTitle="最大文字数オーバー" error="200文字以内で入力して下さい。" sqref="R141">
      <formula1>201</formula1>
    </dataValidation>
    <dataValidation type="textLength" errorStyle="warning" operator="lessThan" allowBlank="1" showInputMessage="1" showErrorMessage="1" errorTitle="最大文字数オーバー" error="200文字以内で入力して下さい。" sqref="S141">
      <formula1>201</formula1>
    </dataValidation>
    <dataValidation type="textLength" errorStyle="warning" operator="lessThan" allowBlank="1" showInputMessage="1" showErrorMessage="1" errorTitle="最大文字数オーバー" error="200文字以内で入力して下さい。" sqref="T141">
      <formula1>201</formula1>
    </dataValidation>
    <dataValidation type="textLength" errorStyle="warning" operator="lessThan" allowBlank="1" showInputMessage="1" showErrorMessage="1" errorTitle="最大文字数オーバー" error="200文字以内で入力して下さい。" sqref="U141">
      <formula1>201</formula1>
    </dataValidation>
    <dataValidation type="textLength" errorStyle="warning" operator="lessThan" allowBlank="1" showInputMessage="1" showErrorMessage="1" errorTitle="最大文字数オーバー" error="200文字以内で入力して下さい。" sqref="V141">
      <formula1>201</formula1>
    </dataValidation>
    <dataValidation type="textLength" errorStyle="warning" operator="lessThan" allowBlank="1" showInputMessage="1" showErrorMessage="1" errorTitle="最大文字数オーバー" error="200文字以内で入力して下さい。" sqref="W141">
      <formula1>201</formula1>
    </dataValidation>
    <dataValidation type="textLength" errorStyle="warning" operator="lessThan" allowBlank="1" showInputMessage="1" showErrorMessage="1" errorTitle="最大文字数オーバー" error="200文字以内で入力して下さい。" sqref="X141">
      <formula1>201</formula1>
    </dataValidation>
    <dataValidation type="textLength" errorStyle="warning" operator="lessThan" allowBlank="1" showInputMessage="1" showErrorMessage="1" errorTitle="最大文字数オーバー" error="200文字以内で入力して下さい。" sqref="E147">
      <formula1>201</formula1>
    </dataValidation>
    <dataValidation type="textLength" errorStyle="warning" operator="lessThan" allowBlank="1" showInputMessage="1" showErrorMessage="1" errorTitle="最大文字数オーバー" error="200文字以内で入力して下さい。" sqref="F147">
      <formula1>201</formula1>
    </dataValidation>
    <dataValidation type="textLength" errorStyle="warning" operator="lessThan" allowBlank="1" showInputMessage="1" showErrorMessage="1" errorTitle="最大文字数オーバー" error="200文字以内で入力して下さい。" sqref="G147">
      <formula1>201</formula1>
    </dataValidation>
    <dataValidation type="textLength" errorStyle="warning" operator="lessThan" allowBlank="1" showInputMessage="1" showErrorMessage="1" errorTitle="最大文字数オーバー" error="200文字以内で入力して下さい。" sqref="H147">
      <formula1>201</formula1>
    </dataValidation>
    <dataValidation type="textLength" errorStyle="warning" operator="lessThan" allowBlank="1" showInputMessage="1" showErrorMessage="1" errorTitle="最大文字数オーバー" error="200文字以内で入力して下さい。" sqref="I147">
      <formula1>201</formula1>
    </dataValidation>
    <dataValidation type="textLength" errorStyle="warning" operator="lessThan" allowBlank="1" showInputMessage="1" showErrorMessage="1" errorTitle="最大文字数オーバー" error="200文字以内で入力して下さい。" sqref="J147">
      <formula1>201</formula1>
    </dataValidation>
    <dataValidation type="textLength" errorStyle="warning" operator="lessThan" allowBlank="1" showInputMessage="1" showErrorMessage="1" errorTitle="最大文字数オーバー" error="200文字以内で入力して下さい。" sqref="K147">
      <formula1>201</formula1>
    </dataValidation>
    <dataValidation type="textLength" errorStyle="warning" operator="lessThan" allowBlank="1" showInputMessage="1" showErrorMessage="1" errorTitle="最大文字数オーバー" error="200文字以内で入力して下さい。" sqref="L147">
      <formula1>201</formula1>
    </dataValidation>
    <dataValidation type="textLength" errorStyle="warning" operator="lessThan" allowBlank="1" showInputMessage="1" showErrorMessage="1" errorTitle="最大文字数オーバー" error="200文字以内で入力して下さい。" sqref="M147">
      <formula1>201</formula1>
    </dataValidation>
    <dataValidation type="textLength" errorStyle="warning" operator="lessThan" allowBlank="1" showInputMessage="1" showErrorMessage="1" errorTitle="最大文字数オーバー" error="200文字以内で入力して下さい。" sqref="N147">
      <formula1>201</formula1>
    </dataValidation>
    <dataValidation type="textLength" errorStyle="warning" operator="lessThan" allowBlank="1" showInputMessage="1" showErrorMessage="1" errorTitle="最大文字数オーバー" error="200文字以内で入力して下さい。" sqref="O147">
      <formula1>201</formula1>
    </dataValidation>
    <dataValidation type="textLength" errorStyle="warning" operator="lessThan" allowBlank="1" showInputMessage="1" showErrorMessage="1" errorTitle="最大文字数オーバー" error="200文字以内で入力して下さい。" sqref="P147">
      <formula1>201</formula1>
    </dataValidation>
    <dataValidation type="textLength" errorStyle="warning" operator="lessThan" allowBlank="1" showInputMessage="1" showErrorMessage="1" errorTitle="最大文字数オーバー" error="200文字以内で入力して下さい。" sqref="Q147">
      <formula1>201</formula1>
    </dataValidation>
    <dataValidation type="textLength" errorStyle="warning" operator="lessThan" allowBlank="1" showInputMessage="1" showErrorMessage="1" errorTitle="最大文字数オーバー" error="200文字以内で入力して下さい。" sqref="R147">
      <formula1>201</formula1>
    </dataValidation>
    <dataValidation type="textLength" errorStyle="warning" operator="lessThan" allowBlank="1" showInputMessage="1" showErrorMessage="1" errorTitle="最大文字数オーバー" error="200文字以内で入力して下さい。" sqref="S147">
      <formula1>201</formula1>
    </dataValidation>
    <dataValidation type="textLength" errorStyle="warning" operator="lessThan" allowBlank="1" showInputMessage="1" showErrorMessage="1" errorTitle="最大文字数オーバー" error="200文字以内で入力して下さい。" sqref="T147">
      <formula1>201</formula1>
    </dataValidation>
    <dataValidation type="textLength" errorStyle="warning" operator="lessThan" allowBlank="1" showInputMessage="1" showErrorMessage="1" errorTitle="最大文字数オーバー" error="200文字以内で入力して下さい。" sqref="U147">
      <formula1>201</formula1>
    </dataValidation>
    <dataValidation type="textLength" errorStyle="warning" operator="lessThan" allowBlank="1" showInputMessage="1" showErrorMessage="1" errorTitle="最大文字数オーバー" error="200文字以内で入力して下さい。" sqref="V147">
      <formula1>201</formula1>
    </dataValidation>
    <dataValidation type="textLength" errorStyle="warning" operator="lessThan" allowBlank="1" showInputMessage="1" showErrorMessage="1" errorTitle="最大文字数オーバー" error="200文字以内で入力して下さい。" sqref="W147">
      <formula1>201</formula1>
    </dataValidation>
    <dataValidation type="textLength" errorStyle="warning" operator="lessThan" allowBlank="1" showInputMessage="1" showErrorMessage="1" errorTitle="最大文字数オーバー" error="200文字以内で入力して下さい。" sqref="X147">
      <formula1>201</formula1>
    </dataValidation>
    <dataValidation type="textLength" errorStyle="warning" operator="lessThan" allowBlank="1" showInputMessage="1" showErrorMessage="1" errorTitle="最大文字数オーバー" error="200文字以内で入力して下さい。" sqref="E150">
      <formula1>201</formula1>
    </dataValidation>
    <dataValidation type="textLength" errorStyle="warning" operator="lessThan" allowBlank="1" showInputMessage="1" showErrorMessage="1" errorTitle="最大文字数オーバー" error="200文字以内で入力して下さい。" sqref="F150">
      <formula1>201</formula1>
    </dataValidation>
    <dataValidation type="textLength" errorStyle="warning" operator="lessThan" allowBlank="1" showInputMessage="1" showErrorMessage="1" errorTitle="最大文字数オーバー" error="200文字以内で入力して下さい。" sqref="G150">
      <formula1>201</formula1>
    </dataValidation>
    <dataValidation type="textLength" errorStyle="warning" operator="lessThan" allowBlank="1" showInputMessage="1" showErrorMessage="1" errorTitle="最大文字数オーバー" error="200文字以内で入力して下さい。" sqref="H150">
      <formula1>201</formula1>
    </dataValidation>
    <dataValidation type="textLength" errorStyle="warning" operator="lessThan" allowBlank="1" showInputMessage="1" showErrorMessage="1" errorTitle="最大文字数オーバー" error="200文字以内で入力して下さい。" sqref="I150">
      <formula1>201</formula1>
    </dataValidation>
    <dataValidation type="textLength" errorStyle="warning" operator="lessThan" allowBlank="1" showInputMessage="1" showErrorMessage="1" errorTitle="最大文字数オーバー" error="200文字以内で入力して下さい。" sqref="J150">
      <formula1>201</formula1>
    </dataValidation>
    <dataValidation type="textLength" errorStyle="warning" operator="lessThan" allowBlank="1" showInputMessage="1" showErrorMessage="1" errorTitle="最大文字数オーバー" error="200文字以内で入力して下さい。" sqref="K150">
      <formula1>201</formula1>
    </dataValidation>
    <dataValidation type="textLength" errorStyle="warning" operator="lessThan" allowBlank="1" showInputMessage="1" showErrorMessage="1" errorTitle="最大文字数オーバー" error="200文字以内で入力して下さい。" sqref="L150">
      <formula1>201</formula1>
    </dataValidation>
    <dataValidation type="textLength" errorStyle="warning" operator="lessThan" allowBlank="1" showInputMessage="1" showErrorMessage="1" errorTitle="最大文字数オーバー" error="200文字以内で入力して下さい。" sqref="M150">
      <formula1>201</formula1>
    </dataValidation>
    <dataValidation type="textLength" errorStyle="warning" operator="lessThan" allowBlank="1" showInputMessage="1" showErrorMessage="1" errorTitle="最大文字数オーバー" error="200文字以内で入力して下さい。" sqref="N150">
      <formula1>201</formula1>
    </dataValidation>
    <dataValidation type="textLength" errorStyle="warning" operator="lessThan" allowBlank="1" showInputMessage="1" showErrorMessage="1" errorTitle="最大文字数オーバー" error="200文字以内で入力して下さい。" sqref="O150">
      <formula1>201</formula1>
    </dataValidation>
    <dataValidation type="textLength" errorStyle="warning" operator="lessThan" allowBlank="1" showInputMessage="1" showErrorMessage="1" errorTitle="最大文字数オーバー" error="200文字以内で入力して下さい。" sqref="P150">
      <formula1>201</formula1>
    </dataValidation>
    <dataValidation type="textLength" errorStyle="warning" operator="lessThan" allowBlank="1" showInputMessage="1" showErrorMessage="1" errorTitle="最大文字数オーバー" error="200文字以内で入力して下さい。" sqref="Q150">
      <formula1>201</formula1>
    </dataValidation>
    <dataValidation type="textLength" errorStyle="warning" operator="lessThan" allowBlank="1" showInputMessage="1" showErrorMessage="1" errorTitle="最大文字数オーバー" error="200文字以内で入力して下さい。" sqref="R150">
      <formula1>201</formula1>
    </dataValidation>
    <dataValidation type="textLength" errorStyle="warning" operator="lessThan" allowBlank="1" showInputMessage="1" showErrorMessage="1" errorTitle="最大文字数オーバー" error="200文字以内で入力して下さい。" sqref="S150">
      <formula1>201</formula1>
    </dataValidation>
    <dataValidation type="textLength" errorStyle="warning" operator="lessThan" allowBlank="1" showInputMessage="1" showErrorMessage="1" errorTitle="最大文字数オーバー" error="200文字以内で入力して下さい。" sqref="T150">
      <formula1>201</formula1>
    </dataValidation>
    <dataValidation type="textLength" errorStyle="warning" operator="lessThan" allowBlank="1" showInputMessage="1" showErrorMessage="1" errorTitle="最大文字数オーバー" error="200文字以内で入力して下さい。" sqref="U150">
      <formula1>201</formula1>
    </dataValidation>
    <dataValidation type="textLength" errorStyle="warning" operator="lessThan" allowBlank="1" showInputMessage="1" showErrorMessage="1" errorTitle="最大文字数オーバー" error="200文字以内で入力して下さい。" sqref="V150">
      <formula1>201</formula1>
    </dataValidation>
    <dataValidation type="textLength" errorStyle="warning" operator="lessThan" allowBlank="1" showInputMessage="1" showErrorMessage="1" errorTitle="最大文字数オーバー" error="200文字以内で入力して下さい。" sqref="W150">
      <formula1>201</formula1>
    </dataValidation>
    <dataValidation type="textLength" errorStyle="warning" operator="lessThan" allowBlank="1" showInputMessage="1" showErrorMessage="1" errorTitle="最大文字数オーバー" error="200文字以内で入力して下さい。" sqref="X150">
      <formula1>201</formula1>
    </dataValidation>
    <dataValidation type="textLength" errorStyle="warning" operator="lessThan" allowBlank="1" showInputMessage="1" showErrorMessage="1" errorTitle="最大文字数オーバー" error="200文字以内で入力して下さい。" sqref="E156">
      <formula1>201</formula1>
    </dataValidation>
    <dataValidation type="textLength" errorStyle="warning" operator="lessThan" allowBlank="1" showInputMessage="1" showErrorMessage="1" errorTitle="最大文字数オーバー" error="200文字以内で入力して下さい。" sqref="F156">
      <formula1>201</formula1>
    </dataValidation>
    <dataValidation type="textLength" errorStyle="warning" operator="lessThan" allowBlank="1" showInputMessage="1" showErrorMessage="1" errorTitle="最大文字数オーバー" error="200文字以内で入力して下さい。" sqref="G156">
      <formula1>201</formula1>
    </dataValidation>
    <dataValidation type="textLength" errorStyle="warning" operator="lessThan" allowBlank="1" showInputMessage="1" showErrorMessage="1" errorTitle="最大文字数オーバー" error="200文字以内で入力して下さい。" sqref="H156">
      <formula1>201</formula1>
    </dataValidation>
    <dataValidation type="textLength" errorStyle="warning" operator="lessThan" allowBlank="1" showInputMessage="1" showErrorMessage="1" errorTitle="最大文字数オーバー" error="200文字以内で入力して下さい。" sqref="I156">
      <formula1>201</formula1>
    </dataValidation>
    <dataValidation type="textLength" errorStyle="warning" operator="lessThan" allowBlank="1" showInputMessage="1" showErrorMessage="1" errorTitle="最大文字数オーバー" error="200文字以内で入力して下さい。" sqref="J156">
      <formula1>201</formula1>
    </dataValidation>
    <dataValidation type="textLength" errorStyle="warning" operator="lessThan" allowBlank="1" showInputMessage="1" showErrorMessage="1" errorTitle="最大文字数オーバー" error="200文字以内で入力して下さい。" sqref="K156">
      <formula1>201</formula1>
    </dataValidation>
    <dataValidation type="textLength" errorStyle="warning" operator="lessThan" allowBlank="1" showInputMessage="1" showErrorMessage="1" errorTitle="最大文字数オーバー" error="200文字以内で入力して下さい。" sqref="L156">
      <formula1>201</formula1>
    </dataValidation>
    <dataValidation type="textLength" errorStyle="warning" operator="lessThan" allowBlank="1" showInputMessage="1" showErrorMessage="1" errorTitle="最大文字数オーバー" error="200文字以内で入力して下さい。" sqref="M156">
      <formula1>201</formula1>
    </dataValidation>
    <dataValidation type="textLength" errorStyle="warning" operator="lessThan" allowBlank="1" showInputMessage="1" showErrorMessage="1" errorTitle="最大文字数オーバー" error="200文字以内で入力して下さい。" sqref="N156">
      <formula1>201</formula1>
    </dataValidation>
    <dataValidation type="textLength" errorStyle="warning" operator="lessThan" allowBlank="1" showInputMessage="1" showErrorMessage="1" errorTitle="最大文字数オーバー" error="200文字以内で入力して下さい。" sqref="O156">
      <formula1>201</formula1>
    </dataValidation>
    <dataValidation type="textLength" errorStyle="warning" operator="lessThan" allowBlank="1" showInputMessage="1" showErrorMessage="1" errorTitle="最大文字数オーバー" error="200文字以内で入力して下さい。" sqref="P156">
      <formula1>201</formula1>
    </dataValidation>
    <dataValidation type="textLength" errorStyle="warning" operator="lessThan" allowBlank="1" showInputMessage="1" showErrorMessage="1" errorTitle="最大文字数オーバー" error="200文字以内で入力して下さい。" sqref="Q156">
      <formula1>201</formula1>
    </dataValidation>
    <dataValidation type="textLength" errorStyle="warning" operator="lessThan" allowBlank="1" showInputMessage="1" showErrorMessage="1" errorTitle="最大文字数オーバー" error="200文字以内で入力して下さい。" sqref="R156">
      <formula1>201</formula1>
    </dataValidation>
    <dataValidation type="textLength" errorStyle="warning" operator="lessThan" allowBlank="1" showInputMessage="1" showErrorMessage="1" errorTitle="最大文字数オーバー" error="200文字以内で入力して下さい。" sqref="S156">
      <formula1>201</formula1>
    </dataValidation>
    <dataValidation type="textLength" errorStyle="warning" operator="lessThan" allowBlank="1" showInputMessage="1" showErrorMessage="1" errorTitle="最大文字数オーバー" error="200文字以内で入力して下さい。" sqref="T156">
      <formula1>201</formula1>
    </dataValidation>
    <dataValidation type="textLength" errorStyle="warning" operator="lessThan" allowBlank="1" showInputMessage="1" showErrorMessage="1" errorTitle="最大文字数オーバー" error="200文字以内で入力して下さい。" sqref="U156">
      <formula1>201</formula1>
    </dataValidation>
    <dataValidation type="textLength" errorStyle="warning" operator="lessThan" allowBlank="1" showInputMessage="1" showErrorMessage="1" errorTitle="最大文字数オーバー" error="200文字以内で入力して下さい。" sqref="V156">
      <formula1>201</formula1>
    </dataValidation>
    <dataValidation type="textLength" errorStyle="warning" operator="lessThan" allowBlank="1" showInputMessage="1" showErrorMessage="1" errorTitle="最大文字数オーバー" error="200文字以内で入力して下さい。" sqref="W156">
      <formula1>201</formula1>
    </dataValidation>
    <dataValidation type="textLength" errorStyle="warning" operator="lessThan" allowBlank="1" showInputMessage="1" showErrorMessage="1" errorTitle="最大文字数オーバー" error="200文字以内で入力して下さい。" sqref="X156">
      <formula1>201</formula1>
    </dataValidation>
    <dataValidation type="textLength" errorStyle="warning" operator="lessThan" allowBlank="1" showInputMessage="1" showErrorMessage="1" errorTitle="最大文字数オーバー" error="200文字以内で入力して下さい。" sqref="E159">
      <formula1>201</formula1>
    </dataValidation>
    <dataValidation type="textLength" errorStyle="warning" operator="lessThan" allowBlank="1" showInputMessage="1" showErrorMessage="1" errorTitle="最大文字数オーバー" error="200文字以内で入力して下さい。" sqref="F159">
      <formula1>201</formula1>
    </dataValidation>
    <dataValidation type="textLength" errorStyle="warning" operator="lessThan" allowBlank="1" showInputMessage="1" showErrorMessage="1" errorTitle="最大文字数オーバー" error="200文字以内で入力して下さい。" sqref="G159">
      <formula1>201</formula1>
    </dataValidation>
    <dataValidation type="textLength" errorStyle="warning" operator="lessThan" allowBlank="1" showInputMessage="1" showErrorMessage="1" errorTitle="最大文字数オーバー" error="200文字以内で入力して下さい。" sqref="H159">
      <formula1>201</formula1>
    </dataValidation>
    <dataValidation type="textLength" errorStyle="warning" operator="lessThan" allowBlank="1" showInputMessage="1" showErrorMessage="1" errorTitle="最大文字数オーバー" error="200文字以内で入力して下さい。" sqref="I159">
      <formula1>201</formula1>
    </dataValidation>
    <dataValidation type="textLength" errorStyle="warning" operator="lessThan" allowBlank="1" showInputMessage="1" showErrorMessage="1" errorTitle="最大文字数オーバー" error="200文字以内で入力して下さい。" sqref="J159">
      <formula1>201</formula1>
    </dataValidation>
    <dataValidation type="textLength" errorStyle="warning" operator="lessThan" allowBlank="1" showInputMessage="1" showErrorMessage="1" errorTitle="最大文字数オーバー" error="200文字以内で入力して下さい。" sqref="K159">
      <formula1>201</formula1>
    </dataValidation>
    <dataValidation type="textLength" errorStyle="warning" operator="lessThan" allowBlank="1" showInputMessage="1" showErrorMessage="1" errorTitle="最大文字数オーバー" error="200文字以内で入力して下さい。" sqref="L159">
      <formula1>201</formula1>
    </dataValidation>
    <dataValidation type="textLength" errorStyle="warning" operator="lessThan" allowBlank="1" showInputMessage="1" showErrorMessage="1" errorTitle="最大文字数オーバー" error="200文字以内で入力して下さい。" sqref="M159">
      <formula1>201</formula1>
    </dataValidation>
    <dataValidation type="textLength" errorStyle="warning" operator="lessThan" allowBlank="1" showInputMessage="1" showErrorMessage="1" errorTitle="最大文字数オーバー" error="200文字以内で入力して下さい。" sqref="N159">
      <formula1>201</formula1>
    </dataValidation>
    <dataValidation type="textLength" errorStyle="warning" operator="lessThan" allowBlank="1" showInputMessage="1" showErrorMessage="1" errorTitle="最大文字数オーバー" error="200文字以内で入力して下さい。" sqref="O159">
      <formula1>201</formula1>
    </dataValidation>
    <dataValidation type="textLength" errorStyle="warning" operator="lessThan" allowBlank="1" showInputMessage="1" showErrorMessage="1" errorTitle="最大文字数オーバー" error="200文字以内で入力して下さい。" sqref="P159">
      <formula1>201</formula1>
    </dataValidation>
    <dataValidation type="textLength" errorStyle="warning" operator="lessThan" allowBlank="1" showInputMessage="1" showErrorMessage="1" errorTitle="最大文字数オーバー" error="200文字以内で入力して下さい。" sqref="Q159">
      <formula1>201</formula1>
    </dataValidation>
    <dataValidation type="textLength" errorStyle="warning" operator="lessThan" allowBlank="1" showInputMessage="1" showErrorMessage="1" errorTitle="最大文字数オーバー" error="200文字以内で入力して下さい。" sqref="R159">
      <formula1>201</formula1>
    </dataValidation>
    <dataValidation type="textLength" errorStyle="warning" operator="lessThan" allowBlank="1" showInputMessage="1" showErrorMessage="1" errorTitle="最大文字数オーバー" error="200文字以内で入力して下さい。" sqref="S159">
      <formula1>201</formula1>
    </dataValidation>
    <dataValidation type="textLength" errorStyle="warning" operator="lessThan" allowBlank="1" showInputMessage="1" showErrorMessage="1" errorTitle="最大文字数オーバー" error="200文字以内で入力して下さい。" sqref="T159">
      <formula1>201</formula1>
    </dataValidation>
    <dataValidation type="textLength" errorStyle="warning" operator="lessThan" allowBlank="1" showInputMessage="1" showErrorMessage="1" errorTitle="最大文字数オーバー" error="200文字以内で入力して下さい。" sqref="U159">
      <formula1>201</formula1>
    </dataValidation>
    <dataValidation type="textLength" errorStyle="warning" operator="lessThan" allowBlank="1" showInputMessage="1" showErrorMessage="1" errorTitle="最大文字数オーバー" error="200文字以内で入力して下さい。" sqref="V159">
      <formula1>201</formula1>
    </dataValidation>
    <dataValidation type="textLength" errorStyle="warning" operator="lessThan" allowBlank="1" showInputMessage="1" showErrorMessage="1" errorTitle="最大文字数オーバー" error="200文字以内で入力して下さい。" sqref="W159">
      <formula1>201</formula1>
    </dataValidation>
    <dataValidation type="textLength" errorStyle="warning" operator="lessThan" allowBlank="1" showInputMessage="1" showErrorMessage="1" errorTitle="最大文字数オーバー" error="200文字以内で入力して下さい。" sqref="X159">
      <formula1>201</formula1>
    </dataValidation>
    <dataValidation type="textLength" errorStyle="warning" operator="lessThan" allowBlank="1" showInputMessage="1" showErrorMessage="1" errorTitle="最大文字数オーバー" error="200文字以内で入力して下さい。" sqref="E165">
      <formula1>201</formula1>
    </dataValidation>
    <dataValidation type="textLength" errorStyle="warning" operator="lessThan" allowBlank="1" showInputMessage="1" showErrorMessage="1" errorTitle="最大文字数オーバー" error="200文字以内で入力して下さい。" sqref="F165">
      <formula1>201</formula1>
    </dataValidation>
    <dataValidation type="textLength" errorStyle="warning" operator="lessThan" allowBlank="1" showInputMessage="1" showErrorMessage="1" errorTitle="最大文字数オーバー" error="200文字以内で入力して下さい。" sqref="G165">
      <formula1>201</formula1>
    </dataValidation>
    <dataValidation type="textLength" errorStyle="warning" operator="lessThan" allowBlank="1" showInputMessage="1" showErrorMessage="1" errorTitle="最大文字数オーバー" error="200文字以内で入力して下さい。" sqref="H165">
      <formula1>201</formula1>
    </dataValidation>
    <dataValidation type="textLength" errorStyle="warning" operator="lessThan" allowBlank="1" showInputMessage="1" showErrorMessage="1" errorTitle="最大文字数オーバー" error="200文字以内で入力して下さい。" sqref="I165">
      <formula1>201</formula1>
    </dataValidation>
    <dataValidation type="textLength" errorStyle="warning" operator="lessThan" allowBlank="1" showInputMessage="1" showErrorMessage="1" errorTitle="最大文字数オーバー" error="200文字以内で入力して下さい。" sqref="J165">
      <formula1>201</formula1>
    </dataValidation>
    <dataValidation type="textLength" errorStyle="warning" operator="lessThan" allowBlank="1" showInputMessage="1" showErrorMessage="1" errorTitle="最大文字数オーバー" error="200文字以内で入力して下さい。" sqref="K165">
      <formula1>201</formula1>
    </dataValidation>
    <dataValidation type="textLength" errorStyle="warning" operator="lessThan" allowBlank="1" showInputMessage="1" showErrorMessage="1" errorTitle="最大文字数オーバー" error="200文字以内で入力して下さい。" sqref="L165">
      <formula1>201</formula1>
    </dataValidation>
    <dataValidation type="textLength" errorStyle="warning" operator="lessThan" allowBlank="1" showInputMessage="1" showErrorMessage="1" errorTitle="最大文字数オーバー" error="200文字以内で入力して下さい。" sqref="M165">
      <formula1>201</formula1>
    </dataValidation>
    <dataValidation type="textLength" errorStyle="warning" operator="lessThan" allowBlank="1" showInputMessage="1" showErrorMessage="1" errorTitle="最大文字数オーバー" error="200文字以内で入力して下さい。" sqref="N165">
      <formula1>201</formula1>
    </dataValidation>
    <dataValidation type="textLength" errorStyle="warning" operator="lessThan" allowBlank="1" showInputMessage="1" showErrorMessage="1" errorTitle="最大文字数オーバー" error="200文字以内で入力して下さい。" sqref="O165">
      <formula1>201</formula1>
    </dataValidation>
    <dataValidation type="textLength" errorStyle="warning" operator="lessThan" allowBlank="1" showInputMessage="1" showErrorMessage="1" errorTitle="最大文字数オーバー" error="200文字以内で入力して下さい。" sqref="P165">
      <formula1>201</formula1>
    </dataValidation>
    <dataValidation type="textLength" errorStyle="warning" operator="lessThan" allowBlank="1" showInputMessage="1" showErrorMessage="1" errorTitle="最大文字数オーバー" error="200文字以内で入力して下さい。" sqref="Q165">
      <formula1>201</formula1>
    </dataValidation>
    <dataValidation type="textLength" errorStyle="warning" operator="lessThan" allowBlank="1" showInputMessage="1" showErrorMessage="1" errorTitle="最大文字数オーバー" error="200文字以内で入力して下さい。" sqref="R165">
      <formula1>201</formula1>
    </dataValidation>
    <dataValidation type="textLength" errorStyle="warning" operator="lessThan" allowBlank="1" showInputMessage="1" showErrorMessage="1" errorTitle="最大文字数オーバー" error="200文字以内で入力して下さい。" sqref="S165">
      <formula1>201</formula1>
    </dataValidation>
    <dataValidation type="textLength" errorStyle="warning" operator="lessThan" allowBlank="1" showInputMessage="1" showErrorMessage="1" errorTitle="最大文字数オーバー" error="200文字以内で入力して下さい。" sqref="T165">
      <formula1>201</formula1>
    </dataValidation>
    <dataValidation type="textLength" errorStyle="warning" operator="lessThan" allowBlank="1" showInputMessage="1" showErrorMessage="1" errorTitle="最大文字数オーバー" error="200文字以内で入力して下さい。" sqref="U165">
      <formula1>201</formula1>
    </dataValidation>
    <dataValidation type="textLength" errorStyle="warning" operator="lessThan" allowBlank="1" showInputMessage="1" showErrorMessage="1" errorTitle="最大文字数オーバー" error="200文字以内で入力して下さい。" sqref="V165">
      <formula1>201</formula1>
    </dataValidation>
    <dataValidation type="textLength" errorStyle="warning" operator="lessThan" allowBlank="1" showInputMessage="1" showErrorMessage="1" errorTitle="最大文字数オーバー" error="200文字以内で入力して下さい。" sqref="W165">
      <formula1>201</formula1>
    </dataValidation>
    <dataValidation type="textLength" errorStyle="warning" operator="lessThan" allowBlank="1" showInputMessage="1" showErrorMessage="1" errorTitle="最大文字数オーバー" error="200文字以内で入力して下さい。" sqref="X165">
      <formula1>201</formula1>
    </dataValidation>
    <dataValidation type="textLength" errorStyle="warning" operator="lessThan" allowBlank="1" showInputMessage="1" showErrorMessage="1" errorTitle="最大文字数オーバー" error="200文字以内で入力して下さい。" sqref="E168">
      <formula1>201</formula1>
    </dataValidation>
    <dataValidation type="textLength" errorStyle="warning" operator="lessThan" allowBlank="1" showInputMessage="1" showErrorMessage="1" errorTitle="最大文字数オーバー" error="200文字以内で入力して下さい。" sqref="F168">
      <formula1>201</formula1>
    </dataValidation>
    <dataValidation type="textLength" errorStyle="warning" operator="lessThan" allowBlank="1" showInputMessage="1" showErrorMessage="1" errorTitle="最大文字数オーバー" error="200文字以内で入力して下さい。" sqref="G168">
      <formula1>201</formula1>
    </dataValidation>
    <dataValidation type="textLength" errorStyle="warning" operator="lessThan" allowBlank="1" showInputMessage="1" showErrorMessage="1" errorTitle="最大文字数オーバー" error="200文字以内で入力して下さい。" sqref="H168">
      <formula1>201</formula1>
    </dataValidation>
    <dataValidation type="textLength" errorStyle="warning" operator="lessThan" allowBlank="1" showInputMessage="1" showErrorMessage="1" errorTitle="最大文字数オーバー" error="200文字以内で入力して下さい。" sqref="I168">
      <formula1>201</formula1>
    </dataValidation>
    <dataValidation type="textLength" errorStyle="warning" operator="lessThan" allowBlank="1" showInputMessage="1" showErrorMessage="1" errorTitle="最大文字数オーバー" error="200文字以内で入力して下さい。" sqref="J168">
      <formula1>201</formula1>
    </dataValidation>
    <dataValidation type="textLength" errorStyle="warning" operator="lessThan" allowBlank="1" showInputMessage="1" showErrorMessage="1" errorTitle="最大文字数オーバー" error="200文字以内で入力して下さい。" sqref="K168">
      <formula1>201</formula1>
    </dataValidation>
    <dataValidation type="textLength" errorStyle="warning" operator="lessThan" allowBlank="1" showInputMessage="1" showErrorMessage="1" errorTitle="最大文字数オーバー" error="200文字以内で入力して下さい。" sqref="L168">
      <formula1>201</formula1>
    </dataValidation>
    <dataValidation type="textLength" errorStyle="warning" operator="lessThan" allowBlank="1" showInputMessage="1" showErrorMessage="1" errorTitle="最大文字数オーバー" error="200文字以内で入力して下さい。" sqref="M168">
      <formula1>201</formula1>
    </dataValidation>
    <dataValidation type="textLength" errorStyle="warning" operator="lessThan" allowBlank="1" showInputMessage="1" showErrorMessage="1" errorTitle="最大文字数オーバー" error="200文字以内で入力して下さい。" sqref="N168">
      <formula1>201</formula1>
    </dataValidation>
    <dataValidation type="textLength" errorStyle="warning" operator="lessThan" allowBlank="1" showInputMessage="1" showErrorMessage="1" errorTitle="最大文字数オーバー" error="200文字以内で入力して下さい。" sqref="O168">
      <formula1>201</formula1>
    </dataValidation>
    <dataValidation type="textLength" errorStyle="warning" operator="lessThan" allowBlank="1" showInputMessage="1" showErrorMessage="1" errorTitle="最大文字数オーバー" error="200文字以内で入力して下さい。" sqref="P168">
      <formula1>201</formula1>
    </dataValidation>
    <dataValidation type="textLength" errorStyle="warning" operator="lessThan" allowBlank="1" showInputMessage="1" showErrorMessage="1" errorTitle="最大文字数オーバー" error="200文字以内で入力して下さい。" sqref="Q168">
      <formula1>201</formula1>
    </dataValidation>
    <dataValidation type="textLength" errorStyle="warning" operator="lessThan" allowBlank="1" showInputMessage="1" showErrorMessage="1" errorTitle="最大文字数オーバー" error="200文字以内で入力して下さい。" sqref="R168">
      <formula1>201</formula1>
    </dataValidation>
    <dataValidation type="textLength" errorStyle="warning" operator="lessThan" allowBlank="1" showInputMessage="1" showErrorMessage="1" errorTitle="最大文字数オーバー" error="200文字以内で入力して下さい。" sqref="S168">
      <formula1>201</formula1>
    </dataValidation>
    <dataValidation type="textLength" errorStyle="warning" operator="lessThan" allowBlank="1" showInputMessage="1" showErrorMessage="1" errorTitle="最大文字数オーバー" error="200文字以内で入力して下さい。" sqref="T168">
      <formula1>201</formula1>
    </dataValidation>
    <dataValidation type="textLength" errorStyle="warning" operator="lessThan" allowBlank="1" showInputMessage="1" showErrorMessage="1" errorTitle="最大文字数オーバー" error="200文字以内で入力して下さい。" sqref="U168">
      <formula1>201</formula1>
    </dataValidation>
    <dataValidation type="textLength" errorStyle="warning" operator="lessThan" allowBlank="1" showInputMessage="1" showErrorMessage="1" errorTitle="最大文字数オーバー" error="200文字以内で入力して下さい。" sqref="V168">
      <formula1>201</formula1>
    </dataValidation>
    <dataValidation type="textLength" errorStyle="warning" operator="lessThan" allowBlank="1" showInputMessage="1" showErrorMessage="1" errorTitle="最大文字数オーバー" error="200文字以内で入力して下さい。" sqref="W168">
      <formula1>201</formula1>
    </dataValidation>
    <dataValidation type="textLength" errorStyle="warning" operator="lessThan" allowBlank="1" showInputMessage="1" showErrorMessage="1" errorTitle="最大文字数オーバー" error="200文字以内で入力して下さい。" sqref="X168">
      <formula1>201</formula1>
    </dataValidation>
    <dataValidation type="textLength" errorStyle="warning" operator="lessThan" allowBlank="1" showInputMessage="1" showErrorMessage="1" errorTitle="最大文字数オーバー" error="200文字以内で入力して下さい。" sqref="E174">
      <formula1>201</formula1>
    </dataValidation>
    <dataValidation type="textLength" errorStyle="warning" operator="lessThan" allowBlank="1" showInputMessage="1" showErrorMessage="1" errorTitle="最大文字数オーバー" error="200文字以内で入力して下さい。" sqref="F174">
      <formula1>201</formula1>
    </dataValidation>
    <dataValidation type="textLength" errorStyle="warning" operator="lessThan" allowBlank="1" showInputMessage="1" showErrorMessage="1" errorTitle="最大文字数オーバー" error="200文字以内で入力して下さい。" sqref="G174">
      <formula1>201</formula1>
    </dataValidation>
    <dataValidation type="textLength" errorStyle="warning" operator="lessThan" allowBlank="1" showInputMessage="1" showErrorMessage="1" errorTitle="最大文字数オーバー" error="200文字以内で入力して下さい。" sqref="H174">
      <formula1>201</formula1>
    </dataValidation>
    <dataValidation type="textLength" errorStyle="warning" operator="lessThan" allowBlank="1" showInputMessage="1" showErrorMessage="1" errorTitle="最大文字数オーバー" error="200文字以内で入力して下さい。" sqref="I174">
      <formula1>201</formula1>
    </dataValidation>
    <dataValidation type="textLength" errorStyle="warning" operator="lessThan" allowBlank="1" showInputMessage="1" showErrorMessage="1" errorTitle="最大文字数オーバー" error="200文字以内で入力して下さい。" sqref="J174">
      <formula1>201</formula1>
    </dataValidation>
    <dataValidation type="textLength" errorStyle="warning" operator="lessThan" allowBlank="1" showInputMessage="1" showErrorMessage="1" errorTitle="最大文字数オーバー" error="200文字以内で入力して下さい。" sqref="K174">
      <formula1>201</formula1>
    </dataValidation>
    <dataValidation type="textLength" errorStyle="warning" operator="lessThan" allowBlank="1" showInputMessage="1" showErrorMessage="1" errorTitle="最大文字数オーバー" error="200文字以内で入力して下さい。" sqref="L174">
      <formula1>201</formula1>
    </dataValidation>
    <dataValidation type="textLength" errorStyle="warning" operator="lessThan" allowBlank="1" showInputMessage="1" showErrorMessage="1" errorTitle="最大文字数オーバー" error="200文字以内で入力して下さい。" sqref="M174">
      <formula1>201</formula1>
    </dataValidation>
    <dataValidation type="textLength" errorStyle="warning" operator="lessThan" allowBlank="1" showInputMessage="1" showErrorMessage="1" errorTitle="最大文字数オーバー" error="200文字以内で入力して下さい。" sqref="N174">
      <formula1>201</formula1>
    </dataValidation>
    <dataValidation type="textLength" errorStyle="warning" operator="lessThan" allowBlank="1" showInputMessage="1" showErrorMessage="1" errorTitle="最大文字数オーバー" error="200文字以内で入力して下さい。" sqref="O174">
      <formula1>201</formula1>
    </dataValidation>
    <dataValidation type="textLength" errorStyle="warning" operator="lessThan" allowBlank="1" showInputMessage="1" showErrorMessage="1" errorTitle="最大文字数オーバー" error="200文字以内で入力して下さい。" sqref="P174">
      <formula1>201</formula1>
    </dataValidation>
    <dataValidation type="textLength" errorStyle="warning" operator="lessThan" allowBlank="1" showInputMessage="1" showErrorMessage="1" errorTitle="最大文字数オーバー" error="200文字以内で入力して下さい。" sqref="Q174">
      <formula1>201</formula1>
    </dataValidation>
    <dataValidation type="textLength" errorStyle="warning" operator="lessThan" allowBlank="1" showInputMessage="1" showErrorMessage="1" errorTitle="最大文字数オーバー" error="200文字以内で入力して下さい。" sqref="R174">
      <formula1>201</formula1>
    </dataValidation>
    <dataValidation type="textLength" errorStyle="warning" operator="lessThan" allowBlank="1" showInputMessage="1" showErrorMessage="1" errorTitle="最大文字数オーバー" error="200文字以内で入力して下さい。" sqref="S174">
      <formula1>201</formula1>
    </dataValidation>
    <dataValidation type="textLength" errorStyle="warning" operator="lessThan" allowBlank="1" showInputMessage="1" showErrorMessage="1" errorTitle="最大文字数オーバー" error="200文字以内で入力して下さい。" sqref="T174">
      <formula1>201</formula1>
    </dataValidation>
    <dataValidation type="textLength" errorStyle="warning" operator="lessThan" allowBlank="1" showInputMessage="1" showErrorMessage="1" errorTitle="最大文字数オーバー" error="200文字以内で入力して下さい。" sqref="U174">
      <formula1>201</formula1>
    </dataValidation>
    <dataValidation type="textLength" errorStyle="warning" operator="lessThan" allowBlank="1" showInputMessage="1" showErrorMessage="1" errorTitle="最大文字数オーバー" error="200文字以内で入力して下さい。" sqref="V174">
      <formula1>201</formula1>
    </dataValidation>
    <dataValidation type="textLength" errorStyle="warning" operator="lessThan" allowBlank="1" showInputMessage="1" showErrorMessage="1" errorTitle="最大文字数オーバー" error="200文字以内で入力して下さい。" sqref="W174">
      <formula1>201</formula1>
    </dataValidation>
    <dataValidation type="textLength" errorStyle="warning" operator="lessThan" allowBlank="1" showInputMessage="1" showErrorMessage="1" errorTitle="最大文字数オーバー" error="200文字以内で入力して下さい。" sqref="X174">
      <formula1>201</formula1>
    </dataValidation>
    <dataValidation type="textLength" errorStyle="warning" operator="lessThan" allowBlank="1" showInputMessage="1" showErrorMessage="1" errorTitle="最大文字数オーバー" error="200文字以内で入力して下さい。" sqref="E177">
      <formula1>201</formula1>
    </dataValidation>
    <dataValidation type="textLength" errorStyle="warning" operator="lessThan" allowBlank="1" showInputMessage="1" showErrorMessage="1" errorTitle="最大文字数オーバー" error="200文字以内で入力して下さい。" sqref="F177">
      <formula1>201</formula1>
    </dataValidation>
    <dataValidation type="textLength" errorStyle="warning" operator="lessThan" allowBlank="1" showInputMessage="1" showErrorMessage="1" errorTitle="最大文字数オーバー" error="200文字以内で入力して下さい。" sqref="G177">
      <formula1>201</formula1>
    </dataValidation>
    <dataValidation type="textLength" errorStyle="warning" operator="lessThan" allowBlank="1" showInputMessage="1" showErrorMessage="1" errorTitle="最大文字数オーバー" error="200文字以内で入力して下さい。" sqref="H177">
      <formula1>201</formula1>
    </dataValidation>
    <dataValidation type="textLength" errorStyle="warning" operator="lessThan" allowBlank="1" showInputMessage="1" showErrorMessage="1" errorTitle="最大文字数オーバー" error="200文字以内で入力して下さい。" sqref="I177">
      <formula1>201</formula1>
    </dataValidation>
    <dataValidation type="textLength" errorStyle="warning" operator="lessThan" allowBlank="1" showInputMessage="1" showErrorMessage="1" errorTitle="最大文字数オーバー" error="200文字以内で入力して下さい。" sqref="J177">
      <formula1>201</formula1>
    </dataValidation>
    <dataValidation type="textLength" errorStyle="warning" operator="lessThan" allowBlank="1" showInputMessage="1" showErrorMessage="1" errorTitle="最大文字数オーバー" error="200文字以内で入力して下さい。" sqref="K177">
      <formula1>201</formula1>
    </dataValidation>
    <dataValidation type="textLength" errorStyle="warning" operator="lessThan" allowBlank="1" showInputMessage="1" showErrorMessage="1" errorTitle="最大文字数オーバー" error="200文字以内で入力して下さい。" sqref="L177">
      <formula1>201</formula1>
    </dataValidation>
    <dataValidation type="textLength" errorStyle="warning" operator="lessThan" allowBlank="1" showInputMessage="1" showErrorMessage="1" errorTitle="最大文字数オーバー" error="200文字以内で入力して下さい。" sqref="M177">
      <formula1>201</formula1>
    </dataValidation>
    <dataValidation type="textLength" errorStyle="warning" operator="lessThan" allowBlank="1" showInputMessage="1" showErrorMessage="1" errorTitle="最大文字数オーバー" error="200文字以内で入力して下さい。" sqref="N177">
      <formula1>201</formula1>
    </dataValidation>
    <dataValidation type="textLength" errorStyle="warning" operator="lessThan" allowBlank="1" showInputMessage="1" showErrorMessage="1" errorTitle="最大文字数オーバー" error="200文字以内で入力して下さい。" sqref="O177">
      <formula1>201</formula1>
    </dataValidation>
    <dataValidation type="textLength" errorStyle="warning" operator="lessThan" allowBlank="1" showInputMessage="1" showErrorMessage="1" errorTitle="最大文字数オーバー" error="200文字以内で入力して下さい。" sqref="P177">
      <formula1>201</formula1>
    </dataValidation>
    <dataValidation type="textLength" errorStyle="warning" operator="lessThan" allowBlank="1" showInputMessage="1" showErrorMessage="1" errorTitle="最大文字数オーバー" error="200文字以内で入力して下さい。" sqref="Q177">
      <formula1>201</formula1>
    </dataValidation>
    <dataValidation type="textLength" errorStyle="warning" operator="lessThan" allowBlank="1" showInputMessage="1" showErrorMessage="1" errorTitle="最大文字数オーバー" error="200文字以内で入力して下さい。" sqref="R177">
      <formula1>201</formula1>
    </dataValidation>
    <dataValidation type="textLength" errorStyle="warning" operator="lessThan" allowBlank="1" showInputMessage="1" showErrorMessage="1" errorTitle="最大文字数オーバー" error="200文字以内で入力して下さい。" sqref="S177">
      <formula1>201</formula1>
    </dataValidation>
    <dataValidation type="textLength" errorStyle="warning" operator="lessThan" allowBlank="1" showInputMessage="1" showErrorMessage="1" errorTitle="最大文字数オーバー" error="200文字以内で入力して下さい。" sqref="T177">
      <formula1>201</formula1>
    </dataValidation>
    <dataValidation type="textLength" errorStyle="warning" operator="lessThan" allowBlank="1" showInputMessage="1" showErrorMessage="1" errorTitle="最大文字数オーバー" error="200文字以内で入力して下さい。" sqref="U177">
      <formula1>201</formula1>
    </dataValidation>
    <dataValidation type="textLength" errorStyle="warning" operator="lessThan" allowBlank="1" showInputMessage="1" showErrorMessage="1" errorTitle="最大文字数オーバー" error="200文字以内で入力して下さい。" sqref="V177">
      <formula1>201</formula1>
    </dataValidation>
    <dataValidation type="textLength" errorStyle="warning" operator="lessThan" allowBlank="1" showInputMessage="1" showErrorMessage="1" errorTitle="最大文字数オーバー" error="200文字以内で入力して下さい。" sqref="W177">
      <formula1>201</formula1>
    </dataValidation>
    <dataValidation type="textLength" errorStyle="warning" operator="lessThan" allowBlank="1" showInputMessage="1" showErrorMessage="1" errorTitle="最大文字数オーバー" error="200文字以内で入力して下さい。" sqref="X177">
      <formula1>201</formula1>
    </dataValidation>
    <dataValidation type="textLength" errorStyle="warning" operator="lessThan" allowBlank="1" showInputMessage="1" showErrorMessage="1" errorTitle="最大文字数オーバー" error="200文字以内で入力して下さい。" sqref="E183">
      <formula1>201</formula1>
    </dataValidation>
    <dataValidation type="textLength" errorStyle="warning" operator="lessThan" allowBlank="1" showInputMessage="1" showErrorMessage="1" errorTitle="最大文字数オーバー" error="200文字以内で入力して下さい。" sqref="F183">
      <formula1>201</formula1>
    </dataValidation>
    <dataValidation type="textLength" errorStyle="warning" operator="lessThan" allowBlank="1" showInputMessage="1" showErrorMessage="1" errorTitle="最大文字数オーバー" error="200文字以内で入力して下さい。" sqref="G183">
      <formula1>201</formula1>
    </dataValidation>
    <dataValidation type="textLength" errorStyle="warning" operator="lessThan" allowBlank="1" showInputMessage="1" showErrorMessage="1" errorTitle="最大文字数オーバー" error="200文字以内で入力して下さい。" sqref="H183">
      <formula1>201</formula1>
    </dataValidation>
    <dataValidation type="textLength" errorStyle="warning" operator="lessThan" allowBlank="1" showInputMessage="1" showErrorMessage="1" errorTitle="最大文字数オーバー" error="200文字以内で入力して下さい。" sqref="I183">
      <formula1>201</formula1>
    </dataValidation>
    <dataValidation type="textLength" errorStyle="warning" operator="lessThan" allowBlank="1" showInputMessage="1" showErrorMessage="1" errorTitle="最大文字数オーバー" error="200文字以内で入力して下さい。" sqref="J183">
      <formula1>201</formula1>
    </dataValidation>
    <dataValidation type="textLength" errorStyle="warning" operator="lessThan" allowBlank="1" showInputMessage="1" showErrorMessage="1" errorTitle="最大文字数オーバー" error="200文字以内で入力して下さい。" sqref="K183">
      <formula1>201</formula1>
    </dataValidation>
    <dataValidation type="textLength" errorStyle="warning" operator="lessThan" allowBlank="1" showInputMessage="1" showErrorMessage="1" errorTitle="最大文字数オーバー" error="200文字以内で入力して下さい。" sqref="L183">
      <formula1>201</formula1>
    </dataValidation>
    <dataValidation type="textLength" errorStyle="warning" operator="lessThan" allowBlank="1" showInputMessage="1" showErrorMessage="1" errorTitle="最大文字数オーバー" error="200文字以内で入力して下さい。" sqref="M183">
      <formula1>201</formula1>
    </dataValidation>
    <dataValidation type="textLength" errorStyle="warning" operator="lessThan" allowBlank="1" showInputMessage="1" showErrorMessage="1" errorTitle="最大文字数オーバー" error="200文字以内で入力して下さい。" sqref="N183">
      <formula1>201</formula1>
    </dataValidation>
    <dataValidation type="textLength" errorStyle="warning" operator="lessThan" allowBlank="1" showInputMessage="1" showErrorMessage="1" errorTitle="最大文字数オーバー" error="200文字以内で入力して下さい。" sqref="O183">
      <formula1>201</formula1>
    </dataValidation>
    <dataValidation type="textLength" errorStyle="warning" operator="lessThan" allowBlank="1" showInputMessage="1" showErrorMessage="1" errorTitle="最大文字数オーバー" error="200文字以内で入力して下さい。" sqref="P183">
      <formula1>201</formula1>
    </dataValidation>
    <dataValidation type="textLength" errorStyle="warning" operator="lessThan" allowBlank="1" showInputMessage="1" showErrorMessage="1" errorTitle="最大文字数オーバー" error="200文字以内で入力して下さい。" sqref="Q183">
      <formula1>201</formula1>
    </dataValidation>
    <dataValidation type="textLength" errorStyle="warning" operator="lessThan" allowBlank="1" showInputMessage="1" showErrorMessage="1" errorTitle="最大文字数オーバー" error="200文字以内で入力して下さい。" sqref="R183">
      <formula1>201</formula1>
    </dataValidation>
    <dataValidation type="textLength" errorStyle="warning" operator="lessThan" allowBlank="1" showInputMessage="1" showErrorMessage="1" errorTitle="最大文字数オーバー" error="200文字以内で入力して下さい。" sqref="S183">
      <formula1>201</formula1>
    </dataValidation>
    <dataValidation type="textLength" errorStyle="warning" operator="lessThan" allowBlank="1" showInputMessage="1" showErrorMessage="1" errorTitle="最大文字数オーバー" error="200文字以内で入力して下さい。" sqref="T183">
      <formula1>201</formula1>
    </dataValidation>
    <dataValidation type="textLength" errorStyle="warning" operator="lessThan" allowBlank="1" showInputMessage="1" showErrorMessage="1" errorTitle="最大文字数オーバー" error="200文字以内で入力して下さい。" sqref="U183">
      <formula1>201</formula1>
    </dataValidation>
    <dataValidation type="textLength" errorStyle="warning" operator="lessThan" allowBlank="1" showInputMessage="1" showErrorMessage="1" errorTitle="最大文字数オーバー" error="200文字以内で入力して下さい。" sqref="V183">
      <formula1>201</formula1>
    </dataValidation>
    <dataValidation type="textLength" errorStyle="warning" operator="lessThan" allowBlank="1" showInputMessage="1" showErrorMessage="1" errorTitle="最大文字数オーバー" error="200文字以内で入力して下さい。" sqref="W183">
      <formula1>201</formula1>
    </dataValidation>
    <dataValidation type="textLength" errorStyle="warning" operator="lessThan" allowBlank="1" showInputMessage="1" showErrorMessage="1" errorTitle="最大文字数オーバー" error="200文字以内で入力して下さい。" sqref="X183">
      <formula1>201</formula1>
    </dataValidation>
    <dataValidation type="textLength" errorStyle="warning" operator="lessThan" allowBlank="1" showInputMessage="1" showErrorMessage="1" errorTitle="最大文字数オーバー" error="200文字以内で入力して下さい。" sqref="E12">
      <formula1>201</formula1>
    </dataValidation>
    <dataValidation type="textLength" errorStyle="warning" operator="lessThan" allowBlank="1" showInputMessage="1" showErrorMessage="1" errorTitle="最大文字数オーバー" error="200文字以内で入力して下さい。" sqref="F12">
      <formula1>201</formula1>
    </dataValidation>
    <dataValidation type="textLength" errorStyle="warning" operator="lessThan" allowBlank="1" showInputMessage="1" showErrorMessage="1" errorTitle="最大文字数オーバー" error="200文字以内で入力して下さい。" sqref="G12">
      <formula1>201</formula1>
    </dataValidation>
    <dataValidation type="textLength" errorStyle="warning" operator="lessThan" allowBlank="1" showInputMessage="1" showErrorMessage="1" errorTitle="最大文字数オーバー" error="200文字以内で入力して下さい。" sqref="H12">
      <formula1>201</formula1>
    </dataValidation>
    <dataValidation type="textLength" errorStyle="warning" operator="lessThan" allowBlank="1" showInputMessage="1" showErrorMessage="1" errorTitle="最大文字数オーバー" error="200文字以内で入力して下さい。" sqref="I12">
      <formula1>201</formula1>
    </dataValidation>
    <dataValidation type="textLength" errorStyle="warning" operator="lessThan" allowBlank="1" showInputMessage="1" showErrorMessage="1" errorTitle="最大文字数オーバー" error="200文字以内で入力して下さい。" sqref="J12">
      <formula1>201</formula1>
    </dataValidation>
    <dataValidation type="textLength" errorStyle="warning" operator="lessThan" allowBlank="1" showInputMessage="1" showErrorMessage="1" errorTitle="最大文字数オーバー" error="200文字以内で入力して下さい。" sqref="K12">
      <formula1>201</formula1>
    </dataValidation>
    <dataValidation type="textLength" errorStyle="warning" operator="lessThan" allowBlank="1" showInputMessage="1" showErrorMessage="1" errorTitle="最大文字数オーバー" error="200文字以内で入力して下さい。" sqref="L12">
      <formula1>201</formula1>
    </dataValidation>
    <dataValidation type="textLength" errorStyle="warning" operator="lessThan" allowBlank="1" showInputMessage="1" showErrorMessage="1" errorTitle="最大文字数オーバー" error="200文字以内で入力して下さい。" sqref="M12">
      <formula1>201</formula1>
    </dataValidation>
    <dataValidation type="textLength" errorStyle="warning" operator="lessThan" allowBlank="1" showInputMessage="1" showErrorMessage="1" errorTitle="最大文字数オーバー" error="200文字以内で入力して下さい。" sqref="N12">
      <formula1>201</formula1>
    </dataValidation>
    <dataValidation type="textLength" errorStyle="warning" operator="lessThan" allowBlank="1" showInputMessage="1" showErrorMessage="1" errorTitle="最大文字数オーバー" error="200文字以内で入力して下さい。" sqref="O12">
      <formula1>201</formula1>
    </dataValidation>
    <dataValidation type="textLength" errorStyle="warning" operator="lessThan" allowBlank="1" showInputMessage="1" showErrorMessage="1" errorTitle="最大文字数オーバー" error="200文字以内で入力して下さい。" sqref="P12">
      <formula1>201</formula1>
    </dataValidation>
    <dataValidation type="textLength" errorStyle="warning" operator="lessThan" allowBlank="1" showInputMessage="1" showErrorMessage="1" errorTitle="最大文字数オーバー" error="200文字以内で入力して下さい。" sqref="Q12">
      <formula1>201</formula1>
    </dataValidation>
    <dataValidation type="textLength" errorStyle="warning" operator="lessThan" allowBlank="1" showInputMessage="1" showErrorMessage="1" errorTitle="最大文字数オーバー" error="200文字以内で入力して下さい。" sqref="R12">
      <formula1>201</formula1>
    </dataValidation>
    <dataValidation type="textLength" errorStyle="warning" operator="lessThan" allowBlank="1" showInputMessage="1" showErrorMessage="1" errorTitle="最大文字数オーバー" error="200文字以内で入力して下さい。" sqref="S12">
      <formula1>201</formula1>
    </dataValidation>
    <dataValidation type="textLength" errorStyle="warning" operator="lessThan" allowBlank="1" showInputMessage="1" showErrorMessage="1" errorTitle="最大文字数オーバー" error="200文字以内で入力して下さい。" sqref="T12">
      <formula1>201</formula1>
    </dataValidation>
    <dataValidation type="textLength" errorStyle="warning" operator="lessThan" allowBlank="1" showInputMessage="1" showErrorMessage="1" errorTitle="最大文字数オーバー" error="200文字以内で入力して下さい。" sqref="U12">
      <formula1>201</formula1>
    </dataValidation>
    <dataValidation type="textLength" errorStyle="warning" operator="lessThan" allowBlank="1" showInputMessage="1" showErrorMessage="1" errorTitle="最大文字数オーバー" error="200文字以内で入力して下さい。" sqref="V12">
      <formula1>201</formula1>
    </dataValidation>
    <dataValidation type="textLength" errorStyle="warning" operator="lessThan" allowBlank="1" showInputMessage="1" showErrorMessage="1" errorTitle="最大文字数オーバー" error="200文字以内で入力して下さい。" sqref="W12">
      <formula1>201</formula1>
    </dataValidation>
    <dataValidation type="textLength" errorStyle="warning" operator="lessThan" allowBlank="1" showInputMessage="1" showErrorMessage="1" errorTitle="最大文字数オーバー" error="200文字以内で入力して下さい。" sqref="X12">
      <formula1>201</formula1>
    </dataValidation>
    <dataValidation type="textLength" errorStyle="warning" operator="lessThan" allowBlank="1" showInputMessage="1" showErrorMessage="1" errorTitle="最大文字数オーバー" error="200文字以内で入力して下さい。" sqref="E15">
      <formula1>201</formula1>
    </dataValidation>
    <dataValidation type="textLength" errorStyle="warning" operator="lessThan" allowBlank="1" showInputMessage="1" showErrorMessage="1" errorTitle="最大文字数オーバー" error="200文字以内で入力して下さい。" sqref="F15">
      <formula1>201</formula1>
    </dataValidation>
    <dataValidation type="textLength" errorStyle="warning" operator="lessThan" allowBlank="1" showInputMessage="1" showErrorMessage="1" errorTitle="最大文字数オーバー" error="200文字以内で入力して下さい。" sqref="G15">
      <formula1>201</formula1>
    </dataValidation>
    <dataValidation type="textLength" errorStyle="warning" operator="lessThan" allowBlank="1" showInputMessage="1" showErrorMessage="1" errorTitle="最大文字数オーバー" error="200文字以内で入力して下さい。" sqref="E48">
      <formula1>201</formula1>
    </dataValidation>
    <dataValidation type="textLength" errorStyle="warning" operator="lessThan" allowBlank="1" showInputMessage="1" showErrorMessage="1" errorTitle="最大文字数オーバー" error="200文字以内で入力して下さい。" sqref="F48">
      <formula1>201</formula1>
    </dataValidation>
    <dataValidation type="textLength" errorStyle="warning" operator="lessThan" allowBlank="1" showInputMessage="1" showErrorMessage="1" errorTitle="最大文字数オーバー" error="200文字以内で入力して下さい。" sqref="G48">
      <formula1>201</formula1>
    </dataValidation>
    <dataValidation type="textLength" errorStyle="warning" operator="lessThan" allowBlank="1" showInputMessage="1" showErrorMessage="1" errorTitle="最大文字数オーバー" error="200文字以内で入力して下さい。" sqref="H48">
      <formula1>201</formula1>
    </dataValidation>
    <dataValidation type="textLength" errorStyle="warning" operator="lessThan" allowBlank="1" showInputMessage="1" showErrorMessage="1" errorTitle="最大文字数オーバー" error="200文字以内で入力して下さい。" sqref="I48">
      <formula1>201</formula1>
    </dataValidation>
    <dataValidation type="textLength" errorStyle="warning" operator="lessThan" allowBlank="1" showInputMessage="1" showErrorMessage="1" errorTitle="最大文字数オーバー" error="200文字以内で入力して下さい。" sqref="J48">
      <formula1>201</formula1>
    </dataValidation>
    <dataValidation type="textLength" errorStyle="warning" operator="lessThan" allowBlank="1" showInputMessage="1" showErrorMessage="1" errorTitle="最大文字数オーバー" error="200文字以内で入力して下さい。" sqref="K48">
      <formula1>201</formula1>
    </dataValidation>
    <dataValidation type="textLength" errorStyle="warning" operator="lessThan" allowBlank="1" showInputMessage="1" showErrorMessage="1" errorTitle="最大文字数オーバー" error="200文字以内で入力して下さい。" sqref="L48">
      <formula1>201</formula1>
    </dataValidation>
    <dataValidation type="textLength" errorStyle="warning" operator="lessThan" allowBlank="1" showInputMessage="1" showErrorMessage="1" errorTitle="最大文字数オーバー" error="200文字以内で入力して下さい。" sqref="M48">
      <formula1>201</formula1>
    </dataValidation>
    <dataValidation type="textLength" errorStyle="warning" operator="lessThan" allowBlank="1" showInputMessage="1" showErrorMessage="1" errorTitle="最大文字数オーバー" error="200文字以内で入力して下さい。" sqref="N48">
      <formula1>201</formula1>
    </dataValidation>
    <dataValidation type="textLength" errorStyle="warning" operator="lessThan" allowBlank="1" showInputMessage="1" showErrorMessage="1" errorTitle="最大文字数オーバー" error="200文字以内で入力して下さい。" sqref="O48">
      <formula1>201</formula1>
    </dataValidation>
    <dataValidation type="textLength" errorStyle="warning" operator="lessThan" allowBlank="1" showInputMessage="1" showErrorMessage="1" errorTitle="最大文字数オーバー" error="200文字以内で入力して下さい。" sqref="P48">
      <formula1>201</formula1>
    </dataValidation>
    <dataValidation type="textLength" errorStyle="warning" operator="lessThan" allowBlank="1" showInputMessage="1" showErrorMessage="1" errorTitle="最大文字数オーバー" error="200文字以内で入力して下さい。" sqref="Q48">
      <formula1>201</formula1>
    </dataValidation>
    <dataValidation type="textLength" errorStyle="warning" operator="lessThan" allowBlank="1" showInputMessage="1" showErrorMessage="1" errorTitle="最大文字数オーバー" error="200文字以内で入力して下さい。" sqref="R48">
      <formula1>201</formula1>
    </dataValidation>
    <dataValidation type="textLength" errorStyle="warning" operator="lessThan" allowBlank="1" showInputMessage="1" showErrorMessage="1" errorTitle="最大文字数オーバー" error="200文字以内で入力して下さい。" sqref="S48">
      <formula1>201</formula1>
    </dataValidation>
    <dataValidation type="textLength" errorStyle="warning" operator="lessThan" allowBlank="1" showInputMessage="1" showErrorMessage="1" errorTitle="最大文字数オーバー" error="200文字以内で入力して下さい。" sqref="T48">
      <formula1>201</formula1>
    </dataValidation>
    <dataValidation type="textLength" errorStyle="warning" operator="lessThan" allowBlank="1" showInputMessage="1" showErrorMessage="1" errorTitle="最大文字数オーバー" error="200文字以内で入力して下さい。" sqref="U48">
      <formula1>201</formula1>
    </dataValidation>
    <dataValidation type="textLength" errorStyle="warning" operator="lessThan" allowBlank="1" showInputMessage="1" showErrorMessage="1" errorTitle="最大文字数オーバー" error="200文字以内で入力して下さい。" sqref="V48">
      <formula1>201</formula1>
    </dataValidation>
    <dataValidation type="textLength" errorStyle="warning" operator="lessThan" allowBlank="1" showInputMessage="1" showErrorMessage="1" errorTitle="最大文字数オーバー" error="200文字以内で入力して下さい。" sqref="W48">
      <formula1>201</formula1>
    </dataValidation>
    <dataValidation type="textLength" errorStyle="warning" operator="lessThan" allowBlank="1" showInputMessage="1" showErrorMessage="1" errorTitle="最大文字数オーバー" error="200文字以内で入力して下さい。" sqref="X48">
      <formula1>201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46">
      <formula1>1001</formula1>
    </dataValidation>
    <dataValidation type="list" allowBlank="1" showInputMessage="1" showErrorMessage="1" sqref="C13">
      <formula1>INDIRECT($B12)</formula1>
    </dataValidation>
    <dataValidation type="list" allowBlank="1" showInputMessage="1" showErrorMessage="1" sqref="C184">
      <formula1>INDIRECT($B12)</formula1>
    </dataValidation>
    <dataValidation type="list" allowBlank="1" showInputMessage="1" showErrorMessage="1" sqref="C31">
      <formula1>INDIRECT($B12)</formula1>
    </dataValidation>
    <dataValidation type="list" allowBlank="1" showInputMessage="1" showErrorMessage="1" sqref="C40">
      <formula1>INDIRECT($B12)</formula1>
    </dataValidation>
    <dataValidation type="list" allowBlank="1" showInputMessage="1" showErrorMessage="1" sqref="C49">
      <formula1>INDIRECT($B12)</formula1>
    </dataValidation>
    <dataValidation type="list" allowBlank="1" showInputMessage="1" showErrorMessage="1" sqref="C58">
      <formula1>INDIRECT($B12)</formula1>
    </dataValidation>
    <dataValidation type="list" allowBlank="1" showInputMessage="1" showErrorMessage="1" sqref="C67">
      <formula1>INDIRECT($B12)</formula1>
    </dataValidation>
    <dataValidation type="list" allowBlank="1" showInputMessage="1" showErrorMessage="1" sqref="C76">
      <formula1>INDIRECT($B12)</formula1>
    </dataValidation>
    <dataValidation type="list" allowBlank="1" showInputMessage="1" showErrorMessage="1" sqref="C85">
      <formula1>INDIRECT($B12)</formula1>
    </dataValidation>
    <dataValidation type="list" allowBlank="1" showInputMessage="1" showErrorMessage="1" sqref="C94">
      <formula1>INDIRECT($B12)</formula1>
    </dataValidation>
    <dataValidation type="list" allowBlank="1" showInputMessage="1" showErrorMessage="1" sqref="C103">
      <formula1>INDIRECT($B12)</formula1>
    </dataValidation>
    <dataValidation type="list" allowBlank="1" showInputMessage="1" showErrorMessage="1" sqref="C112">
      <formula1>INDIRECT($B12)</formula1>
    </dataValidation>
    <dataValidation type="list" allowBlank="1" showInputMessage="1" showErrorMessage="1" sqref="C121">
      <formula1>INDIRECT($B12)</formula1>
    </dataValidation>
    <dataValidation type="list" allowBlank="1" showInputMessage="1" showErrorMessage="1" sqref="C130">
      <formula1>INDIRECT($B12)</formula1>
    </dataValidation>
    <dataValidation type="list" allowBlank="1" showInputMessage="1" showErrorMessage="1" sqref="C139">
      <formula1>INDIRECT($B12)</formula1>
    </dataValidation>
    <dataValidation type="list" allowBlank="1" showInputMessage="1" showErrorMessage="1" sqref="C148">
      <formula1>INDIRECT($B12)</formula1>
    </dataValidation>
    <dataValidation type="list" allowBlank="1" showInputMessage="1" showErrorMessage="1" sqref="C157">
      <formula1>INDIRECT($B12)</formula1>
    </dataValidation>
    <dataValidation type="list" allowBlank="1" showInputMessage="1" showErrorMessage="1" sqref="C166">
      <formula1>INDIRECT($B12)</formula1>
    </dataValidation>
    <dataValidation type="list" allowBlank="1" showInputMessage="1" showErrorMessage="1" sqref="C175">
      <formula1>INDIRECT($B12)</formula1>
    </dataValidation>
    <dataValidation type="list" allowBlank="1" showInputMessage="1" showErrorMessage="1" sqref="C22">
      <formula1>INDIRECT($B12)</formula1>
    </dataValidation>
    <dataValidation type="whole" allowBlank="1" showInputMessage="1" showErrorMessage="1" errorTitle="数値を入力して下さい。" error="1～100の数字を入力して下さい。" prompt="配点を1〜100の数字で入力してください。" sqref="B10">
      <formula1>1</formula1>
      <formula2>100</formula2>
    </dataValidation>
    <dataValidation type="whole" allowBlank="1" showInputMessage="1" showErrorMessage="1" errorTitle="数値を入力して下さい。" error="1～100の数字を入力して下さい。" prompt="配点を1〜100の数字で入力してください。" sqref="B181">
      <formula1>1</formula1>
      <formula2>100</formula2>
    </dataValidation>
    <dataValidation type="whole" allowBlank="1" showInputMessage="1" showErrorMessage="1" errorTitle="数値を入力して下さい。" error="1～100の数字を入力して下さい。" prompt="配点を1〜100の数字で入力してください。" sqref="B19">
      <formula1>1</formula1>
      <formula2>100</formula2>
    </dataValidation>
    <dataValidation type="whole" allowBlank="1" showInputMessage="1" showErrorMessage="1" errorTitle="数値を入力して下さい。" error="1～100の数字を入力して下さい。" prompt="配点を1〜100の数字で入力してください。" sqref="B28">
      <formula1>1</formula1>
      <formula2>100</formula2>
    </dataValidation>
    <dataValidation type="whole" allowBlank="1" showInputMessage="1" showErrorMessage="1" errorTitle="数値を入力して下さい。" error="1～100の数字を入力して下さい。" prompt="配点を1〜100の数字で入力してください。" sqref="B37">
      <formula1>1</formula1>
      <formula2>100</formula2>
    </dataValidation>
    <dataValidation type="whole" allowBlank="1" showInputMessage="1" showErrorMessage="1" errorTitle="数値を入力して下さい。" error="1～100の数字を入力して下さい。" prompt="配点を1〜100の数字で入力してください。" sqref="B55">
      <formula1>1</formula1>
      <formula2>100</formula2>
    </dataValidation>
    <dataValidation type="whole" allowBlank="1" showInputMessage="1" showErrorMessage="1" errorTitle="数値を入力して下さい。" error="1～100の数字を入力して下さい。" prompt="配点を1〜100の数字で入力してください。" sqref="B64">
      <formula1>1</formula1>
      <formula2>100</formula2>
    </dataValidation>
    <dataValidation type="whole" allowBlank="1" showInputMessage="1" showErrorMessage="1" errorTitle="数値を入力して下さい。" error="1～100の数字を入力して下さい。" prompt="配点を1〜100の数字で入力してください。" sqref="B73">
      <formula1>1</formula1>
      <formula2>100</formula2>
    </dataValidation>
    <dataValidation type="whole" allowBlank="1" showInputMessage="1" showErrorMessage="1" errorTitle="数値を入力して下さい。" error="1～100の数字を入力して下さい。" prompt="配点を1〜100の数字で入力してください。" sqref="B82">
      <formula1>1</formula1>
      <formula2>100</formula2>
    </dataValidation>
    <dataValidation type="whole" allowBlank="1" showInputMessage="1" showErrorMessage="1" errorTitle="数値を入力して下さい。" error="1～100の数字を入力して下さい。" prompt="配点を1〜100の数字で入力してください。" sqref="B91">
      <formula1>1</formula1>
      <formula2>100</formula2>
    </dataValidation>
    <dataValidation type="whole" allowBlank="1" showInputMessage="1" showErrorMessage="1" errorTitle="数値を入力して下さい。" error="1～100の数字を入力して下さい。" prompt="配点を1〜100の数字で入力してください。" sqref="B100">
      <formula1>1</formula1>
      <formula2>100</formula2>
    </dataValidation>
    <dataValidation type="whole" allowBlank="1" showInputMessage="1" showErrorMessage="1" errorTitle="数値を入力して下さい。" error="1～100の数字を入力して下さい。" prompt="配点を1〜100の数字で入力してください。" sqref="B109">
      <formula1>1</formula1>
      <formula2>100</formula2>
    </dataValidation>
    <dataValidation type="whole" allowBlank="1" showInputMessage="1" showErrorMessage="1" errorTitle="数値を入力して下さい。" error="1～100の数字を入力して下さい。" prompt="配点を1〜100の数字で入力してください。" sqref="B118">
      <formula1>1</formula1>
      <formula2>100</formula2>
    </dataValidation>
    <dataValidation type="whole" allowBlank="1" showInputMessage="1" showErrorMessage="1" errorTitle="数値を入力して下さい。" error="1～100の数字を入力して下さい。" prompt="配点を1〜100の数字で入力してください。" sqref="B127">
      <formula1>1</formula1>
      <formula2>100</formula2>
    </dataValidation>
    <dataValidation type="whole" allowBlank="1" showInputMessage="1" showErrorMessage="1" errorTitle="数値を入力して下さい。" error="1～100の数字を入力して下さい。" prompt="配点を1〜100の数字で入力してください。" sqref="B136">
      <formula1>1</formula1>
      <formula2>100</formula2>
    </dataValidation>
    <dataValidation type="whole" allowBlank="1" showInputMessage="1" showErrorMessage="1" errorTitle="数値を入力して下さい。" error="1～100の数字を入力して下さい。" prompt="配点を1〜100の数字で入力してください。" sqref="B145">
      <formula1>1</formula1>
      <formula2>100</formula2>
    </dataValidation>
    <dataValidation type="whole" allowBlank="1" showInputMessage="1" showErrorMessage="1" errorTitle="数値を入力して下さい。" error="1～100の数字を入力して下さい。" prompt="配点を1〜100の数字で入力してください。" sqref="B154">
      <formula1>1</formula1>
      <formula2>100</formula2>
    </dataValidation>
    <dataValidation type="whole" allowBlank="1" showInputMessage="1" showErrorMessage="1" errorTitle="数値を入力して下さい。" error="1～100の数字を入力して下さい。" prompt="配点を1〜100の数字で入力してください。" sqref="B163">
      <formula1>1</formula1>
      <formula2>100</formula2>
    </dataValidation>
    <dataValidation type="whole" allowBlank="1" showInputMessage="1" showErrorMessage="1" errorTitle="数値を入力して下さい。" error="1～100の数字を入力して下さい。" prompt="配点を1〜100の数字で入力してください。" sqref="B172">
      <formula1>1</formula1>
      <formula2>100</formula2>
    </dataValidation>
    <dataValidation type="whole" allowBlank="1" showInputMessage="1" showErrorMessage="1" errorTitle="数値を入力して下さい。" error="1～100の数字を入力して下さい。" prompt="配点を1〜100の数字で入力してください。" sqref="B46">
      <formula1>1</formula1>
      <formula2>100</formula2>
    </dataValidation>
    <dataValidation type="whole" allowBlank="1" showInputMessage="1" showErrorMessage="1" errorTitle="数字1～20以外は入力できません" sqref="E49">
      <formula1>1</formula1>
      <formula2>20</formula2>
    </dataValidation>
    <dataValidation type="whole" allowBlank="1" showInputMessage="1" showErrorMessage="1" errorTitle="数字1～20以外は入力できません" sqref="F49">
      <formula1>1</formula1>
      <formula2>20</formula2>
    </dataValidation>
    <dataValidation type="whole" allowBlank="1" showInputMessage="1" showErrorMessage="1" errorTitle="数字1～20以外は入力できません" sqref="G49">
      <formula1>1</formula1>
      <formula2>20</formula2>
    </dataValidation>
    <dataValidation type="whole" allowBlank="1" showInputMessage="1" showErrorMessage="1" errorTitle="数字1～20以外は入力できません" sqref="H49">
      <formula1>1</formula1>
      <formula2>20</formula2>
    </dataValidation>
    <dataValidation type="whole" allowBlank="1" showInputMessage="1" showErrorMessage="1" errorTitle="数字1～20以外は入力できません" sqref="I49">
      <formula1>1</formula1>
      <formula2>20</formula2>
    </dataValidation>
    <dataValidation type="whole" allowBlank="1" showInputMessage="1" showErrorMessage="1" errorTitle="数字1～20以外は入力できません" sqref="E13">
      <formula1>1</formula1>
      <formula2>20</formula2>
    </dataValidation>
    <dataValidation type="whole" allowBlank="1" showInputMessage="1" showErrorMessage="1" errorTitle="数字1～20以外は入力できません" sqref="F13">
      <formula1>1</formula1>
      <formula2>20</formula2>
    </dataValidation>
    <dataValidation type="whole" allowBlank="1" showInputMessage="1" showErrorMessage="1" errorTitle="数字1～20以外は入力できません" sqref="G13">
      <formula1>1</formula1>
      <formula2>20</formula2>
    </dataValidation>
    <dataValidation type="whole" allowBlank="1" showInputMessage="1" showErrorMessage="1" errorTitle="数字1～20以外は入力できません" sqref="H13">
      <formula1>1</formula1>
      <formula2>20</formula2>
    </dataValidation>
    <dataValidation type="whole" allowBlank="1" showInputMessage="1" showErrorMessage="1" errorTitle="数字1～20以外は入力できません" sqref="I13">
      <formula1>1</formula1>
      <formula2>20</formula2>
    </dataValidation>
    <dataValidation type="whole" allowBlank="1" showInputMessage="1" showErrorMessage="1" errorTitle="数字1～20以外は入力できません" sqref="J13">
      <formula1>1</formula1>
      <formula2>20</formula2>
    </dataValidation>
    <dataValidation type="whole" allowBlank="1" showInputMessage="1" showErrorMessage="1" errorTitle="数字1～20以外は入力できません" sqref="K13">
      <formula1>1</formula1>
      <formula2>20</formula2>
    </dataValidation>
    <dataValidation type="whole" allowBlank="1" showInputMessage="1" showErrorMessage="1" errorTitle="数字1～20以外は入力できません" sqref="L13">
      <formula1>1</formula1>
      <formula2>20</formula2>
    </dataValidation>
    <dataValidation type="whole" allowBlank="1" showInputMessage="1" showErrorMessage="1" errorTitle="数字1～20以外は入力できません" sqref="M13">
      <formula1>1</formula1>
      <formula2>20</formula2>
    </dataValidation>
    <dataValidation type="whole" allowBlank="1" showInputMessage="1" showErrorMessage="1" errorTitle="数字1～20以外は入力できません" sqref="N13">
      <formula1>1</formula1>
      <formula2>20</formula2>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B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C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D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E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F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G4">
      <formula1>101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B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C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D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E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F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G6">
      <formula1>201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B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C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D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E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F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G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H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I188">
      <formula1>2001</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8"/>
  <sheetViews>
    <sheetView tabSelected="1" topLeftCell="A18" zoomScale="70" zoomScaleNormal="70" workbookViewId="0">
      <selection activeCell="G32" sqref="G32"/>
    </sheetView>
  </sheetViews>
  <sheetFormatPr defaultColWidth="8.875" defaultRowHeight="13.5"/>
  <cols>
    <col min="1" max="1" width="7.875" style="6" customWidth="1"/>
    <col min="2" max="2" width="18" style="6" customWidth="1"/>
    <col min="3" max="3" width="7.125" style="6" customWidth="1"/>
    <col min="4" max="4" width="3.625" style="6" customWidth="1"/>
    <col min="5" max="9" width="25.375" style="6" customWidth="1"/>
    <col min="10" max="10" width="13.625" style="6" customWidth="1"/>
    <col min="11" max="16" width="12.625" style="6" customWidth="1"/>
    <col min="17" max="24" width="12.625" style="8" customWidth="1"/>
    <col min="25" max="25" width="8.875" style="8"/>
  </cols>
  <sheetData>
    <row r="1" spans="1:24" ht="12.75" customHeight="1">
      <c r="A1" s="3" t="s">
        <v>0</v>
      </c>
      <c r="B1" s="4" t="s">
        <v>70</v>
      </c>
      <c r="C1" s="5" t="s">
        <v>2</v>
      </c>
      <c r="D1" s="59" t="s">
        <v>71</v>
      </c>
      <c r="E1" s="60"/>
      <c r="G1" s="7" t="s">
        <v>3</v>
      </c>
    </row>
    <row r="2" spans="1:24" ht="16.5" customHeight="1">
      <c r="B2" s="22" t="s">
        <v>72</v>
      </c>
      <c r="D2" s="22" t="s">
        <v>73</v>
      </c>
      <c r="F2" s="23" t="s">
        <v>74</v>
      </c>
      <c r="G2" s="9">
        <f>100-SUM(B10,B19,B28,B37,B46,B55,B64,B73,B82,B91,B100,B109,B118,B127,B136,B145,B154,B163,B172,B181)</f>
        <v>0</v>
      </c>
    </row>
    <row r="3" spans="1:24" ht="7.5" customHeight="1"/>
    <row r="4" spans="1:24">
      <c r="A4" s="10" t="s">
        <v>5</v>
      </c>
      <c r="B4" s="63" t="s">
        <v>80</v>
      </c>
      <c r="C4" s="61"/>
      <c r="D4" s="61"/>
      <c r="E4" s="61"/>
      <c r="F4" s="61"/>
      <c r="G4" s="61"/>
      <c r="H4" s="61"/>
      <c r="I4" s="62"/>
    </row>
    <row r="5" spans="1:24" ht="7.5" customHeight="1"/>
    <row r="6" spans="1:24">
      <c r="A6" s="10" t="s">
        <v>7</v>
      </c>
      <c r="B6" s="63" t="s">
        <v>81</v>
      </c>
      <c r="C6" s="61"/>
      <c r="D6" s="61"/>
      <c r="E6" s="61"/>
      <c r="F6" s="61"/>
      <c r="G6" s="61"/>
      <c r="H6" s="61"/>
      <c r="I6" s="62"/>
    </row>
    <row r="7" spans="1:24" ht="7.5" customHeight="1"/>
    <row r="8" spans="1:24" ht="69.95" customHeight="1">
      <c r="A8" s="40" t="s">
        <v>9</v>
      </c>
      <c r="B8" s="11" t="str">
        <f>IF($B12&lt;&gt;"","注意","")</f>
        <v>注意</v>
      </c>
      <c r="C8" s="43" t="str">
        <f>IF($B12&lt;&gt;"",(CHOOSE(MATCH($B12,{"複数選択形式","正誤形式","穴埋め記入形式","穴埋め選択形式","並べかえ形式"},0),複数選択形式,正誤形式,穴埋め記入形式,穴埋め選択形式,並べかえ形式)),"")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8" s="43"/>
      <c r="E8" s="43"/>
      <c r="F8" s="43"/>
      <c r="G8" s="43"/>
      <c r="H8" s="43"/>
      <c r="I8" s="43"/>
      <c r="J8" s="43"/>
      <c r="K8" s="43"/>
      <c r="L8" s="43"/>
      <c r="M8" s="43"/>
      <c r="N8" s="43"/>
    </row>
    <row r="9" spans="1:24" s="12" customFormat="1" ht="12.75" customHeight="1">
      <c r="A9" s="41"/>
      <c r="B9" s="7" t="s">
        <v>11</v>
      </c>
      <c r="C9" s="44" t="s">
        <v>12</v>
      </c>
      <c r="D9" s="45"/>
      <c r="E9" s="45"/>
      <c r="F9" s="45"/>
      <c r="G9" s="45"/>
      <c r="H9" s="45"/>
      <c r="I9" s="45"/>
      <c r="J9" s="45"/>
      <c r="K9" s="45"/>
      <c r="L9" s="45"/>
      <c r="M9" s="45"/>
      <c r="N9" s="46"/>
    </row>
    <row r="10" spans="1:24" s="12" customFormat="1" ht="69" customHeight="1">
      <c r="A10" s="41"/>
      <c r="B10" s="13">
        <v>33</v>
      </c>
      <c r="C10" s="47" t="s">
        <v>82</v>
      </c>
      <c r="D10" s="48"/>
      <c r="E10" s="48"/>
      <c r="F10" s="48"/>
      <c r="G10" s="48"/>
      <c r="H10" s="48"/>
      <c r="I10" s="48"/>
      <c r="J10" s="48"/>
      <c r="K10" s="48"/>
      <c r="L10" s="48"/>
      <c r="M10" s="48"/>
      <c r="N10" s="49"/>
    </row>
    <row r="11" spans="1:24" s="12" customFormat="1">
      <c r="A11" s="41"/>
      <c r="B11" s="50" t="s">
        <v>14</v>
      </c>
      <c r="C11" s="51"/>
      <c r="E11" s="14" t="str">
        <f>IF($B12&lt;&gt;"",(CHOOSE(MATCH($B12,{"複数選択形式","正誤形式","穴埋め記入形式","穴埋め選択形式","並べかえ形式",""},0),"選択肢1","","正答1","選択肢ア","並べかえ単語1","")),"")</f>
        <v>選択肢1</v>
      </c>
      <c r="F11" s="14" t="str">
        <f>IF($B12&lt;&gt;"",(CHOOSE(MATCH($B12,{"複数選択形式","正誤形式","穴埋め記入形式","穴埋め選択形式","並べかえ形式",""},0),"選択肢2","","正答2","選択肢イ","並べかえ単語2","")),"")</f>
        <v>選択肢2</v>
      </c>
      <c r="G11" s="14" t="str">
        <f>IF($B12&lt;&gt;"",(CHOOSE(MATCH($B12,{"複数選択形式","正誤形式","穴埋め記入形式","穴埋め選択形式","並べかえ形式",""},0),"選択肢3","","正答3","選択肢ウ","並べかえ単語3","")),"")</f>
        <v>選択肢3</v>
      </c>
      <c r="H11" s="14" t="str">
        <f>IF($B12&lt;&gt;"",(CHOOSE(MATCH($B12,{"複数選択形式","正誤形式","穴埋め記入形式","穴埋め選択形式","並べかえ形式",""},0),"選択肢4","","正答4","選択肢エ","並べかえ単語4","")),"")</f>
        <v>選択肢4</v>
      </c>
      <c r="I11" s="14" t="str">
        <f>IF($B12&lt;&gt;"",(CHOOSE(MATCH($B12,{"複数選択形式","正誤形式","穴埋め記入形式","穴埋め選択形式","並べかえ形式",""},0),"選択肢5","","正答5","選択肢オ","並べかえ単語5","")),"")</f>
        <v>選択肢5</v>
      </c>
      <c r="J11" s="14" t="str">
        <f>IF($B12&lt;&gt;"",(CHOOSE(MATCH($B12,{"複数選択形式","正誤形式","穴埋め記入形式","穴埋め選択形式","並べかえ形式",""},0),"選択肢6","","正答6","選択肢カ","並べかえ単語6","")),"")</f>
        <v>選択肢6</v>
      </c>
      <c r="K11" s="14" t="str">
        <f>IF($B12&lt;&gt;"",(CHOOSE(MATCH($B12,{"複数選択形式","正誤形式","穴埋め記入形式","穴埋め選択形式","並べかえ形式",""},0),"選択肢7","","正答7","選択肢キ","並べかえ単語7","")),"")</f>
        <v>選択肢7</v>
      </c>
      <c r="L11" s="14" t="str">
        <f>IF($B12&lt;&gt;"",(CHOOSE(MATCH($B12,{"複数選択形式","正誤形式","穴埋め記入形式","穴埋め選択形式","並べかえ形式",""},0),"選択肢8","","正答8","選択肢ク","並べかえ単語8","")),"")</f>
        <v>選択肢8</v>
      </c>
      <c r="M11" s="14" t="str">
        <f>IF($B12&lt;&gt;"",(CHOOSE(MATCH($B12,{"複数選択形式","正誤形式","穴埋め記入形式","穴埋め選択形式","並べかえ形式",""},0),"選択肢9","","正答9","選択肢ケ","並べかえ単語9","")),"")</f>
        <v>選択肢9</v>
      </c>
      <c r="N11" s="14" t="str">
        <f>IF($B12&lt;&gt;"",(CHOOSE(MATCH($B12,{"複数選択形式","正誤形式","穴埋め記入形式","穴埋め選択形式","並べかえ形式",""},0),"選択肢10","","正答10","選択肢コ","並べかえ単語10","")),"")</f>
        <v>選択肢10</v>
      </c>
      <c r="O11" s="14" t="str">
        <f>IF($B12&lt;&gt;"",(CHOOSE(MATCH($B12,{"複数選択形式","正誤形式","穴埋め記入形式","穴埋め選択形式","並べかえ形式",""},0),"選択肢11","","正答11","選択肢サ","並べかえ単語11","")),"")</f>
        <v>選択肢11</v>
      </c>
      <c r="P11" s="14" t="str">
        <f>IF($B12&lt;&gt;"",(CHOOSE(MATCH($B12,{"複数選択形式","正誤形式","穴埋め記入形式","穴埋め選択形式","並べかえ形式",""},0),"選択肢12","","正答12","選択肢シ","並べかえ単語12","")),"")</f>
        <v>選択肢12</v>
      </c>
      <c r="Q11" s="14" t="str">
        <f>IF($B12&lt;&gt;"",(CHOOSE(MATCH($B12,{"複数選択形式","正誤形式","穴埋め記入形式","穴埋め選択形式","並べかえ形式",""},0),"選択肢13","","正答13","選択肢ス","並べかえ単語13","")),"")</f>
        <v>選択肢13</v>
      </c>
      <c r="R11" s="14" t="str">
        <f>IF($B12&lt;&gt;"",(CHOOSE(MATCH($B12,{"複数選択形式","正誤形式","穴埋め記入形式","穴埋め選択形式","並べかえ形式",""},0),"選択肢14","","正答14","選択肢セ","並べかえ単語14","")),"")</f>
        <v>選択肢14</v>
      </c>
      <c r="S11" s="14" t="str">
        <f>IF($B12&lt;&gt;"",(CHOOSE(MATCH($B12,{"複数選択形式","正誤形式","穴埋め記入形式","穴埋め選択形式","並べかえ形式",""},0),"選択肢15","","正答15","選択肢ソ","並べかえ単語15","")),"")</f>
        <v>選択肢15</v>
      </c>
      <c r="T11" s="14" t="str">
        <f>IF($B12&lt;&gt;"",(CHOOSE(MATCH($B12,{"複数選択形式","正誤形式","穴埋め記入形式","穴埋め選択形式","並べかえ形式",""},0),"選択肢16","","正答16","選択肢タ","並べかえ単語16","")),"")</f>
        <v>選択肢16</v>
      </c>
      <c r="U11" s="14" t="str">
        <f>IF($B12&lt;&gt;"",(CHOOSE(MATCH($B12,{"複数選択形式","正誤形式","穴埋め記入形式","穴埋め選択形式","並べかえ形式",""},0),"選択肢17","","正答17","選択肢チ","並べかえ単語17","")),"")</f>
        <v>選択肢17</v>
      </c>
      <c r="V11" s="14" t="str">
        <f>IF($B12&lt;&gt;"",(CHOOSE(MATCH($B12,{"複数選択形式","正誤形式","穴埋め記入形式","穴埋め選択形式","並べかえ形式",""},0),"選択肢18","","正答18","選択肢ツ","並べかえ単語18","")),"")</f>
        <v>選択肢18</v>
      </c>
      <c r="W11" s="14" t="str">
        <f>IF($B12&lt;&gt;"",(CHOOSE(MATCH($B12,{"複数選択形式","正誤形式","穴埋め記入形式","穴埋め選択形式","並べかえ形式",""},0),"選択肢19","","正答19","選択肢テ","並べかえ単語19","")),"")</f>
        <v>選択肢19</v>
      </c>
      <c r="X11" s="14" t="str">
        <f>IF($B12&lt;&gt;"",(CHOOSE(MATCH($B12,{"複数選択形式","正誤形式","穴埋め記入形式","穴埋め選択形式","並べかえ形式",""},0),"選択肢20","","正答20","選択肢ト","並べかえ単語20","")),"")</f>
        <v>選択肢20</v>
      </c>
    </row>
    <row r="12" spans="1:24" s="12" customFormat="1" ht="18" customHeight="1">
      <c r="A12" s="41"/>
      <c r="B12" s="52" t="s">
        <v>15</v>
      </c>
      <c r="C12" s="52"/>
      <c r="D12" s="14"/>
      <c r="E12" s="25" t="s">
        <v>83</v>
      </c>
      <c r="F12" s="25" t="s">
        <v>84</v>
      </c>
      <c r="G12" s="25" t="s">
        <v>85</v>
      </c>
      <c r="H12" s="25"/>
      <c r="I12" s="25"/>
      <c r="J12" s="25"/>
      <c r="K12" s="25"/>
      <c r="L12" s="25"/>
      <c r="M12" s="25"/>
      <c r="N12" s="25"/>
      <c r="O12" s="25"/>
      <c r="P12" s="25"/>
      <c r="Q12" s="25"/>
      <c r="R12" s="25"/>
      <c r="S12" s="25"/>
      <c r="T12" s="25"/>
      <c r="U12" s="25"/>
      <c r="V12" s="25"/>
      <c r="W12" s="25"/>
      <c r="X12" s="25"/>
    </row>
    <row r="13" spans="1:24" s="12" customFormat="1">
      <c r="A13" s="41"/>
      <c r="B13" s="16" t="str">
        <f>IF($B12&lt;&gt;"",(CHOOSE(MATCH($B12,{"複数選択形式","正誤形式","穴埋め記入形式","穴埋め選択形式","並べかえ形式","自己採点形式",""},0),"","正誤","","","","","")),"")</f>
        <v/>
      </c>
      <c r="C13" s="17"/>
      <c r="E13" s="18"/>
      <c r="F13" s="18"/>
      <c r="G13" s="18">
        <v>1</v>
      </c>
      <c r="H13" s="18"/>
      <c r="I13" s="18"/>
      <c r="J13" s="18"/>
      <c r="K13" s="18"/>
      <c r="L13" s="18"/>
      <c r="M13" s="18"/>
      <c r="N13" s="18"/>
      <c r="O13" s="18"/>
      <c r="P13" s="18"/>
      <c r="Q13" s="18"/>
      <c r="R13" s="18"/>
      <c r="S13" s="18"/>
      <c r="T13" s="18"/>
      <c r="U13" s="18"/>
      <c r="V13" s="18"/>
      <c r="W13" s="18"/>
      <c r="X13" s="18"/>
    </row>
    <row r="14" spans="1:24" s="12" customFormat="1">
      <c r="A14" s="41"/>
      <c r="B14" s="16"/>
      <c r="C14" s="17"/>
      <c r="E14" s="14" t="str">
        <f>IF($B12&lt;&gt;"",(CHOOSE(MATCH($B12,{"複数選択形式","正誤形式","穴埋め記入形式","穴埋め選択形式","並べかえ形式",""},0),"","","","正答1","","")),"")</f>
        <v/>
      </c>
      <c r="F14" s="14" t="str">
        <f>IF($B12&lt;&gt;"",(CHOOSE(MATCH($B12,{"複数選択形式","正誤形式","穴埋め記入形式","穴埋め選択形式","並べかえ形式",""},0),"","","","正答2","","")),"")</f>
        <v/>
      </c>
      <c r="G14" s="14" t="str">
        <f>IF($B12&lt;&gt;"",(CHOOSE(MATCH($B12,{"複数選択形式","正誤形式","穴埋め記入形式","穴埋め選択形式","並べかえ形式",""},0),"","","","正答3","","")),"")</f>
        <v/>
      </c>
      <c r="H14" s="14" t="str">
        <f>IF($B12&lt;&gt;"",(CHOOSE(MATCH($B12,{"複数選択形式","正誤形式","穴埋め記入形式","穴埋め選択形式","並べかえ形式",""},0),"","","","正答4","","")),"")</f>
        <v/>
      </c>
      <c r="I14" s="14" t="str">
        <f>IF($B12&lt;&gt;"",(CHOOSE(MATCH($B12,{"複数選択形式","正誤形式","穴埋め記入形式","穴埋め選択形式","並べかえ形式",""},0),"","","","正答5","","")),"")</f>
        <v/>
      </c>
      <c r="J14" s="14" t="str">
        <f>IF($B12&lt;&gt;"",(CHOOSE(MATCH($B12,{"複数選択形式","正誤形式","穴埋め記入形式","穴埋め選択形式","並べかえ形式",""},0),"","","","正答6","","")),"")</f>
        <v/>
      </c>
      <c r="K14" s="14" t="str">
        <f>IF($B12&lt;&gt;"",(CHOOSE(MATCH($B12,{"複数選択形式","正誤形式","穴埋め記入形式","穴埋め選択形式","並べかえ形式",""},0),"","","","正答7","","")),"")</f>
        <v/>
      </c>
      <c r="L14" s="14" t="str">
        <f>IF($B12&lt;&gt;"",(CHOOSE(MATCH($B12,{"複数選択形式","正誤形式","穴埋め記入形式","穴埋め選択形式","並べかえ形式",""},0),"","","","正答8","","")),"")</f>
        <v/>
      </c>
      <c r="M14" s="14" t="str">
        <f>IF($B12&lt;&gt;"",(CHOOSE(MATCH($B12,{"複数選択形式","正誤形式","穴埋め記入形式","穴埋め選択形式","並べかえ形式",""},0),"","","","正答9","","")),"")</f>
        <v/>
      </c>
      <c r="N14" s="14" t="str">
        <f>IF($B12&lt;&gt;"",(CHOOSE(MATCH($B12,{"複数選択形式","正誤形式","穴埋め記入形式","穴埋め選択形式","並べかえ形式",""},0),"","","","正答10","","")),"")</f>
        <v/>
      </c>
      <c r="O14" s="14" t="str">
        <f>IF($B12&lt;&gt;"",(CHOOSE(MATCH($B12,{"複数選択形式","正誤形式","穴埋め記入形式","穴埋め選択形式","並べかえ形式",""},0),"","","","正答11","","")),"")</f>
        <v/>
      </c>
      <c r="P14" s="14" t="str">
        <f>IF($B12&lt;&gt;"",(CHOOSE(MATCH($B12,{"複数選択形式","正誤形式","穴埋め記入形式","穴埋め選択形式","並べかえ形式",""},0),"","","","正答12","","")),"")</f>
        <v/>
      </c>
      <c r="Q14" s="14" t="str">
        <f>IF($B12&lt;&gt;"",(CHOOSE(MATCH($B12,{"複数選択形式","正誤形式","穴埋め記入形式","穴埋め選択形式","並べかえ形式",""},0),"","","","正答13","","")),"")</f>
        <v/>
      </c>
      <c r="R14" s="14" t="str">
        <f>IF($B12&lt;&gt;"",(CHOOSE(MATCH($B12,{"複数選択形式","正誤形式","穴埋め記入形式","穴埋め選択形式","並べかえ形式",""},0),"","","","正答14","","")),"")</f>
        <v/>
      </c>
      <c r="S14" s="14" t="str">
        <f>IF($B12&lt;&gt;"",(CHOOSE(MATCH($B12,{"複数選択形式","正誤形式","穴埋め記入形式","穴埋め選択形式","並べかえ形式",""},0),"","","","正答15","","")),"")</f>
        <v/>
      </c>
      <c r="T14" s="14" t="str">
        <f>IF($B12&lt;&gt;"",(CHOOSE(MATCH($B12,{"複数選択形式","正誤形式","穴埋め記入形式","穴埋め選択形式","並べかえ形式",""},0),"","","","正答16","","")),"")</f>
        <v/>
      </c>
      <c r="U14" s="14" t="str">
        <f>IF($B12&lt;&gt;"",(CHOOSE(MATCH($B12,{"複数選択形式","正誤形式","穴埋め記入形式","穴埋め選択形式","並べかえ形式",""},0),"","","","正答17","","")),"")</f>
        <v/>
      </c>
      <c r="V14" s="14" t="str">
        <f>IF($B12&lt;&gt;"",(CHOOSE(MATCH($B12,{"複数選択形式","正誤形式","穴埋め記入形式","穴埋め選択形式","並べかえ形式",""},0),"","","","正答18","","")),"")</f>
        <v/>
      </c>
      <c r="W14" s="14" t="str">
        <f>IF($B12&lt;&gt;"",(CHOOSE(MATCH($B12,{"複数選択形式","正誤形式","穴埋め記入形式","穴埋め選択形式","並べかえ形式",""},0),"","","","正答19","","")),"")</f>
        <v/>
      </c>
      <c r="X14" s="14" t="str">
        <f>IF($B12&lt;&gt;"",(CHOOSE(MATCH($B12,{"複数選択形式","正誤形式","穴埋め記入形式","穴埋め選択形式","並べかえ形式",""},0),"","","","正答20","","")),"")</f>
        <v/>
      </c>
    </row>
    <row r="15" spans="1:24">
      <c r="A15" s="42"/>
      <c r="E15" s="15"/>
      <c r="F15" s="15"/>
      <c r="G15" s="15"/>
      <c r="H15" s="15"/>
      <c r="I15" s="15"/>
      <c r="J15" s="15"/>
      <c r="K15" s="15"/>
      <c r="L15" s="15"/>
      <c r="M15" s="15"/>
      <c r="N15" s="15"/>
      <c r="O15" s="15"/>
      <c r="P15" s="15"/>
      <c r="Q15" s="15"/>
      <c r="R15" s="15"/>
      <c r="S15" s="15"/>
      <c r="T15" s="15"/>
      <c r="U15" s="15"/>
      <c r="V15" s="15"/>
      <c r="W15" s="15"/>
      <c r="X15" s="15"/>
    </row>
    <row r="17" spans="1:24" ht="69.95" customHeight="1">
      <c r="A17" s="40" t="s">
        <v>20</v>
      </c>
      <c r="B17" s="11" t="str">
        <f>IF($B21&lt;&gt;"","注意","")</f>
        <v>注意</v>
      </c>
      <c r="C17" s="43" t="str">
        <f>IF($B21&lt;&gt;"",(CHOOSE(MATCH($B21,{"複数選択形式","正誤形式","穴埋め記入形式","穴埋め選択形式","並べかえ形式"},0),複数選択形式,正誤形式,穴埋め記入形式,穴埋め選択形式,並べかえ形式)),"")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17" s="43"/>
      <c r="E17" s="43"/>
      <c r="F17" s="43"/>
      <c r="G17" s="43"/>
      <c r="H17" s="43"/>
      <c r="I17" s="43"/>
      <c r="J17" s="43"/>
      <c r="K17" s="43"/>
      <c r="L17" s="43"/>
      <c r="M17" s="43"/>
      <c r="N17" s="43"/>
    </row>
    <row r="18" spans="1:24" s="12" customFormat="1" ht="12.75" customHeight="1">
      <c r="A18" s="41"/>
      <c r="B18" s="7" t="s">
        <v>11</v>
      </c>
      <c r="C18" s="44" t="s">
        <v>12</v>
      </c>
      <c r="D18" s="45"/>
      <c r="E18" s="45"/>
      <c r="F18" s="45"/>
      <c r="G18" s="45"/>
      <c r="H18" s="45"/>
      <c r="I18" s="45"/>
      <c r="J18" s="45"/>
      <c r="K18" s="45"/>
      <c r="L18" s="45"/>
      <c r="M18" s="45"/>
      <c r="N18" s="46"/>
    </row>
    <row r="19" spans="1:24" s="12" customFormat="1" ht="69" customHeight="1">
      <c r="A19" s="41"/>
      <c r="B19" s="13">
        <v>33</v>
      </c>
      <c r="C19" s="47" t="s">
        <v>86</v>
      </c>
      <c r="D19" s="48"/>
      <c r="E19" s="48"/>
      <c r="F19" s="48"/>
      <c r="G19" s="48"/>
      <c r="H19" s="48"/>
      <c r="I19" s="48"/>
      <c r="J19" s="48"/>
      <c r="K19" s="48"/>
      <c r="L19" s="48"/>
      <c r="M19" s="48"/>
      <c r="N19" s="49"/>
    </row>
    <row r="20" spans="1:24" s="12" customFormat="1">
      <c r="A20" s="41"/>
      <c r="B20" s="50" t="s">
        <v>14</v>
      </c>
      <c r="C20" s="51"/>
      <c r="E20" s="14" t="str">
        <f>IF($B21&lt;&gt;"",(CHOOSE(MATCH($B21,{"複数選択形式","正誤形式","穴埋め記入形式","穴埋め選択形式","並べかえ形式",""},0),"選択肢1","","正答1","選択肢ア","並べかえ単語1","")),"")</f>
        <v>選択肢1</v>
      </c>
      <c r="F20" s="14" t="str">
        <f>IF($B21&lt;&gt;"",(CHOOSE(MATCH($B21,{"複数選択形式","正誤形式","穴埋め記入形式","穴埋め選択形式","並べかえ形式",""},0),"選択肢2","","正答2","選択肢イ","並べかえ単語2","")),"")</f>
        <v>選択肢2</v>
      </c>
      <c r="G20" s="14" t="str">
        <f>IF($B21&lt;&gt;"",(CHOOSE(MATCH($B21,{"複数選択形式","正誤形式","穴埋め記入形式","穴埋め選択形式","並べかえ形式",""},0),"選択肢3","","正答3","選択肢ウ","並べかえ単語3","")),"")</f>
        <v>選択肢3</v>
      </c>
      <c r="H20" s="14" t="str">
        <f>IF($B21&lt;&gt;"",(CHOOSE(MATCH($B21,{"複数選択形式","正誤形式","穴埋め記入形式","穴埋め選択形式","並べかえ形式",""},0),"選択肢4","","正答4","選択肢エ","並べかえ単語4","")),"")</f>
        <v>選択肢4</v>
      </c>
      <c r="I20" s="14" t="str">
        <f>IF($B21&lt;&gt;"",(CHOOSE(MATCH($B21,{"複数選択形式","正誤形式","穴埋め記入形式","穴埋め選択形式","並べかえ形式",""},0),"選択肢5","","正答5","選択肢オ","並べかえ単語5","")),"")</f>
        <v>選択肢5</v>
      </c>
      <c r="J20" s="14" t="str">
        <f>IF($B21&lt;&gt;"",(CHOOSE(MATCH($B21,{"複数選択形式","正誤形式","穴埋め記入形式","穴埋め選択形式","並べかえ形式",""},0),"選択肢6","","正答6","選択肢カ","並べかえ単語6","")),"")</f>
        <v>選択肢6</v>
      </c>
      <c r="K20" s="14" t="str">
        <f>IF($B21&lt;&gt;"",(CHOOSE(MATCH($B21,{"複数選択形式","正誤形式","穴埋め記入形式","穴埋め選択形式","並べかえ形式",""},0),"選択肢7","","正答7","選択肢キ","並べかえ単語7","")),"")</f>
        <v>選択肢7</v>
      </c>
      <c r="L20" s="14" t="str">
        <f>IF($B21&lt;&gt;"",(CHOOSE(MATCH($B21,{"複数選択形式","正誤形式","穴埋め記入形式","穴埋め選択形式","並べかえ形式",""},0),"選択肢8","","正答8","選択肢ク","並べかえ単語8","")),"")</f>
        <v>選択肢8</v>
      </c>
      <c r="M20" s="14" t="str">
        <f>IF($B21&lt;&gt;"",(CHOOSE(MATCH($B21,{"複数選択形式","正誤形式","穴埋め記入形式","穴埋め選択形式","並べかえ形式",""},0),"選択肢9","","正答9","選択肢ケ","並べかえ単語9","")),"")</f>
        <v>選択肢9</v>
      </c>
      <c r="N20" s="14" t="str">
        <f>IF($B21&lt;&gt;"",(CHOOSE(MATCH($B21,{"複数選択形式","正誤形式","穴埋め記入形式","穴埋め選択形式","並べかえ形式",""},0),"選択肢10","","正答10","選択肢コ","並べかえ単語10","")),"")</f>
        <v>選択肢10</v>
      </c>
      <c r="O20" s="14" t="str">
        <f>IF($B21&lt;&gt;"",(CHOOSE(MATCH($B21,{"複数選択形式","正誤形式","穴埋め記入形式","穴埋め選択形式","並べかえ形式",""},0),"選択肢11","","正答11","選択肢サ","並べかえ単語11","")),"")</f>
        <v>選択肢11</v>
      </c>
      <c r="P20" s="14" t="str">
        <f>IF($B21&lt;&gt;"",(CHOOSE(MATCH($B21,{"複数選択形式","正誤形式","穴埋め記入形式","穴埋め選択形式","並べかえ形式",""},0),"選択肢12","","正答12","選択肢シ","並べかえ単語12","")),"")</f>
        <v>選択肢12</v>
      </c>
      <c r="Q20" s="14" t="str">
        <f>IF($B21&lt;&gt;"",(CHOOSE(MATCH($B21,{"複数選択形式","正誤形式","穴埋め記入形式","穴埋め選択形式","並べかえ形式",""},0),"選択肢13","","正答13","選択肢ス","並べかえ単語13","")),"")</f>
        <v>選択肢13</v>
      </c>
      <c r="R20" s="14" t="str">
        <f>IF($B21&lt;&gt;"",(CHOOSE(MATCH($B21,{"複数選択形式","正誤形式","穴埋め記入形式","穴埋め選択形式","並べかえ形式",""},0),"選択肢14","","正答14","選択肢セ","並べかえ単語14","")),"")</f>
        <v>選択肢14</v>
      </c>
      <c r="S20" s="14" t="str">
        <f>IF($B21&lt;&gt;"",(CHOOSE(MATCH($B21,{"複数選択形式","正誤形式","穴埋め記入形式","穴埋め選択形式","並べかえ形式",""},0),"選択肢15","","正答15","選択肢ソ","並べかえ単語15","")),"")</f>
        <v>選択肢15</v>
      </c>
      <c r="T20" s="14" t="str">
        <f>IF($B21&lt;&gt;"",(CHOOSE(MATCH($B21,{"複数選択形式","正誤形式","穴埋め記入形式","穴埋め選択形式","並べかえ形式",""},0),"選択肢16","","正答16","選択肢タ","並べかえ単語16","")),"")</f>
        <v>選択肢16</v>
      </c>
      <c r="U20" s="14" t="str">
        <f>IF($B21&lt;&gt;"",(CHOOSE(MATCH($B21,{"複数選択形式","正誤形式","穴埋め記入形式","穴埋め選択形式","並べかえ形式",""},0),"選択肢17","","正答17","選択肢チ","並べかえ単語17","")),"")</f>
        <v>選択肢17</v>
      </c>
      <c r="V20" s="14" t="str">
        <f>IF($B21&lt;&gt;"",(CHOOSE(MATCH($B21,{"複数選択形式","正誤形式","穴埋め記入形式","穴埋め選択形式","並べかえ形式",""},0),"選択肢18","","正答18","選択肢ツ","並べかえ単語18","")),"")</f>
        <v>選択肢18</v>
      </c>
      <c r="W20" s="14" t="str">
        <f>IF($B21&lt;&gt;"",(CHOOSE(MATCH($B21,{"複数選択形式","正誤形式","穴埋め記入形式","穴埋め選択形式","並べかえ形式",""},0),"選択肢19","","正答19","選択肢テ","並べかえ単語19","")),"")</f>
        <v>選択肢19</v>
      </c>
      <c r="X20" s="14" t="str">
        <f>IF($B21&lt;&gt;"",(CHOOSE(MATCH($B21,{"複数選択形式","正誤形式","穴埋め記入形式","穴埋め選択形式","並べかえ形式",""},0),"選択肢20","","正答20","選択肢ト","並べかえ単語20","")),"")</f>
        <v>選択肢20</v>
      </c>
    </row>
    <row r="21" spans="1:24" s="12" customFormat="1" ht="18" customHeight="1">
      <c r="A21" s="41"/>
      <c r="B21" s="52" t="s">
        <v>15</v>
      </c>
      <c r="C21" s="52"/>
      <c r="D21" s="14"/>
      <c r="E21" s="25" t="s">
        <v>89</v>
      </c>
      <c r="F21" s="25" t="s">
        <v>87</v>
      </c>
      <c r="G21" s="25" t="s">
        <v>88</v>
      </c>
      <c r="H21" s="25"/>
      <c r="I21" s="25"/>
      <c r="J21" s="25"/>
      <c r="K21" s="25"/>
      <c r="L21" s="25"/>
      <c r="M21" s="25"/>
      <c r="N21" s="25"/>
      <c r="O21" s="25"/>
      <c r="P21" s="25"/>
      <c r="Q21" s="25"/>
      <c r="R21" s="25"/>
      <c r="S21" s="25"/>
      <c r="T21" s="25"/>
      <c r="U21" s="25"/>
      <c r="V21" s="25"/>
      <c r="W21" s="25"/>
      <c r="X21" s="25"/>
    </row>
    <row r="22" spans="1:24" s="12" customFormat="1">
      <c r="A22" s="41"/>
      <c r="B22" s="16" t="str">
        <f>IF($B21&lt;&gt;"",(CHOOSE(MATCH($B21,{"複数選択形式","正誤形式","穴埋め記入形式","穴埋め選択形式","並べかえ形式","自己採点形式",""},0),"","正誤","","","","","")),"")</f>
        <v/>
      </c>
      <c r="C22" s="17"/>
      <c r="E22" s="18"/>
      <c r="F22" s="18">
        <v>1</v>
      </c>
      <c r="G22" s="18"/>
      <c r="H22" s="18"/>
      <c r="I22" s="18"/>
      <c r="J22" s="18"/>
      <c r="K22" s="18"/>
      <c r="L22" s="18"/>
      <c r="M22" s="18"/>
      <c r="N22" s="18"/>
      <c r="O22" s="18"/>
      <c r="P22" s="18"/>
      <c r="Q22" s="18"/>
      <c r="R22" s="18"/>
      <c r="S22" s="18"/>
      <c r="T22" s="18"/>
      <c r="U22" s="18"/>
      <c r="V22" s="18"/>
      <c r="W22" s="18"/>
      <c r="X22" s="18"/>
    </row>
    <row r="23" spans="1:24" s="12" customFormat="1">
      <c r="A23" s="41"/>
      <c r="B23" s="16"/>
      <c r="C23" s="17"/>
      <c r="E23" s="14" t="str">
        <f>IF($B21&lt;&gt;"",(CHOOSE(MATCH($B21,{"複数選択形式","正誤形式","穴埋め記入形式","穴埋め選択形式","並べかえ形式",""},0),"","","","正答1","","")),"")</f>
        <v/>
      </c>
      <c r="F23" s="14" t="str">
        <f>IF($B21&lt;&gt;"",(CHOOSE(MATCH($B21,{"複数選択形式","正誤形式","穴埋め記入形式","穴埋め選択形式","並べかえ形式",""},0),"","","","正答2","","")),"")</f>
        <v/>
      </c>
      <c r="G23" s="14" t="str">
        <f>IF($B21&lt;&gt;"",(CHOOSE(MATCH($B21,{"複数選択形式","正誤形式","穴埋め記入形式","穴埋め選択形式","並べかえ形式",""},0),"","","","正答3","","")),"")</f>
        <v/>
      </c>
      <c r="H23" s="14" t="str">
        <f>IF($B21&lt;&gt;"",(CHOOSE(MATCH($B21,{"複数選択形式","正誤形式","穴埋め記入形式","穴埋め選択形式","並べかえ形式",""},0),"","","","正答4","","")),"")</f>
        <v/>
      </c>
      <c r="I23" s="14" t="str">
        <f>IF($B21&lt;&gt;"",(CHOOSE(MATCH($B21,{"複数選択形式","正誤形式","穴埋め記入形式","穴埋め選択形式","並べかえ形式",""},0),"","","","正答5","","")),"")</f>
        <v/>
      </c>
      <c r="J23" s="14" t="str">
        <f>IF($B21&lt;&gt;"",(CHOOSE(MATCH($B21,{"複数選択形式","正誤形式","穴埋め記入形式","穴埋め選択形式","並べかえ形式",""},0),"","","","正答6","","")),"")</f>
        <v/>
      </c>
      <c r="K23" s="14" t="str">
        <f>IF($B21&lt;&gt;"",(CHOOSE(MATCH($B21,{"複数選択形式","正誤形式","穴埋め記入形式","穴埋め選択形式","並べかえ形式",""},0),"","","","正答7","","")),"")</f>
        <v/>
      </c>
      <c r="L23" s="14" t="str">
        <f>IF($B21&lt;&gt;"",(CHOOSE(MATCH($B21,{"複数選択形式","正誤形式","穴埋め記入形式","穴埋め選択形式","並べかえ形式",""},0),"","","","正答8","","")),"")</f>
        <v/>
      </c>
      <c r="M23" s="14" t="str">
        <f>IF($B21&lt;&gt;"",(CHOOSE(MATCH($B21,{"複数選択形式","正誤形式","穴埋め記入形式","穴埋め選択形式","並べかえ形式",""},0),"","","","正答9","","")),"")</f>
        <v/>
      </c>
      <c r="N23" s="14" t="str">
        <f>IF($B21&lt;&gt;"",(CHOOSE(MATCH($B21,{"複数選択形式","正誤形式","穴埋め記入形式","穴埋め選択形式","並べかえ形式",""},0),"","","","正答10","","")),"")</f>
        <v/>
      </c>
      <c r="O23" s="14" t="str">
        <f>IF($B21&lt;&gt;"",(CHOOSE(MATCH($B21,{"複数選択形式","正誤形式","穴埋め記入形式","穴埋め選択形式","並べかえ形式",""},0),"","","","正答11","","")),"")</f>
        <v/>
      </c>
      <c r="P23" s="14" t="str">
        <f>IF($B21&lt;&gt;"",(CHOOSE(MATCH($B21,{"複数選択形式","正誤形式","穴埋め記入形式","穴埋め選択形式","並べかえ形式",""},0),"","","","正答12","","")),"")</f>
        <v/>
      </c>
      <c r="Q23" s="14" t="str">
        <f>IF($B21&lt;&gt;"",(CHOOSE(MATCH($B21,{"複数選択形式","正誤形式","穴埋め記入形式","穴埋め選択形式","並べかえ形式",""},0),"","","","正答13","","")),"")</f>
        <v/>
      </c>
      <c r="R23" s="14" t="str">
        <f>IF($B21&lt;&gt;"",(CHOOSE(MATCH($B21,{"複数選択形式","正誤形式","穴埋め記入形式","穴埋め選択形式","並べかえ形式",""},0),"","","","正答14","","")),"")</f>
        <v/>
      </c>
      <c r="S23" s="14" t="str">
        <f>IF($B21&lt;&gt;"",(CHOOSE(MATCH($B21,{"複数選択形式","正誤形式","穴埋め記入形式","穴埋め選択形式","並べかえ形式",""},0),"","","","正答15","","")),"")</f>
        <v/>
      </c>
      <c r="T23" s="14" t="str">
        <f>IF($B21&lt;&gt;"",(CHOOSE(MATCH($B21,{"複数選択形式","正誤形式","穴埋め記入形式","穴埋め選択形式","並べかえ形式",""},0),"","","","正答16","","")),"")</f>
        <v/>
      </c>
      <c r="U23" s="14" t="str">
        <f>IF($B21&lt;&gt;"",(CHOOSE(MATCH($B21,{"複数選択形式","正誤形式","穴埋め記入形式","穴埋め選択形式","並べかえ形式",""},0),"","","","正答17","","")),"")</f>
        <v/>
      </c>
      <c r="V23" s="14" t="str">
        <f>IF($B21&lt;&gt;"",(CHOOSE(MATCH($B21,{"複数選択形式","正誤形式","穴埋め記入形式","穴埋め選択形式","並べかえ形式",""},0),"","","","正答18","","")),"")</f>
        <v/>
      </c>
      <c r="W23" s="14" t="str">
        <f>IF($B21&lt;&gt;"",(CHOOSE(MATCH($B21,{"複数選択形式","正誤形式","穴埋め記入形式","穴埋め選択形式","並べかえ形式",""},0),"","","","正答19","","")),"")</f>
        <v/>
      </c>
      <c r="X23" s="14" t="str">
        <f>IF($B21&lt;&gt;"",(CHOOSE(MATCH($B21,{"複数選択形式","正誤形式","穴埋め記入形式","穴埋め選択形式","並べかえ形式",""},0),"","","","正答20","","")),"")</f>
        <v/>
      </c>
    </row>
    <row r="24" spans="1:24">
      <c r="A24" s="42"/>
      <c r="E24" s="15"/>
      <c r="F24" s="15"/>
      <c r="G24" s="15"/>
      <c r="H24" s="15"/>
      <c r="I24" s="15"/>
      <c r="J24" s="15"/>
      <c r="K24" s="15"/>
      <c r="L24" s="15"/>
      <c r="M24" s="15"/>
      <c r="N24" s="15"/>
      <c r="O24" s="15"/>
      <c r="P24" s="15"/>
      <c r="Q24" s="15"/>
      <c r="R24" s="15"/>
      <c r="S24" s="15"/>
      <c r="T24" s="15"/>
      <c r="U24" s="15"/>
      <c r="V24" s="15"/>
      <c r="W24" s="15"/>
      <c r="X24" s="15"/>
    </row>
    <row r="25" spans="1:24">
      <c r="B25" s="8"/>
      <c r="C25" s="8"/>
      <c r="D25" s="8"/>
      <c r="E25" s="8"/>
      <c r="F25" s="8"/>
      <c r="G25" s="8"/>
      <c r="H25" s="8"/>
      <c r="I25" s="8"/>
      <c r="J25" s="8"/>
      <c r="K25" s="8"/>
      <c r="L25" s="8"/>
      <c r="M25" s="8"/>
      <c r="N25" s="8"/>
      <c r="O25" s="8"/>
      <c r="P25" s="8"/>
    </row>
    <row r="26" spans="1:24" ht="69.95" customHeight="1">
      <c r="A26" s="40" t="s">
        <v>25</v>
      </c>
      <c r="B26" s="11" t="str">
        <f>IF($B30&lt;&gt;"","注意","")</f>
        <v>注意</v>
      </c>
      <c r="C26" s="43" t="str">
        <f>IF($B30&lt;&gt;"",(CHOOSE(MATCH($B30,{"複数選択形式","正誤形式","穴埋め記入形式","穴埋め選択形式","並べかえ形式"},0),複数選択形式,正誤形式,穴埋め記入形式,穴埋め選択形式,並べかえ形式)),"")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26" s="43"/>
      <c r="E26" s="43"/>
      <c r="F26" s="43"/>
      <c r="G26" s="43"/>
      <c r="H26" s="43"/>
      <c r="I26" s="43"/>
      <c r="J26" s="43"/>
      <c r="K26" s="43"/>
      <c r="L26" s="43"/>
      <c r="M26" s="43"/>
      <c r="N26" s="43"/>
    </row>
    <row r="27" spans="1:24" s="12" customFormat="1" ht="12.75" customHeight="1">
      <c r="A27" s="41"/>
      <c r="B27" s="7" t="s">
        <v>11</v>
      </c>
      <c r="C27" s="44" t="s">
        <v>12</v>
      </c>
      <c r="D27" s="45"/>
      <c r="E27" s="45"/>
      <c r="F27" s="45"/>
      <c r="G27" s="45"/>
      <c r="H27" s="45"/>
      <c r="I27" s="45"/>
      <c r="J27" s="45"/>
      <c r="K27" s="45"/>
      <c r="L27" s="45"/>
      <c r="M27" s="45"/>
      <c r="N27" s="46"/>
    </row>
    <row r="28" spans="1:24" s="12" customFormat="1" ht="69" customHeight="1">
      <c r="A28" s="41"/>
      <c r="B28" s="13">
        <v>34</v>
      </c>
      <c r="C28" s="47" t="s">
        <v>90</v>
      </c>
      <c r="D28" s="48"/>
      <c r="E28" s="48"/>
      <c r="F28" s="48"/>
      <c r="G28" s="48"/>
      <c r="H28" s="48"/>
      <c r="I28" s="48"/>
      <c r="J28" s="48"/>
      <c r="K28" s="48"/>
      <c r="L28" s="48"/>
      <c r="M28" s="48"/>
      <c r="N28" s="49"/>
    </row>
    <row r="29" spans="1:24" s="12" customFormat="1">
      <c r="A29" s="41"/>
      <c r="B29" s="50" t="s">
        <v>14</v>
      </c>
      <c r="C29" s="51"/>
      <c r="E29" s="14" t="str">
        <f>IF($B30&lt;&gt;"",(CHOOSE(MATCH($B30,{"複数選択形式","正誤形式","穴埋め記入形式","穴埋め選択形式","並べかえ形式",""},0),"選択肢1","","正答1","選択肢ア","並べかえ単語1","")),"")</f>
        <v>選択肢1</v>
      </c>
      <c r="F29" s="14" t="str">
        <f>IF($B30&lt;&gt;"",(CHOOSE(MATCH($B30,{"複数選択形式","正誤形式","穴埋め記入形式","穴埋め選択形式","並べかえ形式",""},0),"選択肢2","","正答2","選択肢イ","並べかえ単語2","")),"")</f>
        <v>選択肢2</v>
      </c>
      <c r="G29" s="14" t="str">
        <f>IF($B30&lt;&gt;"",(CHOOSE(MATCH($B30,{"複数選択形式","正誤形式","穴埋め記入形式","穴埋め選択形式","並べかえ形式",""},0),"選択肢3","","正答3","選択肢ウ","並べかえ単語3","")),"")</f>
        <v>選択肢3</v>
      </c>
      <c r="H29" s="14" t="str">
        <f>IF($B30&lt;&gt;"",(CHOOSE(MATCH($B30,{"複数選択形式","正誤形式","穴埋め記入形式","穴埋め選択形式","並べかえ形式",""},0),"選択肢4","","正答4","選択肢エ","並べかえ単語4","")),"")</f>
        <v>選択肢4</v>
      </c>
      <c r="I29" s="14" t="str">
        <f>IF($B30&lt;&gt;"",(CHOOSE(MATCH($B30,{"複数選択形式","正誤形式","穴埋め記入形式","穴埋め選択形式","並べかえ形式",""},0),"選択肢5","","正答5","選択肢オ","並べかえ単語5","")),"")</f>
        <v>選択肢5</v>
      </c>
      <c r="J29" s="14" t="str">
        <f>IF($B30&lt;&gt;"",(CHOOSE(MATCH($B30,{"複数選択形式","正誤形式","穴埋め記入形式","穴埋め選択形式","並べかえ形式",""},0),"選択肢6","","正答6","選択肢カ","並べかえ単語6","")),"")</f>
        <v>選択肢6</v>
      </c>
      <c r="K29" s="14" t="str">
        <f>IF($B30&lt;&gt;"",(CHOOSE(MATCH($B30,{"複数選択形式","正誤形式","穴埋め記入形式","穴埋め選択形式","並べかえ形式",""},0),"選択肢7","","正答7","選択肢キ","並べかえ単語7","")),"")</f>
        <v>選択肢7</v>
      </c>
      <c r="L29" s="14" t="str">
        <f>IF($B30&lt;&gt;"",(CHOOSE(MATCH($B30,{"複数選択形式","正誤形式","穴埋め記入形式","穴埋め選択形式","並べかえ形式",""},0),"選択肢8","","正答8","選択肢ク","並べかえ単語8","")),"")</f>
        <v>選択肢8</v>
      </c>
      <c r="M29" s="14" t="str">
        <f>IF($B30&lt;&gt;"",(CHOOSE(MATCH($B30,{"複数選択形式","正誤形式","穴埋め記入形式","穴埋め選択形式","並べかえ形式",""},0),"選択肢9","","正答9","選択肢ケ","並べかえ単語9","")),"")</f>
        <v>選択肢9</v>
      </c>
      <c r="N29" s="14" t="str">
        <f>IF($B30&lt;&gt;"",(CHOOSE(MATCH($B30,{"複数選択形式","正誤形式","穴埋め記入形式","穴埋め選択形式","並べかえ形式",""},0),"選択肢10","","正答10","選択肢コ","並べかえ単語10","")),"")</f>
        <v>選択肢10</v>
      </c>
      <c r="O29" s="14" t="str">
        <f>IF($B30&lt;&gt;"",(CHOOSE(MATCH($B30,{"複数選択形式","正誤形式","穴埋め記入形式","穴埋め選択形式","並べかえ形式",""},0),"選択肢11","","正答11","選択肢サ","並べかえ単語11","")),"")</f>
        <v>選択肢11</v>
      </c>
      <c r="P29" s="14" t="str">
        <f>IF($B30&lt;&gt;"",(CHOOSE(MATCH($B30,{"複数選択形式","正誤形式","穴埋め記入形式","穴埋め選択形式","並べかえ形式",""},0),"選択肢12","","正答12","選択肢シ","並べかえ単語12","")),"")</f>
        <v>選択肢12</v>
      </c>
      <c r="Q29" s="14" t="str">
        <f>IF($B30&lt;&gt;"",(CHOOSE(MATCH($B30,{"複数選択形式","正誤形式","穴埋め記入形式","穴埋め選択形式","並べかえ形式",""},0),"選択肢13","","正答13","選択肢ス","並べかえ単語13","")),"")</f>
        <v>選択肢13</v>
      </c>
      <c r="R29" s="14" t="str">
        <f>IF($B30&lt;&gt;"",(CHOOSE(MATCH($B30,{"複数選択形式","正誤形式","穴埋め記入形式","穴埋め選択形式","並べかえ形式",""},0),"選択肢14","","正答14","選択肢セ","並べかえ単語14","")),"")</f>
        <v>選択肢14</v>
      </c>
      <c r="S29" s="14" t="str">
        <f>IF($B30&lt;&gt;"",(CHOOSE(MATCH($B30,{"複数選択形式","正誤形式","穴埋め記入形式","穴埋め選択形式","並べかえ形式",""},0),"選択肢15","","正答15","選択肢ソ","並べかえ単語15","")),"")</f>
        <v>選択肢15</v>
      </c>
      <c r="T29" s="14" t="str">
        <f>IF($B30&lt;&gt;"",(CHOOSE(MATCH($B30,{"複数選択形式","正誤形式","穴埋め記入形式","穴埋め選択形式","並べかえ形式",""},0),"選択肢16","","正答16","選択肢タ","並べかえ単語16","")),"")</f>
        <v>選択肢16</v>
      </c>
      <c r="U29" s="14" t="str">
        <f>IF($B30&lt;&gt;"",(CHOOSE(MATCH($B30,{"複数選択形式","正誤形式","穴埋め記入形式","穴埋め選択形式","並べかえ形式",""},0),"選択肢17","","正答17","選択肢チ","並べかえ単語17","")),"")</f>
        <v>選択肢17</v>
      </c>
      <c r="V29" s="14" t="str">
        <f>IF($B30&lt;&gt;"",(CHOOSE(MATCH($B30,{"複数選択形式","正誤形式","穴埋め記入形式","穴埋め選択形式","並べかえ形式",""},0),"選択肢18","","正答18","選択肢ツ","並べかえ単語18","")),"")</f>
        <v>選択肢18</v>
      </c>
      <c r="W29" s="14" t="str">
        <f>IF($B30&lt;&gt;"",(CHOOSE(MATCH($B30,{"複数選択形式","正誤形式","穴埋め記入形式","穴埋め選択形式","並べかえ形式",""},0),"選択肢19","","正答19","選択肢テ","並べかえ単語19","")),"")</f>
        <v>選択肢19</v>
      </c>
      <c r="X29" s="14" t="str">
        <f>IF($B30&lt;&gt;"",(CHOOSE(MATCH($B30,{"複数選択形式","正誤形式","穴埋め記入形式","穴埋め選択形式","並べかえ形式",""},0),"選択肢20","","正答20","選択肢ト","並べかえ単語20","")),"")</f>
        <v>選択肢20</v>
      </c>
    </row>
    <row r="30" spans="1:24" s="12" customFormat="1" ht="18" customHeight="1">
      <c r="A30" s="41"/>
      <c r="B30" s="52" t="s">
        <v>15</v>
      </c>
      <c r="C30" s="52"/>
      <c r="D30" s="14"/>
      <c r="E30" s="25" t="s">
        <v>91</v>
      </c>
      <c r="F30" s="25" t="s">
        <v>92</v>
      </c>
      <c r="G30" s="25" t="s">
        <v>93</v>
      </c>
      <c r="H30" s="25"/>
      <c r="I30" s="25"/>
      <c r="J30" s="25"/>
      <c r="K30" s="25"/>
      <c r="L30" s="25"/>
      <c r="M30" s="25"/>
      <c r="N30" s="25"/>
      <c r="O30" s="25"/>
      <c r="P30" s="25"/>
      <c r="Q30" s="25"/>
      <c r="R30" s="25"/>
      <c r="S30" s="25"/>
      <c r="T30" s="25"/>
      <c r="U30" s="25"/>
      <c r="V30" s="25"/>
      <c r="W30" s="25"/>
      <c r="X30" s="25"/>
    </row>
    <row r="31" spans="1:24" s="12" customFormat="1">
      <c r="A31" s="41"/>
      <c r="B31" s="16" t="str">
        <f>IF($B30&lt;&gt;"",(CHOOSE(MATCH($B30,{"複数選択形式","正誤形式","穴埋め記入形式","穴埋め選択形式","並べかえ形式","自己採点形式",""},0),"","正誤","","","","","")),"")</f>
        <v/>
      </c>
      <c r="C31" s="17"/>
      <c r="E31" s="18"/>
      <c r="F31" s="18"/>
      <c r="G31" s="18">
        <v>1</v>
      </c>
      <c r="H31" s="18"/>
      <c r="I31" s="18"/>
      <c r="J31" s="18"/>
      <c r="K31" s="18"/>
      <c r="L31" s="18"/>
      <c r="M31" s="18"/>
      <c r="N31" s="18"/>
      <c r="O31" s="18"/>
      <c r="P31" s="18"/>
      <c r="Q31" s="18"/>
      <c r="R31" s="18"/>
      <c r="S31" s="18"/>
      <c r="T31" s="18"/>
      <c r="U31" s="18"/>
      <c r="V31" s="18"/>
      <c r="W31" s="18"/>
      <c r="X31" s="18"/>
    </row>
    <row r="32" spans="1:24" s="12" customFormat="1">
      <c r="A32" s="41"/>
      <c r="B32" s="16"/>
      <c r="C32" s="17"/>
      <c r="E32" s="14" t="str">
        <f>IF($B30&lt;&gt;"",(CHOOSE(MATCH($B30,{"複数選択形式","正誤形式","穴埋め記入形式","穴埋め選択形式","並べかえ形式",""},0),"","","","正答1","","")),"")</f>
        <v/>
      </c>
      <c r="F32" s="14" t="str">
        <f>IF($B30&lt;&gt;"",(CHOOSE(MATCH($B30,{"複数選択形式","正誤形式","穴埋め記入形式","穴埋め選択形式","並べかえ形式",""},0),"","","","正答2","","")),"")</f>
        <v/>
      </c>
      <c r="G32" s="14" t="str">
        <f>IF($B30&lt;&gt;"",(CHOOSE(MATCH($B30,{"複数選択形式","正誤形式","穴埋め記入形式","穴埋め選択形式","並べかえ形式",""},0),"","","","正答3","","")),"")</f>
        <v/>
      </c>
      <c r="H32" s="14" t="str">
        <f>IF($B30&lt;&gt;"",(CHOOSE(MATCH($B30,{"複数選択形式","正誤形式","穴埋め記入形式","穴埋め選択形式","並べかえ形式",""},0),"","","","正答4","","")),"")</f>
        <v/>
      </c>
      <c r="I32" s="14" t="str">
        <f>IF($B30&lt;&gt;"",(CHOOSE(MATCH($B30,{"複数選択形式","正誤形式","穴埋め記入形式","穴埋め選択形式","並べかえ形式",""},0),"","","","正答5","","")),"")</f>
        <v/>
      </c>
      <c r="J32" s="14" t="str">
        <f>IF($B30&lt;&gt;"",(CHOOSE(MATCH($B30,{"複数選択形式","正誤形式","穴埋め記入形式","穴埋め選択形式","並べかえ形式",""},0),"","","","正答6","","")),"")</f>
        <v/>
      </c>
      <c r="K32" s="14" t="str">
        <f>IF($B30&lt;&gt;"",(CHOOSE(MATCH($B30,{"複数選択形式","正誤形式","穴埋め記入形式","穴埋め選択形式","並べかえ形式",""},0),"","","","正答7","","")),"")</f>
        <v/>
      </c>
      <c r="L32" s="14" t="str">
        <f>IF($B30&lt;&gt;"",(CHOOSE(MATCH($B30,{"複数選択形式","正誤形式","穴埋め記入形式","穴埋め選択形式","並べかえ形式",""},0),"","","","正答8","","")),"")</f>
        <v/>
      </c>
      <c r="M32" s="14" t="str">
        <f>IF($B30&lt;&gt;"",(CHOOSE(MATCH($B30,{"複数選択形式","正誤形式","穴埋め記入形式","穴埋め選択形式","並べかえ形式",""},0),"","","","正答9","","")),"")</f>
        <v/>
      </c>
      <c r="N32" s="14" t="str">
        <f>IF($B30&lt;&gt;"",(CHOOSE(MATCH($B30,{"複数選択形式","正誤形式","穴埋め記入形式","穴埋め選択形式","並べかえ形式",""},0),"","","","正答10","","")),"")</f>
        <v/>
      </c>
      <c r="O32" s="14" t="str">
        <f>IF($B30&lt;&gt;"",(CHOOSE(MATCH($B30,{"複数選択形式","正誤形式","穴埋め記入形式","穴埋め選択形式","並べかえ形式",""},0),"","","","正答11","","")),"")</f>
        <v/>
      </c>
      <c r="P32" s="14" t="str">
        <f>IF($B30&lt;&gt;"",(CHOOSE(MATCH($B30,{"複数選択形式","正誤形式","穴埋め記入形式","穴埋め選択形式","並べかえ形式",""},0),"","","","正答12","","")),"")</f>
        <v/>
      </c>
      <c r="Q32" s="14" t="str">
        <f>IF($B30&lt;&gt;"",(CHOOSE(MATCH($B30,{"複数選択形式","正誤形式","穴埋め記入形式","穴埋め選択形式","並べかえ形式",""},0),"","","","正答13","","")),"")</f>
        <v/>
      </c>
      <c r="R32" s="14" t="str">
        <f>IF($B30&lt;&gt;"",(CHOOSE(MATCH($B30,{"複数選択形式","正誤形式","穴埋め記入形式","穴埋め選択形式","並べかえ形式",""},0),"","","","正答14","","")),"")</f>
        <v/>
      </c>
      <c r="S32" s="14" t="str">
        <f>IF($B30&lt;&gt;"",(CHOOSE(MATCH($B30,{"複数選択形式","正誤形式","穴埋め記入形式","穴埋め選択形式","並べかえ形式",""},0),"","","","正答15","","")),"")</f>
        <v/>
      </c>
      <c r="T32" s="14" t="str">
        <f>IF($B30&lt;&gt;"",(CHOOSE(MATCH($B30,{"複数選択形式","正誤形式","穴埋め記入形式","穴埋め選択形式","並べかえ形式",""},0),"","","","正答16","","")),"")</f>
        <v/>
      </c>
      <c r="U32" s="14" t="str">
        <f>IF($B30&lt;&gt;"",(CHOOSE(MATCH($B30,{"複数選択形式","正誤形式","穴埋め記入形式","穴埋め選択形式","並べかえ形式",""},0),"","","","正答17","","")),"")</f>
        <v/>
      </c>
      <c r="V32" s="14" t="str">
        <f>IF($B30&lt;&gt;"",(CHOOSE(MATCH($B30,{"複数選択形式","正誤形式","穴埋め記入形式","穴埋め選択形式","並べかえ形式",""},0),"","","","正答18","","")),"")</f>
        <v/>
      </c>
      <c r="W32" s="14" t="str">
        <f>IF($B30&lt;&gt;"",(CHOOSE(MATCH($B30,{"複数選択形式","正誤形式","穴埋め記入形式","穴埋め選択形式","並べかえ形式",""},0),"","","","正答19","","")),"")</f>
        <v/>
      </c>
      <c r="X32" s="14" t="str">
        <f>IF($B30&lt;&gt;"",(CHOOSE(MATCH($B30,{"複数選択形式","正誤形式","穴埋め記入形式","穴埋め選択形式","並べかえ形式",""},0),"","","","正答20","","")),"")</f>
        <v/>
      </c>
    </row>
    <row r="33" spans="1:24">
      <c r="A33" s="42"/>
      <c r="E33" s="15"/>
      <c r="F33" s="15"/>
      <c r="G33" s="15"/>
      <c r="H33" s="15"/>
      <c r="I33" s="15"/>
      <c r="J33" s="15"/>
      <c r="K33" s="15"/>
      <c r="L33" s="15"/>
      <c r="M33" s="15"/>
      <c r="N33" s="15"/>
      <c r="O33" s="15"/>
      <c r="P33" s="15"/>
      <c r="Q33" s="15"/>
      <c r="R33" s="15"/>
      <c r="S33" s="15"/>
      <c r="T33" s="15"/>
      <c r="U33" s="15"/>
      <c r="V33" s="15"/>
      <c r="W33" s="15"/>
      <c r="X33" s="15"/>
    </row>
    <row r="34" spans="1:24">
      <c r="B34" s="8"/>
      <c r="C34" s="8"/>
      <c r="D34" s="8"/>
      <c r="E34" s="8"/>
      <c r="F34" s="8"/>
      <c r="G34" s="8"/>
      <c r="H34" s="8"/>
      <c r="I34" s="8"/>
      <c r="J34" s="8"/>
      <c r="K34" s="8"/>
      <c r="L34" s="8"/>
      <c r="M34" s="8"/>
      <c r="N34" s="8"/>
      <c r="O34" s="8"/>
      <c r="P34" s="8"/>
    </row>
    <row r="35" spans="1:24" ht="69.95" customHeight="1">
      <c r="A35" s="40" t="s">
        <v>32</v>
      </c>
      <c r="B35" s="11" t="str">
        <f>IF($B39&lt;&gt;"","注意","")</f>
        <v/>
      </c>
      <c r="C35" s="43" t="str">
        <f>IF($B39&lt;&gt;"",(CHOOSE(MATCH($B39,{"複数選択形式","正誤形式","穴埋め記入形式","穴埋め選択形式","並べかえ形式"},0),複数選択形式,正誤形式,穴埋め記入形式,穴埋め選択形式,並べかえ形式)),"")</f>
        <v/>
      </c>
      <c r="D35" s="43"/>
      <c r="E35" s="43"/>
      <c r="F35" s="43"/>
      <c r="G35" s="43"/>
      <c r="H35" s="43"/>
      <c r="I35" s="43"/>
      <c r="J35" s="43"/>
      <c r="K35" s="43"/>
      <c r="L35" s="43"/>
      <c r="M35" s="43"/>
      <c r="N35" s="43"/>
    </row>
    <row r="36" spans="1:24" s="12" customFormat="1" ht="12.75" customHeight="1">
      <c r="A36" s="41"/>
      <c r="B36" s="7" t="s">
        <v>11</v>
      </c>
      <c r="C36" s="44" t="s">
        <v>12</v>
      </c>
      <c r="D36" s="45"/>
      <c r="E36" s="45"/>
      <c r="F36" s="45"/>
      <c r="G36" s="45"/>
      <c r="H36" s="45"/>
      <c r="I36" s="45"/>
      <c r="J36" s="45"/>
      <c r="K36" s="45"/>
      <c r="L36" s="45"/>
      <c r="M36" s="45"/>
      <c r="N36" s="46"/>
    </row>
    <row r="37" spans="1:24" s="12" customFormat="1" ht="69" customHeight="1">
      <c r="A37" s="41"/>
      <c r="B37" s="13"/>
      <c r="C37" s="47"/>
      <c r="D37" s="48"/>
      <c r="E37" s="48"/>
      <c r="F37" s="48"/>
      <c r="G37" s="48"/>
      <c r="H37" s="48"/>
      <c r="I37" s="48"/>
      <c r="J37" s="48"/>
      <c r="K37" s="48"/>
      <c r="L37" s="48"/>
      <c r="M37" s="48"/>
      <c r="N37" s="49"/>
    </row>
    <row r="38" spans="1:24" s="12" customFormat="1">
      <c r="A38" s="41"/>
      <c r="B38" s="50" t="s">
        <v>14</v>
      </c>
      <c r="C38" s="51"/>
      <c r="E38" s="14" t="str">
        <f>IF($B39&lt;&gt;"",(CHOOSE(MATCH($B39,{"複数選択形式","正誤形式","穴埋め記入形式","穴埋め選択形式","並べかえ形式",""},0),"選択肢1","","正答1","選択肢ア","並べかえ単語1","")),"")</f>
        <v/>
      </c>
      <c r="F38" s="14" t="str">
        <f>IF($B39&lt;&gt;"",(CHOOSE(MATCH($B39,{"複数選択形式","正誤形式","穴埋め記入形式","穴埋め選択形式","並べかえ形式",""},0),"選択肢2","","正答2","選択肢イ","並べかえ単語2","")),"")</f>
        <v/>
      </c>
      <c r="G38" s="14" t="str">
        <f>IF($B39&lt;&gt;"",(CHOOSE(MATCH($B39,{"複数選択形式","正誤形式","穴埋め記入形式","穴埋め選択形式","並べかえ形式",""},0),"選択肢3","","正答3","選択肢ウ","並べかえ単語3","")),"")</f>
        <v/>
      </c>
      <c r="H38" s="14" t="str">
        <f>IF($B39&lt;&gt;"",(CHOOSE(MATCH($B39,{"複数選択形式","正誤形式","穴埋め記入形式","穴埋め選択形式","並べかえ形式",""},0),"選択肢4","","正答4","選択肢エ","並べかえ単語4","")),"")</f>
        <v/>
      </c>
      <c r="I38" s="14" t="str">
        <f>IF($B39&lt;&gt;"",(CHOOSE(MATCH($B39,{"複数選択形式","正誤形式","穴埋め記入形式","穴埋め選択形式","並べかえ形式",""},0),"選択肢5","","正答5","選択肢オ","並べかえ単語5","")),"")</f>
        <v/>
      </c>
      <c r="J38" s="14" t="str">
        <f>IF($B39&lt;&gt;"",(CHOOSE(MATCH($B39,{"複数選択形式","正誤形式","穴埋め記入形式","穴埋め選択形式","並べかえ形式",""},0),"選択肢6","","正答6","選択肢カ","並べかえ単語6","")),"")</f>
        <v/>
      </c>
      <c r="K38" s="14" t="str">
        <f>IF($B39&lt;&gt;"",(CHOOSE(MATCH($B39,{"複数選択形式","正誤形式","穴埋め記入形式","穴埋め選択形式","並べかえ形式",""},0),"選択肢7","","正答7","選択肢キ","並べかえ単語7","")),"")</f>
        <v/>
      </c>
      <c r="L38" s="14" t="str">
        <f>IF($B39&lt;&gt;"",(CHOOSE(MATCH($B39,{"複数選択形式","正誤形式","穴埋め記入形式","穴埋め選択形式","並べかえ形式",""},0),"選択肢8","","正答8","選択肢ク","並べかえ単語8","")),"")</f>
        <v/>
      </c>
      <c r="M38" s="14" t="str">
        <f>IF($B39&lt;&gt;"",(CHOOSE(MATCH($B39,{"複数選択形式","正誤形式","穴埋め記入形式","穴埋め選択形式","並べかえ形式",""},0),"選択肢9","","正答9","選択肢ケ","並べかえ単語9","")),"")</f>
        <v/>
      </c>
      <c r="N38" s="14" t="str">
        <f>IF($B39&lt;&gt;"",(CHOOSE(MATCH($B39,{"複数選択形式","正誤形式","穴埋め記入形式","穴埋め選択形式","並べかえ形式",""},0),"選択肢10","","正答10","選択肢コ","並べかえ単語10","")),"")</f>
        <v/>
      </c>
      <c r="O38" s="14" t="str">
        <f>IF($B39&lt;&gt;"",(CHOOSE(MATCH($B39,{"複数選択形式","正誤形式","穴埋め記入形式","穴埋め選択形式","並べかえ形式",""},0),"選択肢11","","正答11","選択肢サ","並べかえ単語11","")),"")</f>
        <v/>
      </c>
      <c r="P38" s="14" t="str">
        <f>IF($B39&lt;&gt;"",(CHOOSE(MATCH($B39,{"複数選択形式","正誤形式","穴埋め記入形式","穴埋め選択形式","並べかえ形式",""},0),"選択肢12","","正答12","選択肢シ","並べかえ単語12","")),"")</f>
        <v/>
      </c>
      <c r="Q38" s="14" t="str">
        <f>IF($B39&lt;&gt;"",(CHOOSE(MATCH($B39,{"複数選択形式","正誤形式","穴埋め記入形式","穴埋め選択形式","並べかえ形式",""},0),"選択肢13","","正答13","選択肢ス","並べかえ単語13","")),"")</f>
        <v/>
      </c>
      <c r="R38" s="14" t="str">
        <f>IF($B39&lt;&gt;"",(CHOOSE(MATCH($B39,{"複数選択形式","正誤形式","穴埋め記入形式","穴埋め選択形式","並べかえ形式",""},0),"選択肢14","","正答14","選択肢セ","並べかえ単語14","")),"")</f>
        <v/>
      </c>
      <c r="S38" s="14" t="str">
        <f>IF($B39&lt;&gt;"",(CHOOSE(MATCH($B39,{"複数選択形式","正誤形式","穴埋め記入形式","穴埋め選択形式","並べかえ形式",""},0),"選択肢15","","正答15","選択肢ソ","並べかえ単語15","")),"")</f>
        <v/>
      </c>
      <c r="T38" s="14" t="str">
        <f>IF($B39&lt;&gt;"",(CHOOSE(MATCH($B39,{"複数選択形式","正誤形式","穴埋め記入形式","穴埋め選択形式","並べかえ形式",""},0),"選択肢16","","正答16","選択肢タ","並べかえ単語16","")),"")</f>
        <v/>
      </c>
      <c r="U38" s="14" t="str">
        <f>IF($B39&lt;&gt;"",(CHOOSE(MATCH($B39,{"複数選択形式","正誤形式","穴埋め記入形式","穴埋め選択形式","並べかえ形式",""},0),"選択肢17","","正答17","選択肢チ","並べかえ単語17","")),"")</f>
        <v/>
      </c>
      <c r="V38" s="14" t="str">
        <f>IF($B39&lt;&gt;"",(CHOOSE(MATCH($B39,{"複数選択形式","正誤形式","穴埋め記入形式","穴埋め選択形式","並べかえ形式",""},0),"選択肢18","","正答18","選択肢ツ","並べかえ単語18","")),"")</f>
        <v/>
      </c>
      <c r="W38" s="14" t="str">
        <f>IF($B39&lt;&gt;"",(CHOOSE(MATCH($B39,{"複数選択形式","正誤形式","穴埋め記入形式","穴埋め選択形式","並べかえ形式",""},0),"選択肢19","","正答19","選択肢テ","並べかえ単語19","")),"")</f>
        <v/>
      </c>
      <c r="X38" s="14" t="str">
        <f>IF($B39&lt;&gt;"",(CHOOSE(MATCH($B39,{"複数選択形式","正誤形式","穴埋め記入形式","穴埋め選択形式","並べかえ形式",""},0),"選択肢20","","正答20","選択肢ト","並べかえ単語20","")),"")</f>
        <v/>
      </c>
    </row>
    <row r="39" spans="1:24" s="12" customFormat="1" ht="18" customHeight="1">
      <c r="A39" s="41"/>
      <c r="B39" s="52"/>
      <c r="C39" s="52"/>
      <c r="D39" s="14"/>
      <c r="E39" s="25"/>
      <c r="F39" s="25"/>
      <c r="G39" s="25"/>
      <c r="H39" s="25"/>
      <c r="I39" s="25"/>
      <c r="J39" s="25"/>
      <c r="K39" s="25"/>
      <c r="L39" s="25"/>
      <c r="M39" s="25"/>
      <c r="N39" s="25"/>
      <c r="O39" s="25"/>
      <c r="P39" s="25"/>
      <c r="Q39" s="25"/>
      <c r="R39" s="25"/>
      <c r="S39" s="25"/>
      <c r="T39" s="25"/>
      <c r="U39" s="25"/>
      <c r="V39" s="25"/>
      <c r="W39" s="25"/>
      <c r="X39" s="25"/>
    </row>
    <row r="40" spans="1:24" s="12" customFormat="1">
      <c r="A40" s="41"/>
      <c r="B40" s="16" t="str">
        <f>IF($B39&lt;&gt;"",(CHOOSE(MATCH($B39,{"複数選択形式","正誤形式","穴埋め記入形式","穴埋め選択形式","並べかえ形式","自己採点形式",""},0),"","正誤","","","","","")),"")</f>
        <v/>
      </c>
      <c r="C40" s="17"/>
      <c r="E40" s="18"/>
      <c r="F40" s="18"/>
      <c r="G40" s="18"/>
      <c r="H40" s="18"/>
      <c r="I40" s="18"/>
      <c r="J40" s="18"/>
      <c r="K40" s="18"/>
      <c r="L40" s="18"/>
      <c r="M40" s="18"/>
      <c r="N40" s="18"/>
      <c r="O40" s="18"/>
      <c r="P40" s="18"/>
      <c r="Q40" s="18"/>
      <c r="R40" s="18"/>
      <c r="S40" s="18"/>
      <c r="T40" s="18"/>
      <c r="U40" s="18"/>
      <c r="V40" s="18"/>
      <c r="W40" s="18"/>
      <c r="X40" s="18"/>
    </row>
    <row r="41" spans="1:24" s="12" customFormat="1">
      <c r="A41" s="41"/>
      <c r="B41" s="16"/>
      <c r="C41" s="17"/>
      <c r="E41" s="14" t="str">
        <f>IF($B39&lt;&gt;"",(CHOOSE(MATCH($B39,{"複数選択形式","正誤形式","穴埋め記入形式","穴埋め選択形式","並べかえ形式",""},0),"","","","正答1","","")),"")</f>
        <v/>
      </c>
      <c r="F41" s="14" t="str">
        <f>IF($B39&lt;&gt;"",(CHOOSE(MATCH($B39,{"複数選択形式","正誤形式","穴埋め記入形式","穴埋め選択形式","並べかえ形式",""},0),"","","","正答2","","")),"")</f>
        <v/>
      </c>
      <c r="G41" s="14" t="str">
        <f>IF($B39&lt;&gt;"",(CHOOSE(MATCH($B39,{"複数選択形式","正誤形式","穴埋め記入形式","穴埋め選択形式","並べかえ形式",""},0),"","","","正答3","","")),"")</f>
        <v/>
      </c>
      <c r="H41" s="14" t="str">
        <f>IF($B39&lt;&gt;"",(CHOOSE(MATCH($B39,{"複数選択形式","正誤形式","穴埋め記入形式","穴埋め選択形式","並べかえ形式",""},0),"","","","正答4","","")),"")</f>
        <v/>
      </c>
      <c r="I41" s="14" t="str">
        <f>IF($B39&lt;&gt;"",(CHOOSE(MATCH($B39,{"複数選択形式","正誤形式","穴埋め記入形式","穴埋め選択形式","並べかえ形式",""},0),"","","","正答5","","")),"")</f>
        <v/>
      </c>
      <c r="J41" s="14" t="str">
        <f>IF($B39&lt;&gt;"",(CHOOSE(MATCH($B39,{"複数選択形式","正誤形式","穴埋め記入形式","穴埋め選択形式","並べかえ形式",""},0),"","","","正答6","","")),"")</f>
        <v/>
      </c>
      <c r="K41" s="14" t="str">
        <f>IF($B39&lt;&gt;"",(CHOOSE(MATCH($B39,{"複数選択形式","正誤形式","穴埋め記入形式","穴埋め選択形式","並べかえ形式",""},0),"","","","正答7","","")),"")</f>
        <v/>
      </c>
      <c r="L41" s="14" t="str">
        <f>IF($B39&lt;&gt;"",(CHOOSE(MATCH($B39,{"複数選択形式","正誤形式","穴埋め記入形式","穴埋め選択形式","並べかえ形式",""},0),"","","","正答8","","")),"")</f>
        <v/>
      </c>
      <c r="M41" s="14" t="str">
        <f>IF($B39&lt;&gt;"",(CHOOSE(MATCH($B39,{"複数選択形式","正誤形式","穴埋め記入形式","穴埋め選択形式","並べかえ形式",""},0),"","","","正答9","","")),"")</f>
        <v/>
      </c>
      <c r="N41" s="14" t="str">
        <f>IF($B39&lt;&gt;"",(CHOOSE(MATCH($B39,{"複数選択形式","正誤形式","穴埋め記入形式","穴埋め選択形式","並べかえ形式",""},0),"","","","正答10","","")),"")</f>
        <v/>
      </c>
      <c r="O41" s="14" t="str">
        <f>IF($B39&lt;&gt;"",(CHOOSE(MATCH($B39,{"複数選択形式","正誤形式","穴埋め記入形式","穴埋め選択形式","並べかえ形式",""},0),"","","","正答11","","")),"")</f>
        <v/>
      </c>
      <c r="P41" s="14" t="str">
        <f>IF($B39&lt;&gt;"",(CHOOSE(MATCH($B39,{"複数選択形式","正誤形式","穴埋め記入形式","穴埋め選択形式","並べかえ形式",""},0),"","","","正答12","","")),"")</f>
        <v/>
      </c>
      <c r="Q41" s="14" t="str">
        <f>IF($B39&lt;&gt;"",(CHOOSE(MATCH($B39,{"複数選択形式","正誤形式","穴埋め記入形式","穴埋め選択形式","並べかえ形式",""},0),"","","","正答13","","")),"")</f>
        <v/>
      </c>
      <c r="R41" s="14" t="str">
        <f>IF($B39&lt;&gt;"",(CHOOSE(MATCH($B39,{"複数選択形式","正誤形式","穴埋め記入形式","穴埋め選択形式","並べかえ形式",""},0),"","","","正答14","","")),"")</f>
        <v/>
      </c>
      <c r="S41" s="14" t="str">
        <f>IF($B39&lt;&gt;"",(CHOOSE(MATCH($B39,{"複数選択形式","正誤形式","穴埋め記入形式","穴埋め選択形式","並べかえ形式",""},0),"","","","正答15","","")),"")</f>
        <v/>
      </c>
      <c r="T41" s="14" t="str">
        <f>IF($B39&lt;&gt;"",(CHOOSE(MATCH($B39,{"複数選択形式","正誤形式","穴埋め記入形式","穴埋め選択形式","並べかえ形式",""},0),"","","","正答16","","")),"")</f>
        <v/>
      </c>
      <c r="U41" s="14" t="str">
        <f>IF($B39&lt;&gt;"",(CHOOSE(MATCH($B39,{"複数選択形式","正誤形式","穴埋め記入形式","穴埋め選択形式","並べかえ形式",""},0),"","","","正答17","","")),"")</f>
        <v/>
      </c>
      <c r="V41" s="14" t="str">
        <f>IF($B39&lt;&gt;"",(CHOOSE(MATCH($B39,{"複数選択形式","正誤形式","穴埋め記入形式","穴埋め選択形式","並べかえ形式",""},0),"","","","正答18","","")),"")</f>
        <v/>
      </c>
      <c r="W41" s="14" t="str">
        <f>IF($B39&lt;&gt;"",(CHOOSE(MATCH($B39,{"複数選択形式","正誤形式","穴埋め記入形式","穴埋め選択形式","並べかえ形式",""},0),"","","","正答19","","")),"")</f>
        <v/>
      </c>
      <c r="X41" s="14" t="str">
        <f>IF($B39&lt;&gt;"",(CHOOSE(MATCH($B39,{"複数選択形式","正誤形式","穴埋め記入形式","穴埋め選択形式","並べかえ形式",""},0),"","","","正答20","","")),"")</f>
        <v/>
      </c>
    </row>
    <row r="42" spans="1:24">
      <c r="A42" s="42"/>
      <c r="E42" s="15"/>
      <c r="F42" s="15"/>
      <c r="G42" s="15"/>
      <c r="H42" s="15"/>
      <c r="I42" s="15"/>
      <c r="J42" s="15"/>
      <c r="K42" s="15"/>
      <c r="L42" s="15"/>
      <c r="M42" s="15"/>
      <c r="N42" s="15"/>
      <c r="O42" s="15"/>
      <c r="P42" s="15"/>
      <c r="Q42" s="15"/>
      <c r="R42" s="15"/>
      <c r="S42" s="15"/>
      <c r="T42" s="15"/>
      <c r="U42" s="15"/>
      <c r="V42" s="15"/>
      <c r="W42" s="15"/>
      <c r="X42" s="15"/>
    </row>
    <row r="43" spans="1:24">
      <c r="B43" s="8"/>
      <c r="C43" s="8"/>
      <c r="D43" s="8"/>
      <c r="E43" s="8"/>
      <c r="F43" s="8"/>
      <c r="G43" s="8"/>
      <c r="H43" s="8"/>
      <c r="I43" s="8"/>
      <c r="J43" s="8"/>
      <c r="K43" s="8"/>
      <c r="L43" s="8"/>
      <c r="M43" s="8"/>
      <c r="N43" s="8"/>
      <c r="O43" s="8"/>
      <c r="P43" s="8"/>
    </row>
    <row r="44" spans="1:24" ht="69.95" customHeight="1">
      <c r="A44" s="40" t="s">
        <v>44</v>
      </c>
      <c r="B44" s="11" t="str">
        <f>IF($B48&lt;&gt;"","注意","")</f>
        <v/>
      </c>
      <c r="C44" s="43" t="str">
        <f>IF($B48&lt;&gt;"",(CHOOSE(MATCH($B48,{"複数選択形式","正誤形式","穴埋め記入形式","穴埋め選択形式","並べかえ形式"},0),複数選択形式,正誤形式,穴埋め記入形式,穴埋め選択形式,並べかえ形式)),"")</f>
        <v/>
      </c>
      <c r="D44" s="43"/>
      <c r="E44" s="43"/>
      <c r="F44" s="43"/>
      <c r="G44" s="43"/>
      <c r="H44" s="43"/>
      <c r="I44" s="43"/>
      <c r="J44" s="43"/>
      <c r="K44" s="43"/>
      <c r="L44" s="43"/>
      <c r="M44" s="43"/>
      <c r="N44" s="43"/>
    </row>
    <row r="45" spans="1:24" s="12" customFormat="1" ht="12.75" customHeight="1">
      <c r="A45" s="41"/>
      <c r="B45" s="7" t="s">
        <v>11</v>
      </c>
      <c r="C45" s="44" t="s">
        <v>12</v>
      </c>
      <c r="D45" s="45"/>
      <c r="E45" s="45"/>
      <c r="F45" s="45"/>
      <c r="G45" s="45"/>
      <c r="H45" s="45"/>
      <c r="I45" s="45"/>
      <c r="J45" s="45"/>
      <c r="K45" s="45"/>
      <c r="L45" s="45"/>
      <c r="M45" s="45"/>
      <c r="N45" s="46"/>
    </row>
    <row r="46" spans="1:24" s="12" customFormat="1" ht="69" customHeight="1">
      <c r="A46" s="41"/>
      <c r="B46" s="13"/>
      <c r="C46" s="47"/>
      <c r="D46" s="48"/>
      <c r="E46" s="48"/>
      <c r="F46" s="48"/>
      <c r="G46" s="48"/>
      <c r="H46" s="48"/>
      <c r="I46" s="48"/>
      <c r="J46" s="48"/>
      <c r="K46" s="48"/>
      <c r="L46" s="48"/>
      <c r="M46" s="48"/>
      <c r="N46" s="49"/>
    </row>
    <row r="47" spans="1:24" s="12" customFormat="1">
      <c r="A47" s="41"/>
      <c r="B47" s="50" t="s">
        <v>14</v>
      </c>
      <c r="C47" s="51"/>
      <c r="E47" s="14" t="str">
        <f>IF($B48&lt;&gt;"",(CHOOSE(MATCH($B48,{"複数選択形式","正誤形式","穴埋め記入形式","穴埋め選択形式","並べかえ形式",""},0),"選択肢1","","正答1","選択肢ア","並べかえ単語1","")),"")</f>
        <v/>
      </c>
      <c r="F47" s="14" t="str">
        <f>IF($B48&lt;&gt;"",(CHOOSE(MATCH($B48,{"複数選択形式","正誤形式","穴埋め記入形式","穴埋め選択形式","並べかえ形式",""},0),"選択肢2","","正答2","選択肢イ","並べかえ単語2","")),"")</f>
        <v/>
      </c>
      <c r="G47" s="14" t="str">
        <f>IF($B48&lt;&gt;"",(CHOOSE(MATCH($B48,{"複数選択形式","正誤形式","穴埋め記入形式","穴埋め選択形式","並べかえ形式",""},0),"選択肢3","","正答3","選択肢ウ","並べかえ単語3","")),"")</f>
        <v/>
      </c>
      <c r="H47" s="14" t="str">
        <f>IF($B48&lt;&gt;"",(CHOOSE(MATCH($B48,{"複数選択形式","正誤形式","穴埋め記入形式","穴埋め選択形式","並べかえ形式",""},0),"選択肢4","","正答4","選択肢エ","並べかえ単語4","")),"")</f>
        <v/>
      </c>
      <c r="I47" s="14" t="str">
        <f>IF($B48&lt;&gt;"",(CHOOSE(MATCH($B48,{"複数選択形式","正誤形式","穴埋め記入形式","穴埋め選択形式","並べかえ形式",""},0),"選択肢5","","正答5","選択肢オ","並べかえ単語5","")),"")</f>
        <v/>
      </c>
      <c r="J47" s="14" t="str">
        <f>IF($B48&lt;&gt;"",(CHOOSE(MATCH($B48,{"複数選択形式","正誤形式","穴埋め記入形式","穴埋め選択形式","並べかえ形式",""},0),"選択肢6","","正答6","選択肢カ","並べかえ単語6","")),"")</f>
        <v/>
      </c>
      <c r="K47" s="14" t="str">
        <f>IF($B48&lt;&gt;"",(CHOOSE(MATCH($B48,{"複数選択形式","正誤形式","穴埋め記入形式","穴埋め選択形式","並べかえ形式",""},0),"選択肢7","","正答7","選択肢キ","並べかえ単語7","")),"")</f>
        <v/>
      </c>
      <c r="L47" s="14" t="str">
        <f>IF($B48&lt;&gt;"",(CHOOSE(MATCH($B48,{"複数選択形式","正誤形式","穴埋め記入形式","穴埋め選択形式","並べかえ形式",""},0),"選択肢8","","正答8","選択肢ク","並べかえ単語8","")),"")</f>
        <v/>
      </c>
      <c r="M47" s="14" t="str">
        <f>IF($B48&lt;&gt;"",(CHOOSE(MATCH($B48,{"複数選択形式","正誤形式","穴埋め記入形式","穴埋め選択形式","並べかえ形式",""},0),"選択肢9","","正答9","選択肢ケ","並べかえ単語9","")),"")</f>
        <v/>
      </c>
      <c r="N47" s="14" t="str">
        <f>IF($B48&lt;&gt;"",(CHOOSE(MATCH($B48,{"複数選択形式","正誤形式","穴埋め記入形式","穴埋め選択形式","並べかえ形式",""},0),"選択肢10","","正答10","選択肢コ","並べかえ単語10","")),"")</f>
        <v/>
      </c>
      <c r="O47" s="14" t="str">
        <f>IF($B48&lt;&gt;"",(CHOOSE(MATCH($B48,{"複数選択形式","正誤形式","穴埋め記入形式","穴埋め選択形式","並べかえ形式",""},0),"選択肢11","","正答11","選択肢サ","並べかえ単語11","")),"")</f>
        <v/>
      </c>
      <c r="P47" s="14" t="str">
        <f>IF($B48&lt;&gt;"",(CHOOSE(MATCH($B48,{"複数選択形式","正誤形式","穴埋め記入形式","穴埋め選択形式","並べかえ形式",""},0),"選択肢12","","正答12","選択肢シ","並べかえ単語12","")),"")</f>
        <v/>
      </c>
      <c r="Q47" s="14" t="str">
        <f>IF($B48&lt;&gt;"",(CHOOSE(MATCH($B48,{"複数選択形式","正誤形式","穴埋め記入形式","穴埋め選択形式","並べかえ形式",""},0),"選択肢13","","正答13","選択肢ス","並べかえ単語13","")),"")</f>
        <v/>
      </c>
      <c r="R47" s="14" t="str">
        <f>IF($B48&lt;&gt;"",(CHOOSE(MATCH($B48,{"複数選択形式","正誤形式","穴埋め記入形式","穴埋め選択形式","並べかえ形式",""},0),"選択肢14","","正答14","選択肢セ","並べかえ単語14","")),"")</f>
        <v/>
      </c>
      <c r="S47" s="14" t="str">
        <f>IF($B48&lt;&gt;"",(CHOOSE(MATCH($B48,{"複数選択形式","正誤形式","穴埋め記入形式","穴埋め選択形式","並べかえ形式",""},0),"選択肢15","","正答15","選択肢ソ","並べかえ単語15","")),"")</f>
        <v/>
      </c>
      <c r="T47" s="14" t="str">
        <f>IF($B48&lt;&gt;"",(CHOOSE(MATCH($B48,{"複数選択形式","正誤形式","穴埋め記入形式","穴埋め選択形式","並べかえ形式",""},0),"選択肢16","","正答16","選択肢タ","並べかえ単語16","")),"")</f>
        <v/>
      </c>
      <c r="U47" s="14" t="str">
        <f>IF($B48&lt;&gt;"",(CHOOSE(MATCH($B48,{"複数選択形式","正誤形式","穴埋め記入形式","穴埋め選択形式","並べかえ形式",""},0),"選択肢17","","正答17","選択肢チ","並べかえ単語17","")),"")</f>
        <v/>
      </c>
      <c r="V47" s="14" t="str">
        <f>IF($B48&lt;&gt;"",(CHOOSE(MATCH($B48,{"複数選択形式","正誤形式","穴埋め記入形式","穴埋め選択形式","並べかえ形式",""},0),"選択肢18","","正答18","選択肢ツ","並べかえ単語18","")),"")</f>
        <v/>
      </c>
      <c r="W47" s="14" t="str">
        <f>IF($B48&lt;&gt;"",(CHOOSE(MATCH($B48,{"複数選択形式","正誤形式","穴埋め記入形式","穴埋め選択形式","並べかえ形式",""},0),"選択肢19","","正答19","選択肢テ","並べかえ単語19","")),"")</f>
        <v/>
      </c>
      <c r="X47" s="14" t="str">
        <f>IF($B48&lt;&gt;"",(CHOOSE(MATCH($B48,{"複数選択形式","正誤形式","穴埋め記入形式","穴埋め選択形式","並べかえ形式",""},0),"選択肢20","","正答20","選択肢ト","並べかえ単語20","")),"")</f>
        <v/>
      </c>
    </row>
    <row r="48" spans="1:24" s="12" customFormat="1" ht="18" customHeight="1">
      <c r="A48" s="41"/>
      <c r="B48" s="52"/>
      <c r="C48" s="52"/>
      <c r="D48" s="14"/>
      <c r="E48" s="25"/>
      <c r="F48" s="25"/>
      <c r="G48" s="25"/>
      <c r="H48" s="25"/>
      <c r="I48" s="25"/>
      <c r="J48" s="25"/>
      <c r="K48" s="25"/>
      <c r="L48" s="25"/>
      <c r="M48" s="25"/>
      <c r="N48" s="25"/>
      <c r="O48" s="25"/>
      <c r="P48" s="25"/>
      <c r="Q48" s="25"/>
      <c r="R48" s="25"/>
      <c r="S48" s="25"/>
      <c r="T48" s="25"/>
      <c r="U48" s="25"/>
      <c r="V48" s="25"/>
      <c r="W48" s="25"/>
      <c r="X48" s="25"/>
    </row>
    <row r="49" spans="1:24" s="12" customFormat="1">
      <c r="A49" s="41"/>
      <c r="B49" s="16" t="str">
        <f>IF($B48&lt;&gt;"",(CHOOSE(MATCH($B48,{"複数選択形式","正誤形式","穴埋め記入形式","穴埋め選択形式","並べかえ形式","自己採点形式",""},0),"","正誤","","","","","")),"")</f>
        <v/>
      </c>
      <c r="C49" s="17"/>
      <c r="E49" s="18"/>
      <c r="F49" s="18"/>
      <c r="G49" s="18"/>
      <c r="H49" s="18"/>
      <c r="I49" s="18"/>
      <c r="J49" s="18"/>
      <c r="K49" s="18"/>
      <c r="L49" s="18"/>
      <c r="M49" s="18"/>
      <c r="N49" s="18"/>
      <c r="O49" s="18"/>
      <c r="P49" s="18"/>
      <c r="Q49" s="18"/>
      <c r="R49" s="18"/>
      <c r="S49" s="18"/>
      <c r="T49" s="18"/>
      <c r="U49" s="18"/>
      <c r="V49" s="18"/>
      <c r="W49" s="18"/>
      <c r="X49" s="18"/>
    </row>
    <row r="50" spans="1:24" s="12" customFormat="1">
      <c r="A50" s="41"/>
      <c r="B50" s="16"/>
      <c r="C50" s="17"/>
      <c r="E50" s="14" t="str">
        <f>IF($B48&lt;&gt;"",(CHOOSE(MATCH($B48,{"複数選択形式","正誤形式","穴埋め記入形式","穴埋め選択形式","並べかえ形式",""},0),"","","","正答1","","")),"")</f>
        <v/>
      </c>
      <c r="F50" s="14" t="str">
        <f>IF($B48&lt;&gt;"",(CHOOSE(MATCH($B48,{"複数選択形式","正誤形式","穴埋め記入形式","穴埋め選択形式","並べかえ形式",""},0),"","","","正答2","","")),"")</f>
        <v/>
      </c>
      <c r="G50" s="14" t="str">
        <f>IF($B48&lt;&gt;"",(CHOOSE(MATCH($B48,{"複数選択形式","正誤形式","穴埋め記入形式","穴埋め選択形式","並べかえ形式",""},0),"","","","正答3","","")),"")</f>
        <v/>
      </c>
      <c r="H50" s="14" t="str">
        <f>IF($B48&lt;&gt;"",(CHOOSE(MATCH($B48,{"複数選択形式","正誤形式","穴埋め記入形式","穴埋め選択形式","並べかえ形式",""},0),"","","","正答4","","")),"")</f>
        <v/>
      </c>
      <c r="I50" s="14" t="str">
        <f>IF($B48&lt;&gt;"",(CHOOSE(MATCH($B48,{"複数選択形式","正誤形式","穴埋め記入形式","穴埋め選択形式","並べかえ形式",""},0),"","","","正答5","","")),"")</f>
        <v/>
      </c>
      <c r="J50" s="14" t="str">
        <f>IF($B48&lt;&gt;"",(CHOOSE(MATCH($B48,{"複数選択形式","正誤形式","穴埋め記入形式","穴埋め選択形式","並べかえ形式",""},0),"","","","正答6","","")),"")</f>
        <v/>
      </c>
      <c r="K50" s="14" t="str">
        <f>IF($B48&lt;&gt;"",(CHOOSE(MATCH($B48,{"複数選択形式","正誤形式","穴埋め記入形式","穴埋め選択形式","並べかえ形式",""},0),"","","","正答7","","")),"")</f>
        <v/>
      </c>
      <c r="L50" s="14" t="str">
        <f>IF($B48&lt;&gt;"",(CHOOSE(MATCH($B48,{"複数選択形式","正誤形式","穴埋め記入形式","穴埋め選択形式","並べかえ形式",""},0),"","","","正答8","","")),"")</f>
        <v/>
      </c>
      <c r="M50" s="14" t="str">
        <f>IF($B48&lt;&gt;"",(CHOOSE(MATCH($B48,{"複数選択形式","正誤形式","穴埋め記入形式","穴埋め選択形式","並べかえ形式",""},0),"","","","正答9","","")),"")</f>
        <v/>
      </c>
      <c r="N50" s="14" t="str">
        <f>IF($B48&lt;&gt;"",(CHOOSE(MATCH($B48,{"複数選択形式","正誤形式","穴埋め記入形式","穴埋め選択形式","並べかえ形式",""},0),"","","","正答10","","")),"")</f>
        <v/>
      </c>
      <c r="O50" s="14" t="str">
        <f>IF($B48&lt;&gt;"",(CHOOSE(MATCH($B48,{"複数選択形式","正誤形式","穴埋め記入形式","穴埋め選択形式","並べかえ形式",""},0),"","","","正答11","","")),"")</f>
        <v/>
      </c>
      <c r="P50" s="14" t="str">
        <f>IF($B48&lt;&gt;"",(CHOOSE(MATCH($B48,{"複数選択形式","正誤形式","穴埋め記入形式","穴埋め選択形式","並べかえ形式",""},0),"","","","正答12","","")),"")</f>
        <v/>
      </c>
      <c r="Q50" s="14" t="str">
        <f>IF($B48&lt;&gt;"",(CHOOSE(MATCH($B48,{"複数選択形式","正誤形式","穴埋め記入形式","穴埋め選択形式","並べかえ形式",""},0),"","","","正答13","","")),"")</f>
        <v/>
      </c>
      <c r="R50" s="14" t="str">
        <f>IF($B48&lt;&gt;"",(CHOOSE(MATCH($B48,{"複数選択形式","正誤形式","穴埋め記入形式","穴埋め選択形式","並べかえ形式",""},0),"","","","正答14","","")),"")</f>
        <v/>
      </c>
      <c r="S50" s="14" t="str">
        <f>IF($B48&lt;&gt;"",(CHOOSE(MATCH($B48,{"複数選択形式","正誤形式","穴埋め記入形式","穴埋め選択形式","並べかえ形式",""},0),"","","","正答15","","")),"")</f>
        <v/>
      </c>
      <c r="T50" s="14" t="str">
        <f>IF($B48&lt;&gt;"",(CHOOSE(MATCH($B48,{"複数選択形式","正誤形式","穴埋め記入形式","穴埋め選択形式","並べかえ形式",""},0),"","","","正答16","","")),"")</f>
        <v/>
      </c>
      <c r="U50" s="14" t="str">
        <f>IF($B48&lt;&gt;"",(CHOOSE(MATCH($B48,{"複数選択形式","正誤形式","穴埋め記入形式","穴埋め選択形式","並べかえ形式",""},0),"","","","正答17","","")),"")</f>
        <v/>
      </c>
      <c r="V50" s="14" t="str">
        <f>IF($B48&lt;&gt;"",(CHOOSE(MATCH($B48,{"複数選択形式","正誤形式","穴埋め記入形式","穴埋め選択形式","並べかえ形式",""},0),"","","","正答18","","")),"")</f>
        <v/>
      </c>
      <c r="W50" s="14" t="str">
        <f>IF($B48&lt;&gt;"",(CHOOSE(MATCH($B48,{"複数選択形式","正誤形式","穴埋め記入形式","穴埋め選択形式","並べかえ形式",""},0),"","","","正答19","","")),"")</f>
        <v/>
      </c>
      <c r="X50" s="14" t="str">
        <f>IF($B48&lt;&gt;"",(CHOOSE(MATCH($B48,{"複数選択形式","正誤形式","穴埋め記入形式","穴埋め選択形式","並べかえ形式",""},0),"","","","正答20","","")),"")</f>
        <v/>
      </c>
    </row>
    <row r="51" spans="1:24">
      <c r="A51" s="42"/>
      <c r="E51" s="15"/>
      <c r="F51" s="15"/>
      <c r="G51" s="15"/>
      <c r="H51" s="15"/>
      <c r="I51" s="15"/>
      <c r="J51" s="15"/>
      <c r="K51" s="15"/>
      <c r="L51" s="15"/>
      <c r="M51" s="15"/>
      <c r="N51" s="15"/>
      <c r="O51" s="15"/>
      <c r="P51" s="15"/>
      <c r="Q51" s="15"/>
      <c r="R51" s="15"/>
      <c r="S51" s="15"/>
      <c r="T51" s="15"/>
      <c r="U51" s="15"/>
      <c r="V51" s="15"/>
      <c r="W51" s="15"/>
      <c r="X51" s="15"/>
    </row>
    <row r="52" spans="1:24">
      <c r="B52" s="8"/>
      <c r="C52" s="8"/>
      <c r="D52" s="8"/>
      <c r="E52" s="8"/>
      <c r="F52" s="8"/>
      <c r="G52" s="8"/>
      <c r="H52" s="8"/>
      <c r="I52" s="8"/>
      <c r="J52" s="8"/>
      <c r="K52" s="8"/>
      <c r="L52" s="8"/>
      <c r="M52" s="8"/>
      <c r="N52" s="8"/>
      <c r="O52" s="8"/>
      <c r="P52" s="8"/>
    </row>
    <row r="53" spans="1:24" ht="69.95" customHeight="1">
      <c r="A53" s="40" t="s">
        <v>53</v>
      </c>
      <c r="B53" s="11" t="str">
        <f>IF($B57&lt;&gt;"","注意","")</f>
        <v/>
      </c>
      <c r="C53" s="43" t="str">
        <f>IF($B57&lt;&gt;"",(CHOOSE(MATCH($B57,{"複数選択形式","正誤形式","穴埋め記入形式","穴埋め選択形式","並べかえ形式"},0),複数選択形式,正誤形式,穴埋め記入形式,穴埋め選択形式,並べかえ形式)),"")</f>
        <v/>
      </c>
      <c r="D53" s="43"/>
      <c r="E53" s="43"/>
      <c r="F53" s="43"/>
      <c r="G53" s="43"/>
      <c r="H53" s="43"/>
      <c r="I53" s="43"/>
      <c r="J53" s="43"/>
      <c r="K53" s="43"/>
      <c r="L53" s="43"/>
      <c r="M53" s="43"/>
      <c r="N53" s="43"/>
    </row>
    <row r="54" spans="1:24" s="12" customFormat="1" ht="12.75" customHeight="1">
      <c r="A54" s="41"/>
      <c r="B54" s="7" t="s">
        <v>11</v>
      </c>
      <c r="C54" s="44" t="s">
        <v>12</v>
      </c>
      <c r="D54" s="45"/>
      <c r="E54" s="45"/>
      <c r="F54" s="45"/>
      <c r="G54" s="45"/>
      <c r="H54" s="45"/>
      <c r="I54" s="45"/>
      <c r="J54" s="45"/>
      <c r="K54" s="45"/>
      <c r="L54" s="45"/>
      <c r="M54" s="45"/>
      <c r="N54" s="46"/>
    </row>
    <row r="55" spans="1:24" s="12" customFormat="1" ht="69" customHeight="1">
      <c r="A55" s="41"/>
      <c r="B55" s="13"/>
      <c r="C55" s="47"/>
      <c r="D55" s="48"/>
      <c r="E55" s="48"/>
      <c r="F55" s="48"/>
      <c r="G55" s="48"/>
      <c r="H55" s="48"/>
      <c r="I55" s="48"/>
      <c r="J55" s="48"/>
      <c r="K55" s="48"/>
      <c r="L55" s="48"/>
      <c r="M55" s="48"/>
      <c r="N55" s="49"/>
    </row>
    <row r="56" spans="1:24" s="12" customFormat="1">
      <c r="A56" s="41"/>
      <c r="B56" s="50" t="s">
        <v>14</v>
      </c>
      <c r="C56" s="51"/>
      <c r="E56" s="14" t="str">
        <f>IF($B57&lt;&gt;"",(CHOOSE(MATCH($B57,{"複数選択形式","正誤形式","穴埋め記入形式","穴埋め選択形式","並べかえ形式",""},0),"選択肢1","","正答1","選択肢ア","並べかえ単語1","")),"")</f>
        <v/>
      </c>
      <c r="F56" s="14" t="str">
        <f>IF($B57&lt;&gt;"",(CHOOSE(MATCH($B57,{"複数選択形式","正誤形式","穴埋め記入形式","穴埋め選択形式","並べかえ形式",""},0),"選択肢2","","正答2","選択肢イ","並べかえ単語2","")),"")</f>
        <v/>
      </c>
      <c r="G56" s="14" t="str">
        <f>IF($B57&lt;&gt;"",(CHOOSE(MATCH($B57,{"複数選択形式","正誤形式","穴埋め記入形式","穴埋め選択形式","並べかえ形式",""},0),"選択肢3","","正答3","選択肢ウ","並べかえ単語3","")),"")</f>
        <v/>
      </c>
      <c r="H56" s="14" t="str">
        <f>IF($B57&lt;&gt;"",(CHOOSE(MATCH($B57,{"複数選択形式","正誤形式","穴埋め記入形式","穴埋め選択形式","並べかえ形式",""},0),"選択肢4","","正答4","選択肢エ","並べかえ単語4","")),"")</f>
        <v/>
      </c>
      <c r="I56" s="14" t="str">
        <f>IF($B57&lt;&gt;"",(CHOOSE(MATCH($B57,{"複数選択形式","正誤形式","穴埋め記入形式","穴埋め選択形式","並べかえ形式",""},0),"選択肢5","","正答5","選択肢オ","並べかえ単語5","")),"")</f>
        <v/>
      </c>
      <c r="J56" s="14" t="str">
        <f>IF($B57&lt;&gt;"",(CHOOSE(MATCH($B57,{"複数選択形式","正誤形式","穴埋め記入形式","穴埋め選択形式","並べかえ形式",""},0),"選択肢6","","正答6","選択肢カ","並べかえ単語6","")),"")</f>
        <v/>
      </c>
      <c r="K56" s="14" t="str">
        <f>IF($B57&lt;&gt;"",(CHOOSE(MATCH($B57,{"複数選択形式","正誤形式","穴埋め記入形式","穴埋め選択形式","並べかえ形式",""},0),"選択肢7","","正答7","選択肢キ","並べかえ単語7","")),"")</f>
        <v/>
      </c>
      <c r="L56" s="14" t="str">
        <f>IF($B57&lt;&gt;"",(CHOOSE(MATCH($B57,{"複数選択形式","正誤形式","穴埋め記入形式","穴埋め選択形式","並べかえ形式",""},0),"選択肢8","","正答8","選択肢ク","並べかえ単語8","")),"")</f>
        <v/>
      </c>
      <c r="M56" s="14" t="str">
        <f>IF($B57&lt;&gt;"",(CHOOSE(MATCH($B57,{"複数選択形式","正誤形式","穴埋め記入形式","穴埋め選択形式","並べかえ形式",""},0),"選択肢9","","正答9","選択肢ケ","並べかえ単語9","")),"")</f>
        <v/>
      </c>
      <c r="N56" s="14" t="str">
        <f>IF($B57&lt;&gt;"",(CHOOSE(MATCH($B57,{"複数選択形式","正誤形式","穴埋め記入形式","穴埋め選択形式","並べかえ形式",""},0),"選択肢10","","正答10","選択肢コ","並べかえ単語10","")),"")</f>
        <v/>
      </c>
      <c r="O56" s="14" t="str">
        <f>IF($B57&lt;&gt;"",(CHOOSE(MATCH($B57,{"複数選択形式","正誤形式","穴埋め記入形式","穴埋め選択形式","並べかえ形式",""},0),"選択肢11","","正答11","選択肢サ","並べかえ単語11","")),"")</f>
        <v/>
      </c>
      <c r="P56" s="14" t="str">
        <f>IF($B57&lt;&gt;"",(CHOOSE(MATCH($B57,{"複数選択形式","正誤形式","穴埋め記入形式","穴埋め選択形式","並べかえ形式",""},0),"選択肢12","","正答12","選択肢シ","並べかえ単語12","")),"")</f>
        <v/>
      </c>
      <c r="Q56" s="14" t="str">
        <f>IF($B57&lt;&gt;"",(CHOOSE(MATCH($B57,{"複数選択形式","正誤形式","穴埋め記入形式","穴埋め選択形式","並べかえ形式",""},0),"選択肢13","","正答13","選択肢ス","並べかえ単語13","")),"")</f>
        <v/>
      </c>
      <c r="R56" s="14" t="str">
        <f>IF($B57&lt;&gt;"",(CHOOSE(MATCH($B57,{"複数選択形式","正誤形式","穴埋め記入形式","穴埋め選択形式","並べかえ形式",""},0),"選択肢14","","正答14","選択肢セ","並べかえ単語14","")),"")</f>
        <v/>
      </c>
      <c r="S56" s="14" t="str">
        <f>IF($B57&lt;&gt;"",(CHOOSE(MATCH($B57,{"複数選択形式","正誤形式","穴埋め記入形式","穴埋め選択形式","並べかえ形式",""},0),"選択肢15","","正答15","選択肢ソ","並べかえ単語15","")),"")</f>
        <v/>
      </c>
      <c r="T56" s="14" t="str">
        <f>IF($B57&lt;&gt;"",(CHOOSE(MATCH($B57,{"複数選択形式","正誤形式","穴埋め記入形式","穴埋め選択形式","並べかえ形式",""},0),"選択肢16","","正答16","選択肢タ","並べかえ単語16","")),"")</f>
        <v/>
      </c>
      <c r="U56" s="14" t="str">
        <f>IF($B57&lt;&gt;"",(CHOOSE(MATCH($B57,{"複数選択形式","正誤形式","穴埋め記入形式","穴埋め選択形式","並べかえ形式",""},0),"選択肢17","","正答17","選択肢チ","並べかえ単語17","")),"")</f>
        <v/>
      </c>
      <c r="V56" s="14" t="str">
        <f>IF($B57&lt;&gt;"",(CHOOSE(MATCH($B57,{"複数選択形式","正誤形式","穴埋め記入形式","穴埋め選択形式","並べかえ形式",""},0),"選択肢18","","正答18","選択肢ツ","並べかえ単語18","")),"")</f>
        <v/>
      </c>
      <c r="W56" s="14" t="str">
        <f>IF($B57&lt;&gt;"",(CHOOSE(MATCH($B57,{"複数選択形式","正誤形式","穴埋め記入形式","穴埋め選択形式","並べかえ形式",""},0),"選択肢19","","正答19","選択肢テ","並べかえ単語19","")),"")</f>
        <v/>
      </c>
      <c r="X56" s="14" t="str">
        <f>IF($B57&lt;&gt;"",(CHOOSE(MATCH($B57,{"複数選択形式","正誤形式","穴埋め記入形式","穴埋め選択形式","並べかえ形式",""},0),"選択肢20","","正答20","選択肢ト","並べかえ単語20","")),"")</f>
        <v/>
      </c>
    </row>
    <row r="57" spans="1:24" s="12" customFormat="1" ht="18" customHeight="1">
      <c r="A57" s="41"/>
      <c r="B57" s="52"/>
      <c r="C57" s="52"/>
      <c r="D57" s="14"/>
      <c r="E57" s="25"/>
      <c r="F57" s="25"/>
      <c r="G57" s="25"/>
      <c r="H57" s="25"/>
      <c r="I57" s="25"/>
      <c r="J57" s="25"/>
      <c r="K57" s="25"/>
      <c r="L57" s="25"/>
      <c r="M57" s="25"/>
      <c r="N57" s="25"/>
      <c r="O57" s="25"/>
      <c r="P57" s="25"/>
      <c r="Q57" s="25"/>
      <c r="R57" s="25"/>
      <c r="S57" s="25"/>
      <c r="T57" s="25"/>
      <c r="U57" s="25"/>
      <c r="V57" s="25"/>
      <c r="W57" s="25"/>
      <c r="X57" s="25"/>
    </row>
    <row r="58" spans="1:24" s="12" customFormat="1">
      <c r="A58" s="41"/>
      <c r="B58" s="16" t="str">
        <f>IF($B57&lt;&gt;"",(CHOOSE(MATCH($B57,{"複数選択形式","正誤形式","穴埋め記入形式","穴埋め選択形式","並べかえ形式","自己採点形式",""},0),"","正誤","","","","","")),"")</f>
        <v/>
      </c>
      <c r="C58" s="17"/>
      <c r="E58" s="18"/>
      <c r="F58" s="18"/>
      <c r="G58" s="18"/>
      <c r="H58" s="18"/>
      <c r="I58" s="18"/>
      <c r="J58" s="18"/>
      <c r="K58" s="18"/>
      <c r="L58" s="18"/>
      <c r="M58" s="18"/>
      <c r="N58" s="18"/>
      <c r="O58" s="18"/>
      <c r="P58" s="18"/>
      <c r="Q58" s="18"/>
      <c r="R58" s="18"/>
      <c r="S58" s="18"/>
      <c r="T58" s="18"/>
      <c r="U58" s="18"/>
      <c r="V58" s="18"/>
      <c r="W58" s="18"/>
      <c r="X58" s="18"/>
    </row>
    <row r="59" spans="1:24" s="12" customFormat="1">
      <c r="A59" s="41"/>
      <c r="B59" s="16"/>
      <c r="C59" s="17"/>
      <c r="E59" s="14" t="str">
        <f>IF($B57&lt;&gt;"",(CHOOSE(MATCH($B57,{"複数選択形式","正誤形式","穴埋め記入形式","穴埋め選択形式","並べかえ形式",""},0),"","","","正答1","","")),"")</f>
        <v/>
      </c>
      <c r="F59" s="14" t="str">
        <f>IF($B57&lt;&gt;"",(CHOOSE(MATCH($B57,{"複数選択形式","正誤形式","穴埋め記入形式","穴埋め選択形式","並べかえ形式",""},0),"","","","正答2","","")),"")</f>
        <v/>
      </c>
      <c r="G59" s="14" t="str">
        <f>IF($B57&lt;&gt;"",(CHOOSE(MATCH($B57,{"複数選択形式","正誤形式","穴埋め記入形式","穴埋め選択形式","並べかえ形式",""},0),"","","","正答3","","")),"")</f>
        <v/>
      </c>
      <c r="H59" s="14" t="str">
        <f>IF($B57&lt;&gt;"",(CHOOSE(MATCH($B57,{"複数選択形式","正誤形式","穴埋め記入形式","穴埋め選択形式","並べかえ形式",""},0),"","","","正答4","","")),"")</f>
        <v/>
      </c>
      <c r="I59" s="14" t="str">
        <f>IF($B57&lt;&gt;"",(CHOOSE(MATCH($B57,{"複数選択形式","正誤形式","穴埋め記入形式","穴埋め選択形式","並べかえ形式",""},0),"","","","正答5","","")),"")</f>
        <v/>
      </c>
      <c r="J59" s="14" t="str">
        <f>IF($B57&lt;&gt;"",(CHOOSE(MATCH($B57,{"複数選択形式","正誤形式","穴埋め記入形式","穴埋め選択形式","並べかえ形式",""},0),"","","","正答6","","")),"")</f>
        <v/>
      </c>
      <c r="K59" s="14" t="str">
        <f>IF($B57&lt;&gt;"",(CHOOSE(MATCH($B57,{"複数選択形式","正誤形式","穴埋め記入形式","穴埋め選択形式","並べかえ形式",""},0),"","","","正答7","","")),"")</f>
        <v/>
      </c>
      <c r="L59" s="14" t="str">
        <f>IF($B57&lt;&gt;"",(CHOOSE(MATCH($B57,{"複数選択形式","正誤形式","穴埋め記入形式","穴埋め選択形式","並べかえ形式",""},0),"","","","正答8","","")),"")</f>
        <v/>
      </c>
      <c r="M59" s="14" t="str">
        <f>IF($B57&lt;&gt;"",(CHOOSE(MATCH($B57,{"複数選択形式","正誤形式","穴埋め記入形式","穴埋め選択形式","並べかえ形式",""},0),"","","","正答9","","")),"")</f>
        <v/>
      </c>
      <c r="N59" s="14" t="str">
        <f>IF($B57&lt;&gt;"",(CHOOSE(MATCH($B57,{"複数選択形式","正誤形式","穴埋め記入形式","穴埋め選択形式","並べかえ形式",""},0),"","","","正答10","","")),"")</f>
        <v/>
      </c>
      <c r="O59" s="14" t="str">
        <f>IF($B57&lt;&gt;"",(CHOOSE(MATCH($B57,{"複数選択形式","正誤形式","穴埋め記入形式","穴埋め選択形式","並べかえ形式",""},0),"","","","正答11","","")),"")</f>
        <v/>
      </c>
      <c r="P59" s="14" t="str">
        <f>IF($B57&lt;&gt;"",(CHOOSE(MATCH($B57,{"複数選択形式","正誤形式","穴埋め記入形式","穴埋め選択形式","並べかえ形式",""},0),"","","","正答12","","")),"")</f>
        <v/>
      </c>
      <c r="Q59" s="14" t="str">
        <f>IF($B57&lt;&gt;"",(CHOOSE(MATCH($B57,{"複数選択形式","正誤形式","穴埋め記入形式","穴埋め選択形式","並べかえ形式",""},0),"","","","正答13","","")),"")</f>
        <v/>
      </c>
      <c r="R59" s="14" t="str">
        <f>IF($B57&lt;&gt;"",(CHOOSE(MATCH($B57,{"複数選択形式","正誤形式","穴埋め記入形式","穴埋め選択形式","並べかえ形式",""},0),"","","","正答14","","")),"")</f>
        <v/>
      </c>
      <c r="S59" s="14" t="str">
        <f>IF($B57&lt;&gt;"",(CHOOSE(MATCH($B57,{"複数選択形式","正誤形式","穴埋め記入形式","穴埋め選択形式","並べかえ形式",""},0),"","","","正答15","","")),"")</f>
        <v/>
      </c>
      <c r="T59" s="14" t="str">
        <f>IF($B57&lt;&gt;"",(CHOOSE(MATCH($B57,{"複数選択形式","正誤形式","穴埋め記入形式","穴埋め選択形式","並べかえ形式",""},0),"","","","正答16","","")),"")</f>
        <v/>
      </c>
      <c r="U59" s="14" t="str">
        <f>IF($B57&lt;&gt;"",(CHOOSE(MATCH($B57,{"複数選択形式","正誤形式","穴埋め記入形式","穴埋め選択形式","並べかえ形式",""},0),"","","","正答17","","")),"")</f>
        <v/>
      </c>
      <c r="V59" s="14" t="str">
        <f>IF($B57&lt;&gt;"",(CHOOSE(MATCH($B57,{"複数選択形式","正誤形式","穴埋め記入形式","穴埋め選択形式","並べかえ形式",""},0),"","","","正答18","","")),"")</f>
        <v/>
      </c>
      <c r="W59" s="14" t="str">
        <f>IF($B57&lt;&gt;"",(CHOOSE(MATCH($B57,{"複数選択形式","正誤形式","穴埋め記入形式","穴埋め選択形式","並べかえ形式",""},0),"","","","正答19","","")),"")</f>
        <v/>
      </c>
      <c r="X59" s="14" t="str">
        <f>IF($B57&lt;&gt;"",(CHOOSE(MATCH($B57,{"複数選択形式","正誤形式","穴埋め記入形式","穴埋め選択形式","並べかえ形式",""},0),"","","","正答20","","")),"")</f>
        <v/>
      </c>
    </row>
    <row r="60" spans="1:24">
      <c r="A60" s="42"/>
      <c r="E60" s="15"/>
      <c r="F60" s="15"/>
      <c r="G60" s="15"/>
      <c r="H60" s="15"/>
      <c r="I60" s="15"/>
      <c r="J60" s="15"/>
      <c r="K60" s="15"/>
      <c r="L60" s="15"/>
      <c r="M60" s="15"/>
      <c r="N60" s="15"/>
      <c r="O60" s="15"/>
      <c r="P60" s="15"/>
      <c r="Q60" s="15"/>
      <c r="R60" s="15"/>
      <c r="S60" s="15"/>
      <c r="T60" s="15"/>
      <c r="U60" s="15"/>
      <c r="V60" s="15"/>
      <c r="W60" s="15"/>
      <c r="X60" s="15"/>
    </row>
    <row r="61" spans="1:24">
      <c r="B61" s="8"/>
      <c r="C61" s="8"/>
      <c r="D61" s="8"/>
      <c r="E61" s="8"/>
      <c r="F61" s="8"/>
      <c r="G61" s="8"/>
      <c r="H61" s="8"/>
      <c r="I61" s="8"/>
      <c r="J61" s="8"/>
      <c r="K61" s="8"/>
      <c r="L61" s="8"/>
      <c r="M61" s="8"/>
      <c r="N61" s="8"/>
      <c r="O61" s="8"/>
      <c r="P61" s="8"/>
    </row>
    <row r="62" spans="1:24" ht="69.95" customHeight="1">
      <c r="A62" s="40" t="s">
        <v>54</v>
      </c>
      <c r="B62" s="11" t="str">
        <f>IF($B66&lt;&gt;"","注意","")</f>
        <v/>
      </c>
      <c r="C62" s="43" t="str">
        <f>IF($B66&lt;&gt;"",(CHOOSE(MATCH($B66,{"複数選択形式","正誤形式","穴埋め記入形式","穴埋め選択形式","並べかえ形式"},0),複数選択形式,正誤形式,穴埋め記入形式,穴埋め選択形式,並べかえ形式)),"")</f>
        <v/>
      </c>
      <c r="D62" s="43"/>
      <c r="E62" s="43"/>
      <c r="F62" s="43"/>
      <c r="G62" s="43"/>
      <c r="H62" s="43"/>
      <c r="I62" s="43"/>
      <c r="J62" s="43"/>
      <c r="K62" s="43"/>
      <c r="L62" s="43"/>
      <c r="M62" s="43"/>
      <c r="N62" s="43"/>
    </row>
    <row r="63" spans="1:24" s="12" customFormat="1" ht="12.75" customHeight="1">
      <c r="A63" s="41"/>
      <c r="B63" s="7" t="s">
        <v>11</v>
      </c>
      <c r="C63" s="44" t="s">
        <v>12</v>
      </c>
      <c r="D63" s="45"/>
      <c r="E63" s="45"/>
      <c r="F63" s="45"/>
      <c r="G63" s="45"/>
      <c r="H63" s="45"/>
      <c r="I63" s="45"/>
      <c r="J63" s="45"/>
      <c r="K63" s="45"/>
      <c r="L63" s="45"/>
      <c r="M63" s="45"/>
      <c r="N63" s="46"/>
    </row>
    <row r="64" spans="1:24" s="12" customFormat="1" ht="69" customHeight="1">
      <c r="A64" s="41"/>
      <c r="B64" s="13"/>
      <c r="C64" s="47"/>
      <c r="D64" s="48"/>
      <c r="E64" s="48"/>
      <c r="F64" s="48"/>
      <c r="G64" s="48"/>
      <c r="H64" s="48"/>
      <c r="I64" s="48"/>
      <c r="J64" s="48"/>
      <c r="K64" s="48"/>
      <c r="L64" s="48"/>
      <c r="M64" s="48"/>
      <c r="N64" s="49"/>
    </row>
    <row r="65" spans="1:24" s="12" customFormat="1">
      <c r="A65" s="41"/>
      <c r="B65" s="50" t="s">
        <v>14</v>
      </c>
      <c r="C65" s="51"/>
      <c r="E65" s="14" t="str">
        <f>IF($B66&lt;&gt;"",(CHOOSE(MATCH($B66,{"複数選択形式","正誤形式","穴埋め記入形式","穴埋め選択形式","並べかえ形式",""},0),"選択肢1","","正答1","選択肢ア","並べかえ単語1","")),"")</f>
        <v/>
      </c>
      <c r="F65" s="14" t="str">
        <f>IF($B66&lt;&gt;"",(CHOOSE(MATCH($B66,{"複数選択形式","正誤形式","穴埋め記入形式","穴埋め選択形式","並べかえ形式",""},0),"選択肢2","","正答2","選択肢イ","並べかえ単語2","")),"")</f>
        <v/>
      </c>
      <c r="G65" s="14" t="str">
        <f>IF($B66&lt;&gt;"",(CHOOSE(MATCH($B66,{"複数選択形式","正誤形式","穴埋め記入形式","穴埋め選択形式","並べかえ形式",""},0),"選択肢3","","正答3","選択肢ウ","並べかえ単語3","")),"")</f>
        <v/>
      </c>
      <c r="H65" s="14" t="str">
        <f>IF($B66&lt;&gt;"",(CHOOSE(MATCH($B66,{"複数選択形式","正誤形式","穴埋め記入形式","穴埋め選択形式","並べかえ形式",""},0),"選択肢4","","正答4","選択肢エ","並べかえ単語4","")),"")</f>
        <v/>
      </c>
      <c r="I65" s="14" t="str">
        <f>IF($B66&lt;&gt;"",(CHOOSE(MATCH($B66,{"複数選択形式","正誤形式","穴埋め記入形式","穴埋め選択形式","並べかえ形式",""},0),"選択肢5","","正答5","選択肢オ","並べかえ単語5","")),"")</f>
        <v/>
      </c>
      <c r="J65" s="14" t="str">
        <f>IF($B66&lt;&gt;"",(CHOOSE(MATCH($B66,{"複数選択形式","正誤形式","穴埋め記入形式","穴埋め選択形式","並べかえ形式",""},0),"選択肢6","","正答6","選択肢カ","並べかえ単語6","")),"")</f>
        <v/>
      </c>
      <c r="K65" s="14" t="str">
        <f>IF($B66&lt;&gt;"",(CHOOSE(MATCH($B66,{"複数選択形式","正誤形式","穴埋め記入形式","穴埋め選択形式","並べかえ形式",""},0),"選択肢7","","正答7","選択肢キ","並べかえ単語7","")),"")</f>
        <v/>
      </c>
      <c r="L65" s="14" t="str">
        <f>IF($B66&lt;&gt;"",(CHOOSE(MATCH($B66,{"複数選択形式","正誤形式","穴埋め記入形式","穴埋め選択形式","並べかえ形式",""},0),"選択肢8","","正答8","選択肢ク","並べかえ単語8","")),"")</f>
        <v/>
      </c>
      <c r="M65" s="14" t="str">
        <f>IF($B66&lt;&gt;"",(CHOOSE(MATCH($B66,{"複数選択形式","正誤形式","穴埋め記入形式","穴埋め選択形式","並べかえ形式",""},0),"選択肢9","","正答9","選択肢ケ","並べかえ単語9","")),"")</f>
        <v/>
      </c>
      <c r="N65" s="14" t="str">
        <f>IF($B66&lt;&gt;"",(CHOOSE(MATCH($B66,{"複数選択形式","正誤形式","穴埋め記入形式","穴埋め選択形式","並べかえ形式",""},0),"選択肢10","","正答10","選択肢コ","並べかえ単語10","")),"")</f>
        <v/>
      </c>
      <c r="O65" s="14" t="str">
        <f>IF($B66&lt;&gt;"",(CHOOSE(MATCH($B66,{"複数選択形式","正誤形式","穴埋め記入形式","穴埋め選択形式","並べかえ形式",""},0),"選択肢11","","正答11","選択肢サ","並べかえ単語11","")),"")</f>
        <v/>
      </c>
      <c r="P65" s="14" t="str">
        <f>IF($B66&lt;&gt;"",(CHOOSE(MATCH($B66,{"複数選択形式","正誤形式","穴埋め記入形式","穴埋め選択形式","並べかえ形式",""},0),"選択肢12","","正答12","選択肢シ","並べかえ単語12","")),"")</f>
        <v/>
      </c>
      <c r="Q65" s="14" t="str">
        <f>IF($B66&lt;&gt;"",(CHOOSE(MATCH($B66,{"複数選択形式","正誤形式","穴埋め記入形式","穴埋め選択形式","並べかえ形式",""},0),"選択肢13","","正答13","選択肢ス","並べかえ単語13","")),"")</f>
        <v/>
      </c>
      <c r="R65" s="14" t="str">
        <f>IF($B66&lt;&gt;"",(CHOOSE(MATCH($B66,{"複数選択形式","正誤形式","穴埋め記入形式","穴埋め選択形式","並べかえ形式",""},0),"選択肢14","","正答14","選択肢セ","並べかえ単語14","")),"")</f>
        <v/>
      </c>
      <c r="S65" s="14" t="str">
        <f>IF($B66&lt;&gt;"",(CHOOSE(MATCH($B66,{"複数選択形式","正誤形式","穴埋め記入形式","穴埋め選択形式","並べかえ形式",""},0),"選択肢15","","正答15","選択肢ソ","並べかえ単語15","")),"")</f>
        <v/>
      </c>
      <c r="T65" s="14" t="str">
        <f>IF($B66&lt;&gt;"",(CHOOSE(MATCH($B66,{"複数選択形式","正誤形式","穴埋め記入形式","穴埋め選択形式","並べかえ形式",""},0),"選択肢16","","正答16","選択肢タ","並べかえ単語16","")),"")</f>
        <v/>
      </c>
      <c r="U65" s="14" t="str">
        <f>IF($B66&lt;&gt;"",(CHOOSE(MATCH($B66,{"複数選択形式","正誤形式","穴埋め記入形式","穴埋め選択形式","並べかえ形式",""},0),"選択肢17","","正答17","選択肢チ","並べかえ単語17","")),"")</f>
        <v/>
      </c>
      <c r="V65" s="14" t="str">
        <f>IF($B66&lt;&gt;"",(CHOOSE(MATCH($B66,{"複数選択形式","正誤形式","穴埋め記入形式","穴埋め選択形式","並べかえ形式",""},0),"選択肢18","","正答18","選択肢ツ","並べかえ単語18","")),"")</f>
        <v/>
      </c>
      <c r="W65" s="14" t="str">
        <f>IF($B66&lt;&gt;"",(CHOOSE(MATCH($B66,{"複数選択形式","正誤形式","穴埋め記入形式","穴埋め選択形式","並べかえ形式",""},0),"選択肢19","","正答19","選択肢テ","並べかえ単語19","")),"")</f>
        <v/>
      </c>
      <c r="X65" s="14" t="str">
        <f>IF($B66&lt;&gt;"",(CHOOSE(MATCH($B66,{"複数選択形式","正誤形式","穴埋め記入形式","穴埋め選択形式","並べかえ形式",""},0),"選択肢20","","正答20","選択肢ト","並べかえ単語20","")),"")</f>
        <v/>
      </c>
    </row>
    <row r="66" spans="1:24" s="12" customFormat="1" ht="18" customHeight="1">
      <c r="A66" s="41"/>
      <c r="B66" s="52"/>
      <c r="C66" s="52"/>
      <c r="D66" s="14"/>
      <c r="E66" s="25"/>
      <c r="F66" s="25"/>
      <c r="G66" s="25"/>
      <c r="H66" s="25"/>
      <c r="I66" s="25"/>
      <c r="J66" s="25"/>
      <c r="K66" s="25"/>
      <c r="L66" s="25"/>
      <c r="M66" s="25"/>
      <c r="N66" s="25"/>
      <c r="O66" s="25"/>
      <c r="P66" s="25"/>
      <c r="Q66" s="25"/>
      <c r="R66" s="25"/>
      <c r="S66" s="25"/>
      <c r="T66" s="25"/>
      <c r="U66" s="25"/>
      <c r="V66" s="25"/>
      <c r="W66" s="25"/>
      <c r="X66" s="25"/>
    </row>
    <row r="67" spans="1:24" s="12" customFormat="1">
      <c r="A67" s="41"/>
      <c r="B67" s="16" t="str">
        <f>IF($B66&lt;&gt;"",(CHOOSE(MATCH($B66,{"複数選択形式","正誤形式","穴埋め記入形式","穴埋め選択形式","並べかえ形式","自己採点形式",""},0),"","正誤","","","","","")),"")</f>
        <v/>
      </c>
      <c r="C67" s="17"/>
      <c r="E67" s="18"/>
      <c r="F67" s="18"/>
      <c r="G67" s="18"/>
      <c r="H67" s="18"/>
      <c r="I67" s="18"/>
      <c r="J67" s="18"/>
      <c r="K67" s="18"/>
      <c r="L67" s="18"/>
      <c r="M67" s="18"/>
      <c r="N67" s="18"/>
      <c r="O67" s="18"/>
      <c r="P67" s="18"/>
      <c r="Q67" s="18"/>
      <c r="R67" s="18"/>
      <c r="S67" s="18"/>
      <c r="T67" s="18"/>
      <c r="U67" s="18"/>
      <c r="V67" s="18"/>
      <c r="W67" s="18"/>
      <c r="X67" s="18"/>
    </row>
    <row r="68" spans="1:24" s="12" customFormat="1">
      <c r="A68" s="41"/>
      <c r="B68" s="16"/>
      <c r="C68" s="17"/>
      <c r="E68" s="14" t="str">
        <f>IF($B66&lt;&gt;"",(CHOOSE(MATCH($B66,{"複数選択形式","正誤形式","穴埋め記入形式","穴埋め選択形式","並べかえ形式",""},0),"","","","正答1","","")),"")</f>
        <v/>
      </c>
      <c r="F68" s="14" t="str">
        <f>IF($B66&lt;&gt;"",(CHOOSE(MATCH($B66,{"複数選択形式","正誤形式","穴埋め記入形式","穴埋め選択形式","並べかえ形式",""},0),"","","","正答2","","")),"")</f>
        <v/>
      </c>
      <c r="G68" s="14" t="str">
        <f>IF($B66&lt;&gt;"",(CHOOSE(MATCH($B66,{"複数選択形式","正誤形式","穴埋め記入形式","穴埋め選択形式","並べかえ形式",""},0),"","","","正答3","","")),"")</f>
        <v/>
      </c>
      <c r="H68" s="14" t="str">
        <f>IF($B66&lt;&gt;"",(CHOOSE(MATCH($B66,{"複数選択形式","正誤形式","穴埋め記入形式","穴埋め選択形式","並べかえ形式",""},0),"","","","正答4","","")),"")</f>
        <v/>
      </c>
      <c r="I68" s="14" t="str">
        <f>IF($B66&lt;&gt;"",(CHOOSE(MATCH($B66,{"複数選択形式","正誤形式","穴埋め記入形式","穴埋め選択形式","並べかえ形式",""},0),"","","","正答5","","")),"")</f>
        <v/>
      </c>
      <c r="J68" s="14" t="str">
        <f>IF($B66&lt;&gt;"",(CHOOSE(MATCH($B66,{"複数選択形式","正誤形式","穴埋め記入形式","穴埋め選択形式","並べかえ形式",""},0),"","","","正答6","","")),"")</f>
        <v/>
      </c>
      <c r="K68" s="14" t="str">
        <f>IF($B66&lt;&gt;"",(CHOOSE(MATCH($B66,{"複数選択形式","正誤形式","穴埋め記入形式","穴埋め選択形式","並べかえ形式",""},0),"","","","正答7","","")),"")</f>
        <v/>
      </c>
      <c r="L68" s="14" t="str">
        <f>IF($B66&lt;&gt;"",(CHOOSE(MATCH($B66,{"複数選択形式","正誤形式","穴埋め記入形式","穴埋め選択形式","並べかえ形式",""},0),"","","","正答8","","")),"")</f>
        <v/>
      </c>
      <c r="M68" s="14" t="str">
        <f>IF($B66&lt;&gt;"",(CHOOSE(MATCH($B66,{"複数選択形式","正誤形式","穴埋め記入形式","穴埋め選択形式","並べかえ形式",""},0),"","","","正答9","","")),"")</f>
        <v/>
      </c>
      <c r="N68" s="14" t="str">
        <f>IF($B66&lt;&gt;"",(CHOOSE(MATCH($B66,{"複数選択形式","正誤形式","穴埋め記入形式","穴埋め選択形式","並べかえ形式",""},0),"","","","正答10","","")),"")</f>
        <v/>
      </c>
      <c r="O68" s="14" t="str">
        <f>IF($B66&lt;&gt;"",(CHOOSE(MATCH($B66,{"複数選択形式","正誤形式","穴埋め記入形式","穴埋め選択形式","並べかえ形式",""},0),"","","","正答11","","")),"")</f>
        <v/>
      </c>
      <c r="P68" s="14" t="str">
        <f>IF($B66&lt;&gt;"",(CHOOSE(MATCH($B66,{"複数選択形式","正誤形式","穴埋め記入形式","穴埋め選択形式","並べかえ形式",""},0),"","","","正答12","","")),"")</f>
        <v/>
      </c>
      <c r="Q68" s="14" t="str">
        <f>IF($B66&lt;&gt;"",(CHOOSE(MATCH($B66,{"複数選択形式","正誤形式","穴埋め記入形式","穴埋め選択形式","並べかえ形式",""},0),"","","","正答13","","")),"")</f>
        <v/>
      </c>
      <c r="R68" s="14" t="str">
        <f>IF($B66&lt;&gt;"",(CHOOSE(MATCH($B66,{"複数選択形式","正誤形式","穴埋め記入形式","穴埋め選択形式","並べかえ形式",""},0),"","","","正答14","","")),"")</f>
        <v/>
      </c>
      <c r="S68" s="14" t="str">
        <f>IF($B66&lt;&gt;"",(CHOOSE(MATCH($B66,{"複数選択形式","正誤形式","穴埋め記入形式","穴埋め選択形式","並べかえ形式",""},0),"","","","正答15","","")),"")</f>
        <v/>
      </c>
      <c r="T68" s="14" t="str">
        <f>IF($B66&lt;&gt;"",(CHOOSE(MATCH($B66,{"複数選択形式","正誤形式","穴埋め記入形式","穴埋め選択形式","並べかえ形式",""},0),"","","","正答16","","")),"")</f>
        <v/>
      </c>
      <c r="U68" s="14" t="str">
        <f>IF($B66&lt;&gt;"",(CHOOSE(MATCH($B66,{"複数選択形式","正誤形式","穴埋め記入形式","穴埋め選択形式","並べかえ形式",""},0),"","","","正答17","","")),"")</f>
        <v/>
      </c>
      <c r="V68" s="14" t="str">
        <f>IF($B66&lt;&gt;"",(CHOOSE(MATCH($B66,{"複数選択形式","正誤形式","穴埋め記入形式","穴埋め選択形式","並べかえ形式",""},0),"","","","正答18","","")),"")</f>
        <v/>
      </c>
      <c r="W68" s="14" t="str">
        <f>IF($B66&lt;&gt;"",(CHOOSE(MATCH($B66,{"複数選択形式","正誤形式","穴埋め記入形式","穴埋め選択形式","並べかえ形式",""},0),"","","","正答19","","")),"")</f>
        <v/>
      </c>
      <c r="X68" s="14" t="str">
        <f>IF($B66&lt;&gt;"",(CHOOSE(MATCH($B66,{"複数選択形式","正誤形式","穴埋め記入形式","穴埋め選択形式","並べかえ形式",""},0),"","","","正答20","","")),"")</f>
        <v/>
      </c>
    </row>
    <row r="69" spans="1:24">
      <c r="A69" s="42"/>
      <c r="E69" s="15"/>
      <c r="F69" s="15"/>
      <c r="G69" s="15"/>
      <c r="H69" s="15"/>
      <c r="I69" s="15"/>
      <c r="J69" s="15"/>
      <c r="K69" s="15"/>
      <c r="L69" s="15"/>
      <c r="M69" s="15"/>
      <c r="N69" s="15"/>
      <c r="O69" s="15"/>
      <c r="P69" s="15"/>
      <c r="Q69" s="15"/>
      <c r="R69" s="15"/>
      <c r="S69" s="15"/>
      <c r="T69" s="15"/>
      <c r="U69" s="15"/>
      <c r="V69" s="15"/>
      <c r="W69" s="15"/>
      <c r="X69" s="15"/>
    </row>
    <row r="70" spans="1:24">
      <c r="B70" s="8"/>
      <c r="C70" s="8"/>
      <c r="D70" s="8"/>
      <c r="E70" s="8"/>
      <c r="F70" s="8"/>
      <c r="G70" s="8"/>
      <c r="H70" s="8"/>
      <c r="I70" s="8"/>
      <c r="J70" s="8"/>
      <c r="K70" s="8"/>
      <c r="L70" s="8"/>
      <c r="M70" s="8"/>
      <c r="N70" s="8"/>
      <c r="O70" s="8"/>
      <c r="P70" s="8"/>
    </row>
    <row r="71" spans="1:24" ht="69.95" customHeight="1">
      <c r="A71" s="40" t="s">
        <v>55</v>
      </c>
      <c r="B71" s="11" t="str">
        <f>IF($B75&lt;&gt;"","注意","")</f>
        <v/>
      </c>
      <c r="C71" s="43" t="str">
        <f>IF($B75&lt;&gt;"",(CHOOSE(MATCH($B75,{"複数選択形式","正誤形式","穴埋め記入形式","穴埋め選択形式","並べかえ形式"},0),複数選択形式,正誤形式,穴埋め記入形式,穴埋め選択形式,並べかえ形式)),"")</f>
        <v/>
      </c>
      <c r="D71" s="43"/>
      <c r="E71" s="43"/>
      <c r="F71" s="43"/>
      <c r="G71" s="43"/>
      <c r="H71" s="43"/>
      <c r="I71" s="43"/>
      <c r="J71" s="43"/>
      <c r="K71" s="43"/>
      <c r="L71" s="43"/>
      <c r="M71" s="43"/>
      <c r="N71" s="43"/>
    </row>
    <row r="72" spans="1:24" s="12" customFormat="1" ht="12.75" customHeight="1">
      <c r="A72" s="41"/>
      <c r="B72" s="7" t="s">
        <v>11</v>
      </c>
      <c r="C72" s="44" t="s">
        <v>12</v>
      </c>
      <c r="D72" s="45"/>
      <c r="E72" s="45"/>
      <c r="F72" s="45"/>
      <c r="G72" s="45"/>
      <c r="H72" s="45"/>
      <c r="I72" s="45"/>
      <c r="J72" s="45"/>
      <c r="K72" s="45"/>
      <c r="L72" s="45"/>
      <c r="M72" s="45"/>
      <c r="N72" s="46"/>
    </row>
    <row r="73" spans="1:24" s="12" customFormat="1" ht="69" customHeight="1">
      <c r="A73" s="41"/>
      <c r="B73" s="13"/>
      <c r="C73" s="47"/>
      <c r="D73" s="48"/>
      <c r="E73" s="48"/>
      <c r="F73" s="48"/>
      <c r="G73" s="48"/>
      <c r="H73" s="48"/>
      <c r="I73" s="48"/>
      <c r="J73" s="48"/>
      <c r="K73" s="48"/>
      <c r="L73" s="48"/>
      <c r="M73" s="48"/>
      <c r="N73" s="49"/>
    </row>
    <row r="74" spans="1:24" s="12" customFormat="1">
      <c r="A74" s="41"/>
      <c r="B74" s="50" t="s">
        <v>14</v>
      </c>
      <c r="C74" s="51"/>
      <c r="E74" s="14" t="str">
        <f>IF($B75&lt;&gt;"",(CHOOSE(MATCH($B75,{"複数選択形式","正誤形式","穴埋め記入形式","穴埋め選択形式","並べかえ形式",""},0),"選択肢1","","正答1","選択肢ア","並べかえ単語1","")),"")</f>
        <v/>
      </c>
      <c r="F74" s="14" t="str">
        <f>IF($B75&lt;&gt;"",(CHOOSE(MATCH($B75,{"複数選択形式","正誤形式","穴埋め記入形式","穴埋め選択形式","並べかえ形式",""},0),"選択肢2","","正答2","選択肢イ","並べかえ単語2","")),"")</f>
        <v/>
      </c>
      <c r="G74" s="14" t="str">
        <f>IF($B75&lt;&gt;"",(CHOOSE(MATCH($B75,{"複数選択形式","正誤形式","穴埋め記入形式","穴埋め選択形式","並べかえ形式",""},0),"選択肢3","","正答3","選択肢ウ","並べかえ単語3","")),"")</f>
        <v/>
      </c>
      <c r="H74" s="14" t="str">
        <f>IF($B75&lt;&gt;"",(CHOOSE(MATCH($B75,{"複数選択形式","正誤形式","穴埋め記入形式","穴埋め選択形式","並べかえ形式",""},0),"選択肢4","","正答4","選択肢エ","並べかえ単語4","")),"")</f>
        <v/>
      </c>
      <c r="I74" s="14" t="str">
        <f>IF($B75&lt;&gt;"",(CHOOSE(MATCH($B75,{"複数選択形式","正誤形式","穴埋め記入形式","穴埋め選択形式","並べかえ形式",""},0),"選択肢5","","正答5","選択肢オ","並べかえ単語5","")),"")</f>
        <v/>
      </c>
      <c r="J74" s="14" t="str">
        <f>IF($B75&lt;&gt;"",(CHOOSE(MATCH($B75,{"複数選択形式","正誤形式","穴埋め記入形式","穴埋め選択形式","並べかえ形式",""},0),"選択肢6","","正答6","選択肢カ","並べかえ単語6","")),"")</f>
        <v/>
      </c>
      <c r="K74" s="14" t="str">
        <f>IF($B75&lt;&gt;"",(CHOOSE(MATCH($B75,{"複数選択形式","正誤形式","穴埋め記入形式","穴埋め選択形式","並べかえ形式",""},0),"選択肢7","","正答7","選択肢キ","並べかえ単語7","")),"")</f>
        <v/>
      </c>
      <c r="L74" s="14" t="str">
        <f>IF($B75&lt;&gt;"",(CHOOSE(MATCH($B75,{"複数選択形式","正誤形式","穴埋め記入形式","穴埋め選択形式","並べかえ形式",""},0),"選択肢8","","正答8","選択肢ク","並べかえ単語8","")),"")</f>
        <v/>
      </c>
      <c r="M74" s="14" t="str">
        <f>IF($B75&lt;&gt;"",(CHOOSE(MATCH($B75,{"複数選択形式","正誤形式","穴埋め記入形式","穴埋め選択形式","並べかえ形式",""},0),"選択肢9","","正答9","選択肢ケ","並べかえ単語9","")),"")</f>
        <v/>
      </c>
      <c r="N74" s="14" t="str">
        <f>IF($B75&lt;&gt;"",(CHOOSE(MATCH($B75,{"複数選択形式","正誤形式","穴埋め記入形式","穴埋め選択形式","並べかえ形式",""},0),"選択肢10","","正答10","選択肢コ","並べかえ単語10","")),"")</f>
        <v/>
      </c>
      <c r="O74" s="14" t="str">
        <f>IF($B75&lt;&gt;"",(CHOOSE(MATCH($B75,{"複数選択形式","正誤形式","穴埋め記入形式","穴埋め選択形式","並べかえ形式",""},0),"選択肢11","","正答11","選択肢サ","並べかえ単語11","")),"")</f>
        <v/>
      </c>
      <c r="P74" s="14" t="str">
        <f>IF($B75&lt;&gt;"",(CHOOSE(MATCH($B75,{"複数選択形式","正誤形式","穴埋め記入形式","穴埋め選択形式","並べかえ形式",""},0),"選択肢12","","正答12","選択肢シ","並べかえ単語12","")),"")</f>
        <v/>
      </c>
      <c r="Q74" s="14" t="str">
        <f>IF($B75&lt;&gt;"",(CHOOSE(MATCH($B75,{"複数選択形式","正誤形式","穴埋め記入形式","穴埋め選択形式","並べかえ形式",""},0),"選択肢13","","正答13","選択肢ス","並べかえ単語13","")),"")</f>
        <v/>
      </c>
      <c r="R74" s="14" t="str">
        <f>IF($B75&lt;&gt;"",(CHOOSE(MATCH($B75,{"複数選択形式","正誤形式","穴埋め記入形式","穴埋め選択形式","並べかえ形式",""},0),"選択肢14","","正答14","選択肢セ","並べかえ単語14","")),"")</f>
        <v/>
      </c>
      <c r="S74" s="14" t="str">
        <f>IF($B75&lt;&gt;"",(CHOOSE(MATCH($B75,{"複数選択形式","正誤形式","穴埋め記入形式","穴埋め選択形式","並べかえ形式",""},0),"選択肢15","","正答15","選択肢ソ","並べかえ単語15","")),"")</f>
        <v/>
      </c>
      <c r="T74" s="14" t="str">
        <f>IF($B75&lt;&gt;"",(CHOOSE(MATCH($B75,{"複数選択形式","正誤形式","穴埋め記入形式","穴埋め選択形式","並べかえ形式",""},0),"選択肢16","","正答16","選択肢タ","並べかえ単語16","")),"")</f>
        <v/>
      </c>
      <c r="U74" s="14" t="str">
        <f>IF($B75&lt;&gt;"",(CHOOSE(MATCH($B75,{"複数選択形式","正誤形式","穴埋め記入形式","穴埋め選択形式","並べかえ形式",""},0),"選択肢17","","正答17","選択肢チ","並べかえ単語17","")),"")</f>
        <v/>
      </c>
      <c r="V74" s="14" t="str">
        <f>IF($B75&lt;&gt;"",(CHOOSE(MATCH($B75,{"複数選択形式","正誤形式","穴埋め記入形式","穴埋め選択形式","並べかえ形式",""},0),"選択肢18","","正答18","選択肢ツ","並べかえ単語18","")),"")</f>
        <v/>
      </c>
      <c r="W74" s="14" t="str">
        <f>IF($B75&lt;&gt;"",(CHOOSE(MATCH($B75,{"複数選択形式","正誤形式","穴埋め記入形式","穴埋め選択形式","並べかえ形式",""},0),"選択肢19","","正答19","選択肢テ","並べかえ単語19","")),"")</f>
        <v/>
      </c>
      <c r="X74" s="14" t="str">
        <f>IF($B75&lt;&gt;"",(CHOOSE(MATCH($B75,{"複数選択形式","正誤形式","穴埋め記入形式","穴埋め選択形式","並べかえ形式",""},0),"選択肢20","","正答20","選択肢ト","並べかえ単語20","")),"")</f>
        <v/>
      </c>
    </row>
    <row r="75" spans="1:24" s="12" customFormat="1" ht="18" customHeight="1">
      <c r="A75" s="41"/>
      <c r="B75" s="52"/>
      <c r="C75" s="52"/>
      <c r="D75" s="14"/>
      <c r="E75" s="25"/>
      <c r="F75" s="25"/>
      <c r="G75" s="25"/>
      <c r="H75" s="25"/>
      <c r="I75" s="25"/>
      <c r="J75" s="25"/>
      <c r="K75" s="25"/>
      <c r="L75" s="25"/>
      <c r="M75" s="25"/>
      <c r="N75" s="25"/>
      <c r="O75" s="25"/>
      <c r="P75" s="25"/>
      <c r="Q75" s="25"/>
      <c r="R75" s="25"/>
      <c r="S75" s="25"/>
      <c r="T75" s="25"/>
      <c r="U75" s="25"/>
      <c r="V75" s="25"/>
      <c r="W75" s="25"/>
      <c r="X75" s="25"/>
    </row>
    <row r="76" spans="1:24" s="12" customFormat="1">
      <c r="A76" s="41"/>
      <c r="B76" s="16" t="str">
        <f>IF($B75&lt;&gt;"",(CHOOSE(MATCH($B75,{"複数選択形式","正誤形式","穴埋め記入形式","穴埋め選択形式","並べかえ形式","自己採点形式",""},0),"","正誤","","","","","")),"")</f>
        <v/>
      </c>
      <c r="C76" s="17"/>
      <c r="E76" s="18"/>
      <c r="F76" s="18"/>
      <c r="G76" s="18"/>
      <c r="H76" s="18"/>
      <c r="I76" s="18"/>
      <c r="J76" s="18"/>
      <c r="K76" s="18"/>
      <c r="L76" s="18"/>
      <c r="M76" s="18"/>
      <c r="N76" s="18"/>
      <c r="O76" s="18"/>
      <c r="P76" s="18"/>
      <c r="Q76" s="18"/>
      <c r="R76" s="18"/>
      <c r="S76" s="18"/>
      <c r="T76" s="18"/>
      <c r="U76" s="18"/>
      <c r="V76" s="18"/>
      <c r="W76" s="18"/>
      <c r="X76" s="18"/>
    </row>
    <row r="77" spans="1:24" s="12" customFormat="1">
      <c r="A77" s="41"/>
      <c r="B77" s="16"/>
      <c r="C77" s="17"/>
      <c r="E77" s="14" t="str">
        <f>IF($B75&lt;&gt;"",(CHOOSE(MATCH($B75,{"複数選択形式","正誤形式","穴埋め記入形式","穴埋め選択形式","並べかえ形式",""},0),"","","","正答1","","")),"")</f>
        <v/>
      </c>
      <c r="F77" s="14" t="str">
        <f>IF($B75&lt;&gt;"",(CHOOSE(MATCH($B75,{"複数選択形式","正誤形式","穴埋め記入形式","穴埋め選択形式","並べかえ形式",""},0),"","","","正答2","","")),"")</f>
        <v/>
      </c>
      <c r="G77" s="14" t="str">
        <f>IF($B75&lt;&gt;"",(CHOOSE(MATCH($B75,{"複数選択形式","正誤形式","穴埋め記入形式","穴埋め選択形式","並べかえ形式",""},0),"","","","正答3","","")),"")</f>
        <v/>
      </c>
      <c r="H77" s="14" t="str">
        <f>IF($B75&lt;&gt;"",(CHOOSE(MATCH($B75,{"複数選択形式","正誤形式","穴埋め記入形式","穴埋め選択形式","並べかえ形式",""},0),"","","","正答4","","")),"")</f>
        <v/>
      </c>
      <c r="I77" s="14" t="str">
        <f>IF($B75&lt;&gt;"",(CHOOSE(MATCH($B75,{"複数選択形式","正誤形式","穴埋め記入形式","穴埋め選択形式","並べかえ形式",""},0),"","","","正答5","","")),"")</f>
        <v/>
      </c>
      <c r="J77" s="14" t="str">
        <f>IF($B75&lt;&gt;"",(CHOOSE(MATCH($B75,{"複数選択形式","正誤形式","穴埋め記入形式","穴埋め選択形式","並べかえ形式",""},0),"","","","正答6","","")),"")</f>
        <v/>
      </c>
      <c r="K77" s="14" t="str">
        <f>IF($B75&lt;&gt;"",(CHOOSE(MATCH($B75,{"複数選択形式","正誤形式","穴埋め記入形式","穴埋め選択形式","並べかえ形式",""},0),"","","","正答7","","")),"")</f>
        <v/>
      </c>
      <c r="L77" s="14" t="str">
        <f>IF($B75&lt;&gt;"",(CHOOSE(MATCH($B75,{"複数選択形式","正誤形式","穴埋め記入形式","穴埋め選択形式","並べかえ形式",""},0),"","","","正答8","","")),"")</f>
        <v/>
      </c>
      <c r="M77" s="14" t="str">
        <f>IF($B75&lt;&gt;"",(CHOOSE(MATCH($B75,{"複数選択形式","正誤形式","穴埋め記入形式","穴埋め選択形式","並べかえ形式",""},0),"","","","正答9","","")),"")</f>
        <v/>
      </c>
      <c r="N77" s="14" t="str">
        <f>IF($B75&lt;&gt;"",(CHOOSE(MATCH($B75,{"複数選択形式","正誤形式","穴埋め記入形式","穴埋め選択形式","並べかえ形式",""},0),"","","","正答10","","")),"")</f>
        <v/>
      </c>
      <c r="O77" s="14" t="str">
        <f>IF($B75&lt;&gt;"",(CHOOSE(MATCH($B75,{"複数選択形式","正誤形式","穴埋め記入形式","穴埋め選択形式","並べかえ形式",""},0),"","","","正答11","","")),"")</f>
        <v/>
      </c>
      <c r="P77" s="14" t="str">
        <f>IF($B75&lt;&gt;"",(CHOOSE(MATCH($B75,{"複数選択形式","正誤形式","穴埋め記入形式","穴埋め選択形式","並べかえ形式",""},0),"","","","正答12","","")),"")</f>
        <v/>
      </c>
      <c r="Q77" s="14" t="str">
        <f>IF($B75&lt;&gt;"",(CHOOSE(MATCH($B75,{"複数選択形式","正誤形式","穴埋め記入形式","穴埋め選択形式","並べかえ形式",""},0),"","","","正答13","","")),"")</f>
        <v/>
      </c>
      <c r="R77" s="14" t="str">
        <f>IF($B75&lt;&gt;"",(CHOOSE(MATCH($B75,{"複数選択形式","正誤形式","穴埋め記入形式","穴埋め選択形式","並べかえ形式",""},0),"","","","正答14","","")),"")</f>
        <v/>
      </c>
      <c r="S77" s="14" t="str">
        <f>IF($B75&lt;&gt;"",(CHOOSE(MATCH($B75,{"複数選択形式","正誤形式","穴埋め記入形式","穴埋め選択形式","並べかえ形式",""},0),"","","","正答15","","")),"")</f>
        <v/>
      </c>
      <c r="T77" s="14" t="str">
        <f>IF($B75&lt;&gt;"",(CHOOSE(MATCH($B75,{"複数選択形式","正誤形式","穴埋め記入形式","穴埋め選択形式","並べかえ形式",""},0),"","","","正答16","","")),"")</f>
        <v/>
      </c>
      <c r="U77" s="14" t="str">
        <f>IF($B75&lt;&gt;"",(CHOOSE(MATCH($B75,{"複数選択形式","正誤形式","穴埋め記入形式","穴埋め選択形式","並べかえ形式",""},0),"","","","正答17","","")),"")</f>
        <v/>
      </c>
      <c r="V77" s="14" t="str">
        <f>IF($B75&lt;&gt;"",(CHOOSE(MATCH($B75,{"複数選択形式","正誤形式","穴埋め記入形式","穴埋め選択形式","並べかえ形式",""},0),"","","","正答18","","")),"")</f>
        <v/>
      </c>
      <c r="W77" s="14" t="str">
        <f>IF($B75&lt;&gt;"",(CHOOSE(MATCH($B75,{"複数選択形式","正誤形式","穴埋め記入形式","穴埋め選択形式","並べかえ形式",""},0),"","","","正答19","","")),"")</f>
        <v/>
      </c>
      <c r="X77" s="14" t="str">
        <f>IF($B75&lt;&gt;"",(CHOOSE(MATCH($B75,{"複数選択形式","正誤形式","穴埋め記入形式","穴埋め選択形式","並べかえ形式",""},0),"","","","正答20","","")),"")</f>
        <v/>
      </c>
    </row>
    <row r="78" spans="1:24">
      <c r="A78" s="42"/>
      <c r="E78" s="15"/>
      <c r="F78" s="15"/>
      <c r="G78" s="15"/>
      <c r="H78" s="15"/>
      <c r="I78" s="15"/>
      <c r="J78" s="15"/>
      <c r="K78" s="15"/>
      <c r="L78" s="15"/>
      <c r="M78" s="15"/>
      <c r="N78" s="15"/>
      <c r="O78" s="15"/>
      <c r="P78" s="15"/>
      <c r="Q78" s="15"/>
      <c r="R78" s="15"/>
      <c r="S78" s="15"/>
      <c r="T78" s="15"/>
      <c r="U78" s="15"/>
      <c r="V78" s="15"/>
      <c r="W78" s="15"/>
      <c r="X78" s="15"/>
    </row>
    <row r="79" spans="1:24">
      <c r="B79" s="8"/>
      <c r="C79" s="8"/>
      <c r="D79" s="8"/>
      <c r="E79" s="8"/>
      <c r="F79" s="8"/>
      <c r="G79" s="8"/>
      <c r="H79" s="8"/>
      <c r="I79" s="8"/>
      <c r="J79" s="8"/>
      <c r="K79" s="8"/>
      <c r="L79" s="8"/>
      <c r="M79" s="8"/>
      <c r="N79" s="8"/>
      <c r="O79" s="8"/>
      <c r="P79" s="8"/>
    </row>
    <row r="80" spans="1:24" ht="48" customHeight="1">
      <c r="A80" s="40" t="s">
        <v>56</v>
      </c>
      <c r="B80" s="11" t="str">
        <f>IF($B84&lt;&gt;"","注意","")</f>
        <v/>
      </c>
      <c r="C80" s="43" t="str">
        <f>IF($B84&lt;&gt;"",(CHOOSE(MATCH($B84,{"複数選択形式","正誤形式","穴埋め記入形式","穴埋め選択形式","並べかえ形式"},0),複数選択形式,正誤形式,穴埋め記入形式,穴埋め選択形式,並べかえ形式)),"")</f>
        <v/>
      </c>
      <c r="D80" s="43"/>
      <c r="E80" s="43"/>
      <c r="F80" s="43"/>
      <c r="G80" s="43"/>
      <c r="H80" s="43"/>
      <c r="I80" s="43"/>
      <c r="J80" s="43"/>
      <c r="K80" s="43"/>
      <c r="L80" s="43"/>
      <c r="M80" s="43"/>
      <c r="N80" s="43"/>
    </row>
    <row r="81" spans="1:24" s="12" customFormat="1" ht="12.75" customHeight="1">
      <c r="A81" s="41"/>
      <c r="B81" s="7" t="s">
        <v>11</v>
      </c>
      <c r="C81" s="44" t="s">
        <v>12</v>
      </c>
      <c r="D81" s="45"/>
      <c r="E81" s="45"/>
      <c r="F81" s="45"/>
      <c r="G81" s="45"/>
      <c r="H81" s="45"/>
      <c r="I81" s="45"/>
      <c r="J81" s="45"/>
      <c r="K81" s="45"/>
      <c r="L81" s="45"/>
      <c r="M81" s="45"/>
      <c r="N81" s="46"/>
    </row>
    <row r="82" spans="1:24" s="12" customFormat="1" ht="69" customHeight="1">
      <c r="A82" s="41"/>
      <c r="B82" s="13"/>
      <c r="C82" s="47"/>
      <c r="D82" s="48"/>
      <c r="E82" s="48"/>
      <c r="F82" s="48"/>
      <c r="G82" s="48"/>
      <c r="H82" s="48"/>
      <c r="I82" s="48"/>
      <c r="J82" s="48"/>
      <c r="K82" s="48"/>
      <c r="L82" s="48"/>
      <c r="M82" s="48"/>
      <c r="N82" s="49"/>
    </row>
    <row r="83" spans="1:24" s="12" customFormat="1">
      <c r="A83" s="41"/>
      <c r="B83" s="50" t="s">
        <v>14</v>
      </c>
      <c r="C83" s="51"/>
      <c r="E83" s="14" t="str">
        <f>IF($B84&lt;&gt;"",(CHOOSE(MATCH($B84,{"複数選択形式","正誤形式","穴埋め記入形式","穴埋め選択形式","並べかえ形式",""},0),"選択肢1","","正答1","選択肢ア","並べかえ単語1","")),"")</f>
        <v/>
      </c>
      <c r="F83" s="14" t="str">
        <f>IF($B84&lt;&gt;"",(CHOOSE(MATCH($B84,{"複数選択形式","正誤形式","穴埋め記入形式","穴埋め選択形式","並べかえ形式",""},0),"選択肢2","","正答2","選択肢イ","並べかえ単語2","")),"")</f>
        <v/>
      </c>
      <c r="G83" s="14" t="str">
        <f>IF($B84&lt;&gt;"",(CHOOSE(MATCH($B84,{"複数選択形式","正誤形式","穴埋め記入形式","穴埋め選択形式","並べかえ形式",""},0),"選択肢3","","正答3","選択肢ウ","並べかえ単語3","")),"")</f>
        <v/>
      </c>
      <c r="H83" s="14" t="str">
        <f>IF($B84&lt;&gt;"",(CHOOSE(MATCH($B84,{"複数選択形式","正誤形式","穴埋め記入形式","穴埋め選択形式","並べかえ形式",""},0),"選択肢4","","正答4","選択肢エ","並べかえ単語4","")),"")</f>
        <v/>
      </c>
      <c r="I83" s="14" t="str">
        <f>IF($B84&lt;&gt;"",(CHOOSE(MATCH($B84,{"複数選択形式","正誤形式","穴埋め記入形式","穴埋め選択形式","並べかえ形式",""},0),"選択肢5","","正答5","選択肢オ","並べかえ単語5","")),"")</f>
        <v/>
      </c>
      <c r="J83" s="14" t="str">
        <f>IF($B84&lt;&gt;"",(CHOOSE(MATCH($B84,{"複数選択形式","正誤形式","穴埋め記入形式","穴埋め選択形式","並べかえ形式",""},0),"選択肢6","","正答6","選択肢カ","並べかえ単語6","")),"")</f>
        <v/>
      </c>
      <c r="K83" s="14" t="str">
        <f>IF($B84&lt;&gt;"",(CHOOSE(MATCH($B84,{"複数選択形式","正誤形式","穴埋め記入形式","穴埋め選択形式","並べかえ形式",""},0),"選択肢7","","正答7","選択肢キ","並べかえ単語7","")),"")</f>
        <v/>
      </c>
      <c r="L83" s="14" t="str">
        <f>IF($B84&lt;&gt;"",(CHOOSE(MATCH($B84,{"複数選択形式","正誤形式","穴埋め記入形式","穴埋め選択形式","並べかえ形式",""},0),"選択肢8","","正答8","選択肢ク","並べかえ単語8","")),"")</f>
        <v/>
      </c>
      <c r="M83" s="14" t="str">
        <f>IF($B84&lt;&gt;"",(CHOOSE(MATCH($B84,{"複数選択形式","正誤形式","穴埋め記入形式","穴埋め選択形式","並べかえ形式",""},0),"選択肢9","","正答9","選択肢ケ","並べかえ単語9","")),"")</f>
        <v/>
      </c>
      <c r="N83" s="14" t="str">
        <f>IF($B84&lt;&gt;"",(CHOOSE(MATCH($B84,{"複数選択形式","正誤形式","穴埋め記入形式","穴埋め選択形式","並べかえ形式",""},0),"選択肢10","","正答10","選択肢コ","並べかえ単語10","")),"")</f>
        <v/>
      </c>
      <c r="O83" s="14" t="str">
        <f>IF($B84&lt;&gt;"",(CHOOSE(MATCH($B84,{"複数選択形式","正誤形式","穴埋め記入形式","穴埋め選択形式","並べかえ形式",""},0),"選択肢11","","正答11","選択肢サ","並べかえ単語11","")),"")</f>
        <v/>
      </c>
      <c r="P83" s="14" t="str">
        <f>IF($B84&lt;&gt;"",(CHOOSE(MATCH($B84,{"複数選択形式","正誤形式","穴埋め記入形式","穴埋め選択形式","並べかえ形式",""},0),"選択肢12","","正答12","選択肢シ","並べかえ単語12","")),"")</f>
        <v/>
      </c>
      <c r="Q83" s="14" t="str">
        <f>IF($B84&lt;&gt;"",(CHOOSE(MATCH($B84,{"複数選択形式","正誤形式","穴埋め記入形式","穴埋め選択形式","並べかえ形式",""},0),"選択肢13","","正答13","選択肢ス","並べかえ単語13","")),"")</f>
        <v/>
      </c>
      <c r="R83" s="14" t="str">
        <f>IF($B84&lt;&gt;"",(CHOOSE(MATCH($B84,{"複数選択形式","正誤形式","穴埋め記入形式","穴埋め選択形式","並べかえ形式",""},0),"選択肢14","","正答14","選択肢セ","並べかえ単語14","")),"")</f>
        <v/>
      </c>
      <c r="S83" s="14" t="str">
        <f>IF($B84&lt;&gt;"",(CHOOSE(MATCH($B84,{"複数選択形式","正誤形式","穴埋め記入形式","穴埋め選択形式","並べかえ形式",""},0),"選択肢15","","正答15","選択肢ソ","並べかえ単語15","")),"")</f>
        <v/>
      </c>
      <c r="T83" s="14" t="str">
        <f>IF($B84&lt;&gt;"",(CHOOSE(MATCH($B84,{"複数選択形式","正誤形式","穴埋め記入形式","穴埋め選択形式","並べかえ形式",""},0),"選択肢16","","正答16","選択肢タ","並べかえ単語16","")),"")</f>
        <v/>
      </c>
      <c r="U83" s="14" t="str">
        <f>IF($B84&lt;&gt;"",(CHOOSE(MATCH($B84,{"複数選択形式","正誤形式","穴埋め記入形式","穴埋め選択形式","並べかえ形式",""},0),"選択肢17","","正答17","選択肢チ","並べかえ単語17","")),"")</f>
        <v/>
      </c>
      <c r="V83" s="14" t="str">
        <f>IF($B84&lt;&gt;"",(CHOOSE(MATCH($B84,{"複数選択形式","正誤形式","穴埋め記入形式","穴埋め選択形式","並べかえ形式",""},0),"選択肢18","","正答18","選択肢ツ","並べかえ単語18","")),"")</f>
        <v/>
      </c>
      <c r="W83" s="14" t="str">
        <f>IF($B84&lt;&gt;"",(CHOOSE(MATCH($B84,{"複数選択形式","正誤形式","穴埋め記入形式","穴埋め選択形式","並べかえ形式",""},0),"選択肢19","","正答19","選択肢テ","並べかえ単語19","")),"")</f>
        <v/>
      </c>
      <c r="X83" s="14" t="str">
        <f>IF($B84&lt;&gt;"",(CHOOSE(MATCH($B84,{"複数選択形式","正誤形式","穴埋め記入形式","穴埋め選択形式","並べかえ形式",""},0),"選択肢20","","正答20","選択肢ト","並べかえ単語20","")),"")</f>
        <v/>
      </c>
    </row>
    <row r="84" spans="1:24" s="12" customFormat="1" ht="18" customHeight="1">
      <c r="A84" s="41"/>
      <c r="B84" s="52"/>
      <c r="C84" s="52"/>
      <c r="D84" s="14"/>
      <c r="E84" s="25"/>
      <c r="F84" s="25"/>
      <c r="G84" s="25"/>
      <c r="H84" s="25"/>
      <c r="I84" s="25"/>
      <c r="J84" s="25"/>
      <c r="K84" s="25"/>
      <c r="L84" s="25"/>
      <c r="M84" s="25"/>
      <c r="N84" s="25"/>
      <c r="O84" s="25"/>
      <c r="P84" s="25"/>
      <c r="Q84" s="25"/>
      <c r="R84" s="25"/>
      <c r="S84" s="25"/>
      <c r="T84" s="25"/>
      <c r="U84" s="25"/>
      <c r="V84" s="25"/>
      <c r="W84" s="25"/>
      <c r="X84" s="25"/>
    </row>
    <row r="85" spans="1:24" s="12" customFormat="1">
      <c r="A85" s="41"/>
      <c r="B85" s="16" t="str">
        <f>IF($B84&lt;&gt;"",(CHOOSE(MATCH($B84,{"複数選択形式","正誤形式","穴埋め記入形式","穴埋め選択形式","並べかえ形式","自己採点形式",""},0),"","正誤","","","","","")),"")</f>
        <v/>
      </c>
      <c r="C85" s="17"/>
      <c r="E85" s="18"/>
      <c r="F85" s="18"/>
      <c r="G85" s="18"/>
      <c r="H85" s="18"/>
      <c r="I85" s="18"/>
      <c r="J85" s="18"/>
      <c r="K85" s="18"/>
      <c r="L85" s="18"/>
      <c r="M85" s="18"/>
      <c r="N85" s="18"/>
      <c r="O85" s="18"/>
      <c r="P85" s="18"/>
      <c r="Q85" s="18"/>
      <c r="R85" s="18"/>
      <c r="S85" s="18"/>
      <c r="T85" s="18"/>
      <c r="U85" s="18"/>
      <c r="V85" s="18"/>
      <c r="W85" s="18"/>
      <c r="X85" s="18"/>
    </row>
    <row r="86" spans="1:24" s="12" customFormat="1">
      <c r="A86" s="41"/>
      <c r="B86" s="16"/>
      <c r="C86" s="17"/>
      <c r="E86" s="14" t="str">
        <f>IF($B84&lt;&gt;"",(CHOOSE(MATCH($B84,{"複数選択形式","正誤形式","穴埋め記入形式","穴埋め選択形式","並べかえ形式",""},0),"","","","正答1","","")),"")</f>
        <v/>
      </c>
      <c r="F86" s="14" t="str">
        <f>IF($B84&lt;&gt;"",(CHOOSE(MATCH($B84,{"複数選択形式","正誤形式","穴埋め記入形式","穴埋め選択形式","並べかえ形式",""},0),"","","","正答2","","")),"")</f>
        <v/>
      </c>
      <c r="G86" s="14" t="str">
        <f>IF($B84&lt;&gt;"",(CHOOSE(MATCH($B84,{"複数選択形式","正誤形式","穴埋め記入形式","穴埋め選択形式","並べかえ形式",""},0),"","","","正答3","","")),"")</f>
        <v/>
      </c>
      <c r="H86" s="14" t="str">
        <f>IF($B84&lt;&gt;"",(CHOOSE(MATCH($B84,{"複数選択形式","正誤形式","穴埋め記入形式","穴埋め選択形式","並べかえ形式",""},0),"","","","正答4","","")),"")</f>
        <v/>
      </c>
      <c r="I86" s="14" t="str">
        <f>IF($B84&lt;&gt;"",(CHOOSE(MATCH($B84,{"複数選択形式","正誤形式","穴埋め記入形式","穴埋め選択形式","並べかえ形式",""},0),"","","","正答5","","")),"")</f>
        <v/>
      </c>
      <c r="J86" s="14" t="str">
        <f>IF($B84&lt;&gt;"",(CHOOSE(MATCH($B84,{"複数選択形式","正誤形式","穴埋め記入形式","穴埋め選択形式","並べかえ形式",""},0),"","","","正答6","","")),"")</f>
        <v/>
      </c>
      <c r="K86" s="14" t="str">
        <f>IF($B84&lt;&gt;"",(CHOOSE(MATCH($B84,{"複数選択形式","正誤形式","穴埋め記入形式","穴埋め選択形式","並べかえ形式",""},0),"","","","正答7","","")),"")</f>
        <v/>
      </c>
      <c r="L86" s="14" t="str">
        <f>IF($B84&lt;&gt;"",(CHOOSE(MATCH($B84,{"複数選択形式","正誤形式","穴埋め記入形式","穴埋め選択形式","並べかえ形式",""},0),"","","","正答8","","")),"")</f>
        <v/>
      </c>
      <c r="M86" s="14" t="str">
        <f>IF($B84&lt;&gt;"",(CHOOSE(MATCH($B84,{"複数選択形式","正誤形式","穴埋め記入形式","穴埋め選択形式","並べかえ形式",""},0),"","","","正答9","","")),"")</f>
        <v/>
      </c>
      <c r="N86" s="14" t="str">
        <f>IF($B84&lt;&gt;"",(CHOOSE(MATCH($B84,{"複数選択形式","正誤形式","穴埋め記入形式","穴埋め選択形式","並べかえ形式",""},0),"","","","正答10","","")),"")</f>
        <v/>
      </c>
      <c r="O86" s="14" t="str">
        <f>IF($B84&lt;&gt;"",(CHOOSE(MATCH($B84,{"複数選択形式","正誤形式","穴埋め記入形式","穴埋め選択形式","並べかえ形式",""},0),"","","","正答11","","")),"")</f>
        <v/>
      </c>
      <c r="P86" s="14" t="str">
        <f>IF($B84&lt;&gt;"",(CHOOSE(MATCH($B84,{"複数選択形式","正誤形式","穴埋め記入形式","穴埋め選択形式","並べかえ形式",""},0),"","","","正答12","","")),"")</f>
        <v/>
      </c>
      <c r="Q86" s="14" t="str">
        <f>IF($B84&lt;&gt;"",(CHOOSE(MATCH($B84,{"複数選択形式","正誤形式","穴埋め記入形式","穴埋め選択形式","並べかえ形式",""},0),"","","","正答13","","")),"")</f>
        <v/>
      </c>
      <c r="R86" s="14" t="str">
        <f>IF($B84&lt;&gt;"",(CHOOSE(MATCH($B84,{"複数選択形式","正誤形式","穴埋め記入形式","穴埋め選択形式","並べかえ形式",""},0),"","","","正答14","","")),"")</f>
        <v/>
      </c>
      <c r="S86" s="14" t="str">
        <f>IF($B84&lt;&gt;"",(CHOOSE(MATCH($B84,{"複数選択形式","正誤形式","穴埋め記入形式","穴埋め選択形式","並べかえ形式",""},0),"","","","正答15","","")),"")</f>
        <v/>
      </c>
      <c r="T86" s="14" t="str">
        <f>IF($B84&lt;&gt;"",(CHOOSE(MATCH($B84,{"複数選択形式","正誤形式","穴埋め記入形式","穴埋め選択形式","並べかえ形式",""},0),"","","","正答16","","")),"")</f>
        <v/>
      </c>
      <c r="U86" s="14" t="str">
        <f>IF($B84&lt;&gt;"",(CHOOSE(MATCH($B84,{"複数選択形式","正誤形式","穴埋め記入形式","穴埋め選択形式","並べかえ形式",""},0),"","","","正答17","","")),"")</f>
        <v/>
      </c>
      <c r="V86" s="14" t="str">
        <f>IF($B84&lt;&gt;"",(CHOOSE(MATCH($B84,{"複数選択形式","正誤形式","穴埋め記入形式","穴埋め選択形式","並べかえ形式",""},0),"","","","正答18","","")),"")</f>
        <v/>
      </c>
      <c r="W86" s="14" t="str">
        <f>IF($B84&lt;&gt;"",(CHOOSE(MATCH($B84,{"複数選択形式","正誤形式","穴埋め記入形式","穴埋め選択形式","並べかえ形式",""},0),"","","","正答19","","")),"")</f>
        <v/>
      </c>
      <c r="X86" s="14" t="str">
        <f>IF($B84&lt;&gt;"",(CHOOSE(MATCH($B84,{"複数選択形式","正誤形式","穴埋め記入形式","穴埋め選択形式","並べかえ形式",""},0),"","","","正答20","","")),"")</f>
        <v/>
      </c>
    </row>
    <row r="87" spans="1:24">
      <c r="A87" s="42"/>
      <c r="E87" s="15"/>
      <c r="F87" s="15"/>
      <c r="G87" s="15"/>
      <c r="H87" s="15"/>
      <c r="I87" s="15"/>
      <c r="J87" s="15"/>
      <c r="K87" s="15"/>
      <c r="L87" s="15"/>
      <c r="M87" s="15"/>
      <c r="N87" s="15"/>
      <c r="O87" s="15"/>
      <c r="P87" s="15"/>
      <c r="Q87" s="15"/>
      <c r="R87" s="15"/>
      <c r="S87" s="15"/>
      <c r="T87" s="15"/>
      <c r="U87" s="15"/>
      <c r="V87" s="15"/>
      <c r="W87" s="15"/>
      <c r="X87" s="15"/>
    </row>
    <row r="88" spans="1:24">
      <c r="B88" s="8"/>
      <c r="C88" s="8"/>
      <c r="D88" s="8"/>
      <c r="E88" s="8"/>
      <c r="F88" s="8"/>
      <c r="G88" s="8"/>
      <c r="H88" s="8"/>
      <c r="I88" s="8"/>
      <c r="J88" s="8"/>
      <c r="K88" s="8"/>
      <c r="L88" s="8"/>
      <c r="M88" s="8"/>
      <c r="N88" s="8"/>
      <c r="O88" s="8"/>
      <c r="P88" s="8"/>
    </row>
    <row r="89" spans="1:24" ht="69.95" customHeight="1">
      <c r="A89" s="40" t="s">
        <v>57</v>
      </c>
      <c r="B89" s="11" t="str">
        <f>IF($B93&lt;&gt;"","注意","")</f>
        <v/>
      </c>
      <c r="C89" s="43" t="str">
        <f>IF($B93&lt;&gt;"",(CHOOSE(MATCH($B93,{"複数選択形式","正誤形式","穴埋め記入形式","穴埋め選択形式","並べかえ形式"},0),複数選択形式,正誤形式,穴埋め記入形式,穴埋め選択形式,並べかえ形式)),"")</f>
        <v/>
      </c>
      <c r="D89" s="43"/>
      <c r="E89" s="43"/>
      <c r="F89" s="43"/>
      <c r="G89" s="43"/>
      <c r="H89" s="43"/>
      <c r="I89" s="43"/>
      <c r="J89" s="43"/>
      <c r="K89" s="43"/>
      <c r="L89" s="43"/>
      <c r="M89" s="43"/>
      <c r="N89" s="43"/>
    </row>
    <row r="90" spans="1:24" s="12" customFormat="1" ht="12.75" customHeight="1">
      <c r="A90" s="41"/>
      <c r="B90" s="7" t="s">
        <v>11</v>
      </c>
      <c r="C90" s="44" t="s">
        <v>12</v>
      </c>
      <c r="D90" s="45"/>
      <c r="E90" s="45"/>
      <c r="F90" s="45"/>
      <c r="G90" s="45"/>
      <c r="H90" s="45"/>
      <c r="I90" s="45"/>
      <c r="J90" s="45"/>
      <c r="K90" s="45"/>
      <c r="L90" s="45"/>
      <c r="M90" s="45"/>
      <c r="N90" s="46"/>
    </row>
    <row r="91" spans="1:24" s="12" customFormat="1" ht="69" customHeight="1">
      <c r="A91" s="41"/>
      <c r="B91" s="13"/>
      <c r="C91" s="47"/>
      <c r="D91" s="48"/>
      <c r="E91" s="48"/>
      <c r="F91" s="48"/>
      <c r="G91" s="48"/>
      <c r="H91" s="48"/>
      <c r="I91" s="48"/>
      <c r="J91" s="48"/>
      <c r="K91" s="48"/>
      <c r="L91" s="48"/>
      <c r="M91" s="48"/>
      <c r="N91" s="49"/>
    </row>
    <row r="92" spans="1:24" s="12" customFormat="1">
      <c r="A92" s="41"/>
      <c r="B92" s="50" t="s">
        <v>14</v>
      </c>
      <c r="C92" s="51"/>
      <c r="E92" s="14" t="str">
        <f>IF($B93&lt;&gt;"",(CHOOSE(MATCH($B93,{"複数選択形式","正誤形式","穴埋め記入形式","穴埋め選択形式","並べかえ形式",""},0),"選択肢1","","正答1","選択肢ア","並べかえ単語1","")),"")</f>
        <v/>
      </c>
      <c r="F92" s="14" t="str">
        <f>IF($B93&lt;&gt;"",(CHOOSE(MATCH($B93,{"複数選択形式","正誤形式","穴埋め記入形式","穴埋め選択形式","並べかえ形式",""},0),"選択肢2","","正答2","選択肢イ","並べかえ単語2","")),"")</f>
        <v/>
      </c>
      <c r="G92" s="14" t="str">
        <f>IF($B93&lt;&gt;"",(CHOOSE(MATCH($B93,{"複数選択形式","正誤形式","穴埋め記入形式","穴埋め選択形式","並べかえ形式",""},0),"選択肢3","","正答3","選択肢ウ","並べかえ単語3","")),"")</f>
        <v/>
      </c>
      <c r="H92" s="14" t="str">
        <f>IF($B93&lt;&gt;"",(CHOOSE(MATCH($B93,{"複数選択形式","正誤形式","穴埋め記入形式","穴埋め選択形式","並べかえ形式",""},0),"選択肢4","","正答4","選択肢エ","並べかえ単語4","")),"")</f>
        <v/>
      </c>
      <c r="I92" s="14" t="str">
        <f>IF($B93&lt;&gt;"",(CHOOSE(MATCH($B93,{"複数選択形式","正誤形式","穴埋め記入形式","穴埋め選択形式","並べかえ形式",""},0),"選択肢5","","正答5","選択肢オ","並べかえ単語5","")),"")</f>
        <v/>
      </c>
      <c r="J92" s="14" t="str">
        <f>IF($B93&lt;&gt;"",(CHOOSE(MATCH($B93,{"複数選択形式","正誤形式","穴埋め記入形式","穴埋め選択形式","並べかえ形式",""},0),"選択肢6","","正答6","選択肢カ","並べかえ単語6","")),"")</f>
        <v/>
      </c>
      <c r="K92" s="14" t="str">
        <f>IF($B93&lt;&gt;"",(CHOOSE(MATCH($B93,{"複数選択形式","正誤形式","穴埋め記入形式","穴埋め選択形式","並べかえ形式",""},0),"選択肢7","","正答7","選択肢キ","並べかえ単語7","")),"")</f>
        <v/>
      </c>
      <c r="L92" s="14" t="str">
        <f>IF($B93&lt;&gt;"",(CHOOSE(MATCH($B93,{"複数選択形式","正誤形式","穴埋め記入形式","穴埋め選択形式","並べかえ形式",""},0),"選択肢8","","正答8","選択肢ク","並べかえ単語8","")),"")</f>
        <v/>
      </c>
      <c r="M92" s="14" t="str">
        <f>IF($B93&lt;&gt;"",(CHOOSE(MATCH($B93,{"複数選択形式","正誤形式","穴埋め記入形式","穴埋め選択形式","並べかえ形式",""},0),"選択肢9","","正答9","選択肢ケ","並べかえ単語9","")),"")</f>
        <v/>
      </c>
      <c r="N92" s="14" t="str">
        <f>IF($B93&lt;&gt;"",(CHOOSE(MATCH($B93,{"複数選択形式","正誤形式","穴埋め記入形式","穴埋め選択形式","並べかえ形式",""},0),"選択肢10","","正答10","選択肢コ","並べかえ単語10","")),"")</f>
        <v/>
      </c>
      <c r="O92" s="14" t="str">
        <f>IF($B93&lt;&gt;"",(CHOOSE(MATCH($B93,{"複数選択形式","正誤形式","穴埋め記入形式","穴埋め選択形式","並べかえ形式",""},0),"選択肢11","","正答11","選択肢サ","並べかえ単語11","")),"")</f>
        <v/>
      </c>
      <c r="P92" s="14" t="str">
        <f>IF($B93&lt;&gt;"",(CHOOSE(MATCH($B93,{"複数選択形式","正誤形式","穴埋め記入形式","穴埋め選択形式","並べかえ形式",""},0),"選択肢12","","正答12","選択肢シ","並べかえ単語12","")),"")</f>
        <v/>
      </c>
      <c r="Q92" s="14" t="str">
        <f>IF($B93&lt;&gt;"",(CHOOSE(MATCH($B93,{"複数選択形式","正誤形式","穴埋め記入形式","穴埋め選択形式","並べかえ形式",""},0),"選択肢13","","正答13","選択肢ス","並べかえ単語13","")),"")</f>
        <v/>
      </c>
      <c r="R92" s="14" t="str">
        <f>IF($B93&lt;&gt;"",(CHOOSE(MATCH($B93,{"複数選択形式","正誤形式","穴埋め記入形式","穴埋め選択形式","並べかえ形式",""},0),"選択肢14","","正答14","選択肢セ","並べかえ単語14","")),"")</f>
        <v/>
      </c>
      <c r="S92" s="14" t="str">
        <f>IF($B93&lt;&gt;"",(CHOOSE(MATCH($B93,{"複数選択形式","正誤形式","穴埋め記入形式","穴埋め選択形式","並べかえ形式",""},0),"選択肢15","","正答15","選択肢ソ","並べかえ単語15","")),"")</f>
        <v/>
      </c>
      <c r="T92" s="14" t="str">
        <f>IF($B93&lt;&gt;"",(CHOOSE(MATCH($B93,{"複数選択形式","正誤形式","穴埋め記入形式","穴埋め選択形式","並べかえ形式",""},0),"選択肢16","","正答16","選択肢タ","並べかえ単語16","")),"")</f>
        <v/>
      </c>
      <c r="U92" s="14" t="str">
        <f>IF($B93&lt;&gt;"",(CHOOSE(MATCH($B93,{"複数選択形式","正誤形式","穴埋め記入形式","穴埋め選択形式","並べかえ形式",""},0),"選択肢17","","正答17","選択肢チ","並べかえ単語17","")),"")</f>
        <v/>
      </c>
      <c r="V92" s="14" t="str">
        <f>IF($B93&lt;&gt;"",(CHOOSE(MATCH($B93,{"複数選択形式","正誤形式","穴埋め記入形式","穴埋め選択形式","並べかえ形式",""},0),"選択肢18","","正答18","選択肢ツ","並べかえ単語18","")),"")</f>
        <v/>
      </c>
      <c r="W92" s="14" t="str">
        <f>IF($B93&lt;&gt;"",(CHOOSE(MATCH($B93,{"複数選択形式","正誤形式","穴埋め記入形式","穴埋め選択形式","並べかえ形式",""},0),"選択肢19","","正答19","選択肢テ","並べかえ単語19","")),"")</f>
        <v/>
      </c>
      <c r="X92" s="14" t="str">
        <f>IF($B93&lt;&gt;"",(CHOOSE(MATCH($B93,{"複数選択形式","正誤形式","穴埋め記入形式","穴埋め選択形式","並べかえ形式",""},0),"選択肢20","","正答20","選択肢ト","並べかえ単語20","")),"")</f>
        <v/>
      </c>
    </row>
    <row r="93" spans="1:24" s="12" customFormat="1" ht="18" customHeight="1">
      <c r="A93" s="41"/>
      <c r="B93" s="52"/>
      <c r="C93" s="52"/>
      <c r="D93" s="14"/>
      <c r="E93" s="25"/>
      <c r="F93" s="25"/>
      <c r="G93" s="25"/>
      <c r="H93" s="25"/>
      <c r="I93" s="25"/>
      <c r="J93" s="25"/>
      <c r="K93" s="25"/>
      <c r="L93" s="25"/>
      <c r="M93" s="25"/>
      <c r="N93" s="25"/>
      <c r="O93" s="25"/>
      <c r="P93" s="25"/>
      <c r="Q93" s="25"/>
      <c r="R93" s="25"/>
      <c r="S93" s="25"/>
      <c r="T93" s="25"/>
      <c r="U93" s="25"/>
      <c r="V93" s="25"/>
      <c r="W93" s="25"/>
      <c r="X93" s="25"/>
    </row>
    <row r="94" spans="1:24" s="12" customFormat="1">
      <c r="A94" s="41"/>
      <c r="B94" s="16" t="str">
        <f>IF($B93&lt;&gt;"",(CHOOSE(MATCH($B93,{"複数選択形式","正誤形式","穴埋め記入形式","穴埋め選択形式","並べかえ形式","自己採点形式",""},0),"","正誤","","","","","")),"")</f>
        <v/>
      </c>
      <c r="C94" s="17"/>
      <c r="E94" s="18"/>
      <c r="F94" s="18"/>
      <c r="G94" s="18"/>
      <c r="H94" s="18"/>
      <c r="I94" s="18"/>
      <c r="J94" s="18"/>
      <c r="K94" s="18"/>
      <c r="L94" s="18"/>
      <c r="M94" s="18"/>
      <c r="N94" s="18"/>
      <c r="O94" s="18"/>
      <c r="P94" s="18"/>
      <c r="Q94" s="18"/>
      <c r="R94" s="18"/>
      <c r="S94" s="18"/>
      <c r="T94" s="18"/>
      <c r="U94" s="18"/>
      <c r="V94" s="18"/>
      <c r="W94" s="18"/>
      <c r="X94" s="18"/>
    </row>
    <row r="95" spans="1:24" s="12" customFormat="1">
      <c r="A95" s="41"/>
      <c r="B95" s="16"/>
      <c r="C95" s="17"/>
      <c r="E95" s="14" t="str">
        <f>IF($B93&lt;&gt;"",(CHOOSE(MATCH($B93,{"複数選択形式","正誤形式","穴埋め記入形式","穴埋め選択形式","並べかえ形式",""},0),"","","","正答1","","")),"")</f>
        <v/>
      </c>
      <c r="F95" s="14" t="str">
        <f>IF($B93&lt;&gt;"",(CHOOSE(MATCH($B93,{"複数選択形式","正誤形式","穴埋め記入形式","穴埋め選択形式","並べかえ形式",""},0),"","","","正答2","","")),"")</f>
        <v/>
      </c>
      <c r="G95" s="14" t="str">
        <f>IF($B93&lt;&gt;"",(CHOOSE(MATCH($B93,{"複数選択形式","正誤形式","穴埋め記入形式","穴埋め選択形式","並べかえ形式",""},0),"","","","正答3","","")),"")</f>
        <v/>
      </c>
      <c r="H95" s="14" t="str">
        <f>IF($B93&lt;&gt;"",(CHOOSE(MATCH($B93,{"複数選択形式","正誤形式","穴埋め記入形式","穴埋め選択形式","並べかえ形式",""},0),"","","","正答4","","")),"")</f>
        <v/>
      </c>
      <c r="I95" s="14" t="str">
        <f>IF($B93&lt;&gt;"",(CHOOSE(MATCH($B93,{"複数選択形式","正誤形式","穴埋め記入形式","穴埋め選択形式","並べかえ形式",""},0),"","","","正答5","","")),"")</f>
        <v/>
      </c>
      <c r="J95" s="14" t="str">
        <f>IF($B93&lt;&gt;"",(CHOOSE(MATCH($B93,{"複数選択形式","正誤形式","穴埋め記入形式","穴埋め選択形式","並べかえ形式",""},0),"","","","正答6","","")),"")</f>
        <v/>
      </c>
      <c r="K95" s="14" t="str">
        <f>IF($B93&lt;&gt;"",(CHOOSE(MATCH($B93,{"複数選択形式","正誤形式","穴埋め記入形式","穴埋め選択形式","並べかえ形式",""},0),"","","","正答7","","")),"")</f>
        <v/>
      </c>
      <c r="L95" s="14" t="str">
        <f>IF($B93&lt;&gt;"",(CHOOSE(MATCH($B93,{"複数選択形式","正誤形式","穴埋め記入形式","穴埋め選択形式","並べかえ形式",""},0),"","","","正答8","","")),"")</f>
        <v/>
      </c>
      <c r="M95" s="14" t="str">
        <f>IF($B93&lt;&gt;"",(CHOOSE(MATCH($B93,{"複数選択形式","正誤形式","穴埋め記入形式","穴埋め選択形式","並べかえ形式",""},0),"","","","正答9","","")),"")</f>
        <v/>
      </c>
      <c r="N95" s="14" t="str">
        <f>IF($B93&lt;&gt;"",(CHOOSE(MATCH($B93,{"複数選択形式","正誤形式","穴埋め記入形式","穴埋め選択形式","並べかえ形式",""},0),"","","","正答10","","")),"")</f>
        <v/>
      </c>
      <c r="O95" s="14" t="str">
        <f>IF($B93&lt;&gt;"",(CHOOSE(MATCH($B93,{"複数選択形式","正誤形式","穴埋め記入形式","穴埋め選択形式","並べかえ形式",""},0),"","","","正答11","","")),"")</f>
        <v/>
      </c>
      <c r="P95" s="14" t="str">
        <f>IF($B93&lt;&gt;"",(CHOOSE(MATCH($B93,{"複数選択形式","正誤形式","穴埋め記入形式","穴埋め選択形式","並べかえ形式",""},0),"","","","正答12","","")),"")</f>
        <v/>
      </c>
      <c r="Q95" s="14" t="str">
        <f>IF($B93&lt;&gt;"",(CHOOSE(MATCH($B93,{"複数選択形式","正誤形式","穴埋め記入形式","穴埋め選択形式","並べかえ形式",""},0),"","","","正答13","","")),"")</f>
        <v/>
      </c>
      <c r="R95" s="14" t="str">
        <f>IF($B93&lt;&gt;"",(CHOOSE(MATCH($B93,{"複数選択形式","正誤形式","穴埋め記入形式","穴埋め選択形式","並べかえ形式",""},0),"","","","正答14","","")),"")</f>
        <v/>
      </c>
      <c r="S95" s="14" t="str">
        <f>IF($B93&lt;&gt;"",(CHOOSE(MATCH($B93,{"複数選択形式","正誤形式","穴埋め記入形式","穴埋め選択形式","並べかえ形式",""},0),"","","","正答15","","")),"")</f>
        <v/>
      </c>
      <c r="T95" s="14" t="str">
        <f>IF($B93&lt;&gt;"",(CHOOSE(MATCH($B93,{"複数選択形式","正誤形式","穴埋め記入形式","穴埋め選択形式","並べかえ形式",""},0),"","","","正答16","","")),"")</f>
        <v/>
      </c>
      <c r="U95" s="14" t="str">
        <f>IF($B93&lt;&gt;"",(CHOOSE(MATCH($B93,{"複数選択形式","正誤形式","穴埋め記入形式","穴埋め選択形式","並べかえ形式",""},0),"","","","正答17","","")),"")</f>
        <v/>
      </c>
      <c r="V95" s="14" t="str">
        <f>IF($B93&lt;&gt;"",(CHOOSE(MATCH($B93,{"複数選択形式","正誤形式","穴埋め記入形式","穴埋め選択形式","並べかえ形式",""},0),"","","","正答18","","")),"")</f>
        <v/>
      </c>
      <c r="W95" s="14" t="str">
        <f>IF($B93&lt;&gt;"",(CHOOSE(MATCH($B93,{"複数選択形式","正誤形式","穴埋め記入形式","穴埋め選択形式","並べかえ形式",""},0),"","","","正答19","","")),"")</f>
        <v/>
      </c>
      <c r="X95" s="14" t="str">
        <f>IF($B93&lt;&gt;"",(CHOOSE(MATCH($B93,{"複数選択形式","正誤形式","穴埋め記入形式","穴埋め選択形式","並べかえ形式",""},0),"","","","正答20","","")),"")</f>
        <v/>
      </c>
    </row>
    <row r="96" spans="1:24">
      <c r="A96" s="42"/>
      <c r="E96" s="15"/>
      <c r="F96" s="15"/>
      <c r="G96" s="15"/>
      <c r="H96" s="15"/>
      <c r="I96" s="15"/>
      <c r="J96" s="15"/>
      <c r="K96" s="15"/>
      <c r="L96" s="15"/>
      <c r="M96" s="15"/>
      <c r="N96" s="15"/>
      <c r="O96" s="15"/>
      <c r="P96" s="15"/>
      <c r="Q96" s="15"/>
      <c r="R96" s="15"/>
      <c r="S96" s="15"/>
      <c r="T96" s="15"/>
      <c r="U96" s="15"/>
      <c r="V96" s="15"/>
      <c r="W96" s="15"/>
      <c r="X96" s="15"/>
    </row>
    <row r="97" spans="1:24">
      <c r="B97" s="8"/>
      <c r="C97" s="8"/>
      <c r="D97" s="8"/>
      <c r="E97" s="8"/>
      <c r="F97" s="8"/>
      <c r="G97" s="8"/>
      <c r="H97" s="8"/>
      <c r="I97" s="8"/>
      <c r="J97" s="8"/>
      <c r="K97" s="8"/>
      <c r="L97" s="8"/>
      <c r="M97" s="8"/>
      <c r="N97" s="8"/>
      <c r="O97" s="8"/>
      <c r="P97" s="8"/>
    </row>
    <row r="98" spans="1:24" ht="69.95" customHeight="1">
      <c r="A98" s="40" t="s">
        <v>58</v>
      </c>
      <c r="B98" s="11" t="str">
        <f>IF($B102&lt;&gt;"","注意","")</f>
        <v/>
      </c>
      <c r="C98" s="43" t="str">
        <f>IF($B102&lt;&gt;"",(CHOOSE(MATCH($B102,{"複数選択形式","正誤形式","穴埋め記入形式","穴埋め選択形式","並べかえ形式"},0),複数選択形式,正誤形式,穴埋め記入形式,穴埋め選択形式,並べかえ形式)),"")</f>
        <v/>
      </c>
      <c r="D98" s="43"/>
      <c r="E98" s="43"/>
      <c r="F98" s="43"/>
      <c r="G98" s="43"/>
      <c r="H98" s="43"/>
      <c r="I98" s="43"/>
      <c r="J98" s="43"/>
      <c r="K98" s="43"/>
      <c r="L98" s="43"/>
      <c r="M98" s="43"/>
      <c r="N98" s="43"/>
    </row>
    <row r="99" spans="1:24" s="12" customFormat="1" ht="12.75" customHeight="1">
      <c r="A99" s="41"/>
      <c r="B99" s="7" t="s">
        <v>11</v>
      </c>
      <c r="C99" s="44" t="s">
        <v>12</v>
      </c>
      <c r="D99" s="45"/>
      <c r="E99" s="45"/>
      <c r="F99" s="45"/>
      <c r="G99" s="45"/>
      <c r="H99" s="45"/>
      <c r="I99" s="45"/>
      <c r="J99" s="45"/>
      <c r="K99" s="45"/>
      <c r="L99" s="45"/>
      <c r="M99" s="45"/>
      <c r="N99" s="46"/>
    </row>
    <row r="100" spans="1:24" s="12" customFormat="1" ht="69" customHeight="1">
      <c r="A100" s="41"/>
      <c r="B100" s="13"/>
      <c r="C100" s="47"/>
      <c r="D100" s="48"/>
      <c r="E100" s="48"/>
      <c r="F100" s="48"/>
      <c r="G100" s="48"/>
      <c r="H100" s="48"/>
      <c r="I100" s="48"/>
      <c r="J100" s="48"/>
      <c r="K100" s="48"/>
      <c r="L100" s="48"/>
      <c r="M100" s="48"/>
      <c r="N100" s="49"/>
    </row>
    <row r="101" spans="1:24" s="12" customFormat="1">
      <c r="A101" s="41"/>
      <c r="B101" s="50" t="s">
        <v>14</v>
      </c>
      <c r="C101" s="51"/>
      <c r="E101" s="14" t="str">
        <f>IF($B102&lt;&gt;"",(CHOOSE(MATCH($B102,{"複数選択形式","正誤形式","穴埋め記入形式","穴埋め選択形式","並べかえ形式",""},0),"選択肢1","","正答1","選択肢ア","並べかえ単語1","")),"")</f>
        <v/>
      </c>
      <c r="F101" s="14" t="str">
        <f>IF($B102&lt;&gt;"",(CHOOSE(MATCH($B102,{"複数選択形式","正誤形式","穴埋め記入形式","穴埋め選択形式","並べかえ形式",""},0),"選択肢2","","正答2","選択肢イ","並べかえ単語2","")),"")</f>
        <v/>
      </c>
      <c r="G101" s="14" t="str">
        <f>IF($B102&lt;&gt;"",(CHOOSE(MATCH($B102,{"複数選択形式","正誤形式","穴埋め記入形式","穴埋め選択形式","並べかえ形式",""},0),"選択肢3","","正答3","選択肢ウ","並べかえ単語3","")),"")</f>
        <v/>
      </c>
      <c r="H101" s="14" t="str">
        <f>IF($B102&lt;&gt;"",(CHOOSE(MATCH($B102,{"複数選択形式","正誤形式","穴埋め記入形式","穴埋め選択形式","並べかえ形式",""},0),"選択肢4","","正答4","選択肢エ","並べかえ単語4","")),"")</f>
        <v/>
      </c>
      <c r="I101" s="14" t="str">
        <f>IF($B102&lt;&gt;"",(CHOOSE(MATCH($B102,{"複数選択形式","正誤形式","穴埋め記入形式","穴埋め選択形式","並べかえ形式",""},0),"選択肢5","","正答5","選択肢オ","並べかえ単語5","")),"")</f>
        <v/>
      </c>
      <c r="J101" s="14" t="str">
        <f>IF($B102&lt;&gt;"",(CHOOSE(MATCH($B102,{"複数選択形式","正誤形式","穴埋め記入形式","穴埋め選択形式","並べかえ形式",""},0),"選択肢6","","正答6","選択肢カ","並べかえ単語6","")),"")</f>
        <v/>
      </c>
      <c r="K101" s="14" t="str">
        <f>IF($B102&lt;&gt;"",(CHOOSE(MATCH($B102,{"複数選択形式","正誤形式","穴埋め記入形式","穴埋め選択形式","並べかえ形式",""},0),"選択肢7","","正答7","選択肢キ","並べかえ単語7","")),"")</f>
        <v/>
      </c>
      <c r="L101" s="14" t="str">
        <f>IF($B102&lt;&gt;"",(CHOOSE(MATCH($B102,{"複数選択形式","正誤形式","穴埋め記入形式","穴埋め選択形式","並べかえ形式",""},0),"選択肢8","","正答8","選択肢ク","並べかえ単語8","")),"")</f>
        <v/>
      </c>
      <c r="M101" s="14" t="str">
        <f>IF($B102&lt;&gt;"",(CHOOSE(MATCH($B102,{"複数選択形式","正誤形式","穴埋め記入形式","穴埋め選択形式","並べかえ形式",""},0),"選択肢9","","正答9","選択肢ケ","並べかえ単語9","")),"")</f>
        <v/>
      </c>
      <c r="N101" s="14" t="str">
        <f>IF($B102&lt;&gt;"",(CHOOSE(MATCH($B102,{"複数選択形式","正誤形式","穴埋め記入形式","穴埋め選択形式","並べかえ形式",""},0),"選択肢10","","正答10","選択肢コ","並べかえ単語10","")),"")</f>
        <v/>
      </c>
      <c r="O101" s="14" t="str">
        <f>IF($B102&lt;&gt;"",(CHOOSE(MATCH($B102,{"複数選択形式","正誤形式","穴埋め記入形式","穴埋め選択形式","並べかえ形式",""},0),"選択肢11","","正答11","選択肢サ","並べかえ単語11","")),"")</f>
        <v/>
      </c>
      <c r="P101" s="14" t="str">
        <f>IF($B102&lt;&gt;"",(CHOOSE(MATCH($B102,{"複数選択形式","正誤形式","穴埋め記入形式","穴埋め選択形式","並べかえ形式",""},0),"選択肢12","","正答12","選択肢シ","並べかえ単語12","")),"")</f>
        <v/>
      </c>
      <c r="Q101" s="14" t="str">
        <f>IF($B102&lt;&gt;"",(CHOOSE(MATCH($B102,{"複数選択形式","正誤形式","穴埋め記入形式","穴埋め選択形式","並べかえ形式",""},0),"選択肢13","","正答13","選択肢ス","並べかえ単語13","")),"")</f>
        <v/>
      </c>
      <c r="R101" s="14" t="str">
        <f>IF($B102&lt;&gt;"",(CHOOSE(MATCH($B102,{"複数選択形式","正誤形式","穴埋め記入形式","穴埋め選択形式","並べかえ形式",""},0),"選択肢14","","正答14","選択肢セ","並べかえ単語14","")),"")</f>
        <v/>
      </c>
      <c r="S101" s="14" t="str">
        <f>IF($B102&lt;&gt;"",(CHOOSE(MATCH($B102,{"複数選択形式","正誤形式","穴埋め記入形式","穴埋め選択形式","並べかえ形式",""},0),"選択肢15","","正答15","選択肢ソ","並べかえ単語15","")),"")</f>
        <v/>
      </c>
      <c r="T101" s="14" t="str">
        <f>IF($B102&lt;&gt;"",(CHOOSE(MATCH($B102,{"複数選択形式","正誤形式","穴埋め記入形式","穴埋め選択形式","並べかえ形式",""},0),"選択肢16","","正答16","選択肢タ","並べかえ単語16","")),"")</f>
        <v/>
      </c>
      <c r="U101" s="14" t="str">
        <f>IF($B102&lt;&gt;"",(CHOOSE(MATCH($B102,{"複数選択形式","正誤形式","穴埋め記入形式","穴埋め選択形式","並べかえ形式",""},0),"選択肢17","","正答17","選択肢チ","並べかえ単語17","")),"")</f>
        <v/>
      </c>
      <c r="V101" s="14" t="str">
        <f>IF($B102&lt;&gt;"",(CHOOSE(MATCH($B102,{"複数選択形式","正誤形式","穴埋め記入形式","穴埋め選択形式","並べかえ形式",""},0),"選択肢18","","正答18","選択肢ツ","並べかえ単語18","")),"")</f>
        <v/>
      </c>
      <c r="W101" s="14" t="str">
        <f>IF($B102&lt;&gt;"",(CHOOSE(MATCH($B102,{"複数選択形式","正誤形式","穴埋め記入形式","穴埋め選択形式","並べかえ形式",""},0),"選択肢19","","正答19","選択肢テ","並べかえ単語19","")),"")</f>
        <v/>
      </c>
      <c r="X101" s="14" t="str">
        <f>IF($B102&lt;&gt;"",(CHOOSE(MATCH($B102,{"複数選択形式","正誤形式","穴埋め記入形式","穴埋め選択形式","並べかえ形式",""},0),"選択肢20","","正答20","選択肢ト","並べかえ単語20","")),"")</f>
        <v/>
      </c>
    </row>
    <row r="102" spans="1:24" s="12" customFormat="1" ht="18" customHeight="1">
      <c r="A102" s="41"/>
      <c r="B102" s="52"/>
      <c r="C102" s="52"/>
      <c r="D102" s="14"/>
      <c r="E102" s="25"/>
      <c r="F102" s="25"/>
      <c r="G102" s="25"/>
      <c r="H102" s="25"/>
      <c r="I102" s="25"/>
      <c r="J102" s="25"/>
      <c r="K102" s="25"/>
      <c r="L102" s="25"/>
      <c r="M102" s="25"/>
      <c r="N102" s="25"/>
      <c r="O102" s="25"/>
      <c r="P102" s="25"/>
      <c r="Q102" s="25"/>
      <c r="R102" s="25"/>
      <c r="S102" s="25"/>
      <c r="T102" s="25"/>
      <c r="U102" s="25"/>
      <c r="V102" s="25"/>
      <c r="W102" s="25"/>
      <c r="X102" s="25"/>
    </row>
    <row r="103" spans="1:24" s="12" customFormat="1">
      <c r="A103" s="41"/>
      <c r="B103" s="16" t="str">
        <f>IF($B102&lt;&gt;"",(CHOOSE(MATCH($B102,{"複数選択形式","正誤形式","穴埋め記入形式","穴埋め選択形式","並べかえ形式","自己採点形式",""},0),"","正誤","","","","","")),"")</f>
        <v/>
      </c>
      <c r="C103" s="17"/>
      <c r="E103" s="18"/>
      <c r="F103" s="18"/>
      <c r="G103" s="18"/>
      <c r="H103" s="18"/>
      <c r="I103" s="18"/>
      <c r="J103" s="18"/>
      <c r="K103" s="18"/>
      <c r="L103" s="18"/>
      <c r="M103" s="18"/>
      <c r="N103" s="18"/>
      <c r="O103" s="18"/>
      <c r="P103" s="18"/>
      <c r="Q103" s="18"/>
      <c r="R103" s="18"/>
      <c r="S103" s="18"/>
      <c r="T103" s="18"/>
      <c r="U103" s="18"/>
      <c r="V103" s="18"/>
      <c r="W103" s="18"/>
      <c r="X103" s="18"/>
    </row>
    <row r="104" spans="1:24" s="12" customFormat="1">
      <c r="A104" s="41"/>
      <c r="B104" s="16"/>
      <c r="C104" s="17"/>
      <c r="E104" s="14" t="str">
        <f>IF($B102&lt;&gt;"",(CHOOSE(MATCH($B102,{"複数選択形式","正誤形式","穴埋め記入形式","穴埋め選択形式","並べかえ形式",""},0),"","","","正答1","","")),"")</f>
        <v/>
      </c>
      <c r="F104" s="14" t="str">
        <f>IF($B102&lt;&gt;"",(CHOOSE(MATCH($B102,{"複数選択形式","正誤形式","穴埋め記入形式","穴埋め選択形式","並べかえ形式",""},0),"","","","正答2","","")),"")</f>
        <v/>
      </c>
      <c r="G104" s="14" t="str">
        <f>IF($B102&lt;&gt;"",(CHOOSE(MATCH($B102,{"複数選択形式","正誤形式","穴埋め記入形式","穴埋め選択形式","並べかえ形式",""},0),"","","","正答3","","")),"")</f>
        <v/>
      </c>
      <c r="H104" s="14" t="str">
        <f>IF($B102&lt;&gt;"",(CHOOSE(MATCH($B102,{"複数選択形式","正誤形式","穴埋め記入形式","穴埋め選択形式","並べかえ形式",""},0),"","","","正答4","","")),"")</f>
        <v/>
      </c>
      <c r="I104" s="14" t="str">
        <f>IF($B102&lt;&gt;"",(CHOOSE(MATCH($B102,{"複数選択形式","正誤形式","穴埋め記入形式","穴埋め選択形式","並べかえ形式",""},0),"","","","正答5","","")),"")</f>
        <v/>
      </c>
      <c r="J104" s="14" t="str">
        <f>IF($B102&lt;&gt;"",(CHOOSE(MATCH($B102,{"複数選択形式","正誤形式","穴埋め記入形式","穴埋め選択形式","並べかえ形式",""},0),"","","","正答6","","")),"")</f>
        <v/>
      </c>
      <c r="K104" s="14" t="str">
        <f>IF($B102&lt;&gt;"",(CHOOSE(MATCH($B102,{"複数選択形式","正誤形式","穴埋め記入形式","穴埋め選択形式","並べかえ形式",""},0),"","","","正答7","","")),"")</f>
        <v/>
      </c>
      <c r="L104" s="14" t="str">
        <f>IF($B102&lt;&gt;"",(CHOOSE(MATCH($B102,{"複数選択形式","正誤形式","穴埋め記入形式","穴埋め選択形式","並べかえ形式",""},0),"","","","正答8","","")),"")</f>
        <v/>
      </c>
      <c r="M104" s="14" t="str">
        <f>IF($B102&lt;&gt;"",(CHOOSE(MATCH($B102,{"複数選択形式","正誤形式","穴埋め記入形式","穴埋め選択形式","並べかえ形式",""},0),"","","","正答9","","")),"")</f>
        <v/>
      </c>
      <c r="N104" s="14" t="str">
        <f>IF($B102&lt;&gt;"",(CHOOSE(MATCH($B102,{"複数選択形式","正誤形式","穴埋め記入形式","穴埋め選択形式","並べかえ形式",""},0),"","","","正答10","","")),"")</f>
        <v/>
      </c>
      <c r="O104" s="14" t="str">
        <f>IF($B102&lt;&gt;"",(CHOOSE(MATCH($B102,{"複数選択形式","正誤形式","穴埋め記入形式","穴埋め選択形式","並べかえ形式",""},0),"","","","正答11","","")),"")</f>
        <v/>
      </c>
      <c r="P104" s="14" t="str">
        <f>IF($B102&lt;&gt;"",(CHOOSE(MATCH($B102,{"複数選択形式","正誤形式","穴埋め記入形式","穴埋め選択形式","並べかえ形式",""},0),"","","","正答12","","")),"")</f>
        <v/>
      </c>
      <c r="Q104" s="14" t="str">
        <f>IF($B102&lt;&gt;"",(CHOOSE(MATCH($B102,{"複数選択形式","正誤形式","穴埋め記入形式","穴埋め選択形式","並べかえ形式",""},0),"","","","正答13","","")),"")</f>
        <v/>
      </c>
      <c r="R104" s="14" t="str">
        <f>IF($B102&lt;&gt;"",(CHOOSE(MATCH($B102,{"複数選択形式","正誤形式","穴埋め記入形式","穴埋め選択形式","並べかえ形式",""},0),"","","","正答14","","")),"")</f>
        <v/>
      </c>
      <c r="S104" s="14" t="str">
        <f>IF($B102&lt;&gt;"",(CHOOSE(MATCH($B102,{"複数選択形式","正誤形式","穴埋め記入形式","穴埋め選択形式","並べかえ形式",""},0),"","","","正答15","","")),"")</f>
        <v/>
      </c>
      <c r="T104" s="14" t="str">
        <f>IF($B102&lt;&gt;"",(CHOOSE(MATCH($B102,{"複数選択形式","正誤形式","穴埋め記入形式","穴埋め選択形式","並べかえ形式",""},0),"","","","正答16","","")),"")</f>
        <v/>
      </c>
      <c r="U104" s="14" t="str">
        <f>IF($B102&lt;&gt;"",(CHOOSE(MATCH($B102,{"複数選択形式","正誤形式","穴埋め記入形式","穴埋め選択形式","並べかえ形式",""},0),"","","","正答17","","")),"")</f>
        <v/>
      </c>
      <c r="V104" s="14" t="str">
        <f>IF($B102&lt;&gt;"",(CHOOSE(MATCH($B102,{"複数選択形式","正誤形式","穴埋め記入形式","穴埋め選択形式","並べかえ形式",""},0),"","","","正答18","","")),"")</f>
        <v/>
      </c>
      <c r="W104" s="14" t="str">
        <f>IF($B102&lt;&gt;"",(CHOOSE(MATCH($B102,{"複数選択形式","正誤形式","穴埋め記入形式","穴埋め選択形式","並べかえ形式",""},0),"","","","正答19","","")),"")</f>
        <v/>
      </c>
      <c r="X104" s="14" t="str">
        <f>IF($B102&lt;&gt;"",(CHOOSE(MATCH($B102,{"複数選択形式","正誤形式","穴埋め記入形式","穴埋め選択形式","並べかえ形式",""},0),"","","","正答20","","")),"")</f>
        <v/>
      </c>
    </row>
    <row r="105" spans="1:24">
      <c r="A105" s="42"/>
      <c r="E105" s="15"/>
      <c r="F105" s="15"/>
      <c r="G105" s="15"/>
      <c r="H105" s="15"/>
      <c r="I105" s="15"/>
      <c r="J105" s="15"/>
      <c r="K105" s="15"/>
      <c r="L105" s="15"/>
      <c r="M105" s="15"/>
      <c r="N105" s="15"/>
      <c r="O105" s="15"/>
      <c r="P105" s="15"/>
      <c r="Q105" s="15"/>
      <c r="R105" s="15"/>
      <c r="S105" s="15"/>
      <c r="T105" s="15"/>
      <c r="U105" s="15"/>
      <c r="V105" s="15"/>
      <c r="W105" s="15"/>
      <c r="X105" s="15"/>
    </row>
    <row r="106" spans="1:24">
      <c r="B106" s="8"/>
      <c r="C106" s="8"/>
      <c r="D106" s="8"/>
      <c r="E106" s="8"/>
      <c r="F106" s="8"/>
      <c r="G106" s="8"/>
      <c r="H106" s="8"/>
      <c r="I106" s="8"/>
      <c r="J106" s="8"/>
      <c r="K106" s="8"/>
      <c r="L106" s="8"/>
      <c r="M106" s="8"/>
      <c r="N106" s="8"/>
      <c r="O106" s="8"/>
      <c r="P106" s="8"/>
    </row>
    <row r="107" spans="1:24" ht="69.95" customHeight="1">
      <c r="A107" s="40" t="s">
        <v>59</v>
      </c>
      <c r="B107" s="11" t="str">
        <f>IF($B111&lt;&gt;"","注意","")</f>
        <v/>
      </c>
      <c r="C107" s="43" t="str">
        <f>IF($B111&lt;&gt;"",(CHOOSE(MATCH($B111,{"複数選択形式","正誤形式","穴埋め記入形式","穴埋め選択形式","並べかえ形式"},0),複数選択形式,正誤形式,穴埋め記入形式,穴埋め選択形式,並べかえ形式)),"")</f>
        <v/>
      </c>
      <c r="D107" s="43"/>
      <c r="E107" s="43"/>
      <c r="F107" s="43"/>
      <c r="G107" s="43"/>
      <c r="H107" s="43"/>
      <c r="I107" s="43"/>
      <c r="J107" s="43"/>
      <c r="K107" s="43"/>
      <c r="L107" s="43"/>
      <c r="M107" s="43"/>
      <c r="N107" s="43"/>
    </row>
    <row r="108" spans="1:24" s="12" customFormat="1" ht="12.75" customHeight="1">
      <c r="A108" s="41"/>
      <c r="B108" s="7" t="s">
        <v>11</v>
      </c>
      <c r="C108" s="44" t="s">
        <v>12</v>
      </c>
      <c r="D108" s="45"/>
      <c r="E108" s="45"/>
      <c r="F108" s="45"/>
      <c r="G108" s="45"/>
      <c r="H108" s="45"/>
      <c r="I108" s="45"/>
      <c r="J108" s="45"/>
      <c r="K108" s="45"/>
      <c r="L108" s="45"/>
      <c r="M108" s="45"/>
      <c r="N108" s="46"/>
    </row>
    <row r="109" spans="1:24" s="12" customFormat="1" ht="69" customHeight="1">
      <c r="A109" s="41"/>
      <c r="B109" s="13"/>
      <c r="C109" s="47"/>
      <c r="D109" s="48"/>
      <c r="E109" s="48"/>
      <c r="F109" s="48"/>
      <c r="G109" s="48"/>
      <c r="H109" s="48"/>
      <c r="I109" s="48"/>
      <c r="J109" s="48"/>
      <c r="K109" s="48"/>
      <c r="L109" s="48"/>
      <c r="M109" s="48"/>
      <c r="N109" s="49"/>
    </row>
    <row r="110" spans="1:24" s="12" customFormat="1">
      <c r="A110" s="41"/>
      <c r="B110" s="50" t="s">
        <v>14</v>
      </c>
      <c r="C110" s="51"/>
      <c r="E110" s="14" t="str">
        <f>IF($B111&lt;&gt;"",(CHOOSE(MATCH($B111,{"複数選択形式","正誤形式","穴埋め記入形式","穴埋め選択形式","並べかえ形式",""},0),"選択肢1","","正答1","選択肢ア","並べかえ単語1","")),"")</f>
        <v/>
      </c>
      <c r="F110" s="14" t="str">
        <f>IF($B111&lt;&gt;"",(CHOOSE(MATCH($B111,{"複数選択形式","正誤形式","穴埋め記入形式","穴埋め選択形式","並べかえ形式",""},0),"選択肢2","","正答2","選択肢イ","並べかえ単語2","")),"")</f>
        <v/>
      </c>
      <c r="G110" s="14" t="str">
        <f>IF($B111&lt;&gt;"",(CHOOSE(MATCH($B111,{"複数選択形式","正誤形式","穴埋め記入形式","穴埋め選択形式","並べかえ形式",""},0),"選択肢3","","正答3","選択肢ウ","並べかえ単語3","")),"")</f>
        <v/>
      </c>
      <c r="H110" s="14" t="str">
        <f>IF($B111&lt;&gt;"",(CHOOSE(MATCH($B111,{"複数選択形式","正誤形式","穴埋め記入形式","穴埋め選択形式","並べかえ形式",""},0),"選択肢4","","正答4","選択肢エ","並べかえ単語4","")),"")</f>
        <v/>
      </c>
      <c r="I110" s="14" t="str">
        <f>IF($B111&lt;&gt;"",(CHOOSE(MATCH($B111,{"複数選択形式","正誤形式","穴埋め記入形式","穴埋め選択形式","並べかえ形式",""},0),"選択肢5","","正答5","選択肢オ","並べかえ単語5","")),"")</f>
        <v/>
      </c>
      <c r="J110" s="14" t="str">
        <f>IF($B111&lt;&gt;"",(CHOOSE(MATCH($B111,{"複数選択形式","正誤形式","穴埋め記入形式","穴埋め選択形式","並べかえ形式",""},0),"選択肢6","","正答6","選択肢カ","並べかえ単語6","")),"")</f>
        <v/>
      </c>
      <c r="K110" s="14" t="str">
        <f>IF($B111&lt;&gt;"",(CHOOSE(MATCH($B111,{"複数選択形式","正誤形式","穴埋め記入形式","穴埋め選択形式","並べかえ形式",""},0),"選択肢7","","正答7","選択肢キ","並べかえ単語7","")),"")</f>
        <v/>
      </c>
      <c r="L110" s="14" t="str">
        <f>IF($B111&lt;&gt;"",(CHOOSE(MATCH($B111,{"複数選択形式","正誤形式","穴埋め記入形式","穴埋め選択形式","並べかえ形式",""},0),"選択肢8","","正答8","選択肢ク","並べかえ単語8","")),"")</f>
        <v/>
      </c>
      <c r="M110" s="14" t="str">
        <f>IF($B111&lt;&gt;"",(CHOOSE(MATCH($B111,{"複数選択形式","正誤形式","穴埋め記入形式","穴埋め選択形式","並べかえ形式",""},0),"選択肢9","","正答9","選択肢ケ","並べかえ単語9","")),"")</f>
        <v/>
      </c>
      <c r="N110" s="14" t="str">
        <f>IF($B111&lt;&gt;"",(CHOOSE(MATCH($B111,{"複数選択形式","正誤形式","穴埋め記入形式","穴埋め選択形式","並べかえ形式",""},0),"選択肢10","","正答10","選択肢コ","並べかえ単語10","")),"")</f>
        <v/>
      </c>
      <c r="O110" s="14" t="str">
        <f>IF($B111&lt;&gt;"",(CHOOSE(MATCH($B111,{"複数選択形式","正誤形式","穴埋め記入形式","穴埋め選択形式","並べかえ形式",""},0),"選択肢11","","正答11","選択肢サ","並べかえ単語11","")),"")</f>
        <v/>
      </c>
      <c r="P110" s="14" t="str">
        <f>IF($B111&lt;&gt;"",(CHOOSE(MATCH($B111,{"複数選択形式","正誤形式","穴埋め記入形式","穴埋め選択形式","並べかえ形式",""},0),"選択肢12","","正答12","選択肢シ","並べかえ単語12","")),"")</f>
        <v/>
      </c>
      <c r="Q110" s="14" t="str">
        <f>IF($B111&lt;&gt;"",(CHOOSE(MATCH($B111,{"複数選択形式","正誤形式","穴埋め記入形式","穴埋め選択形式","並べかえ形式",""},0),"選択肢13","","正答13","選択肢ス","並べかえ単語13","")),"")</f>
        <v/>
      </c>
      <c r="R110" s="14" t="str">
        <f>IF($B111&lt;&gt;"",(CHOOSE(MATCH($B111,{"複数選択形式","正誤形式","穴埋め記入形式","穴埋め選択形式","並べかえ形式",""},0),"選択肢14","","正答14","選択肢セ","並べかえ単語14","")),"")</f>
        <v/>
      </c>
      <c r="S110" s="14" t="str">
        <f>IF($B111&lt;&gt;"",(CHOOSE(MATCH($B111,{"複数選択形式","正誤形式","穴埋め記入形式","穴埋め選択形式","並べかえ形式",""},0),"選択肢15","","正答15","選択肢ソ","並べかえ単語15","")),"")</f>
        <v/>
      </c>
      <c r="T110" s="14" t="str">
        <f>IF($B111&lt;&gt;"",(CHOOSE(MATCH($B111,{"複数選択形式","正誤形式","穴埋め記入形式","穴埋め選択形式","並べかえ形式",""},0),"選択肢16","","正答16","選択肢タ","並べかえ単語16","")),"")</f>
        <v/>
      </c>
      <c r="U110" s="14" t="str">
        <f>IF($B111&lt;&gt;"",(CHOOSE(MATCH($B111,{"複数選択形式","正誤形式","穴埋め記入形式","穴埋め選択形式","並べかえ形式",""},0),"選択肢17","","正答17","選択肢チ","並べかえ単語17","")),"")</f>
        <v/>
      </c>
      <c r="V110" s="14" t="str">
        <f>IF($B111&lt;&gt;"",(CHOOSE(MATCH($B111,{"複数選択形式","正誤形式","穴埋め記入形式","穴埋め選択形式","並べかえ形式",""},0),"選択肢18","","正答18","選択肢ツ","並べかえ単語18","")),"")</f>
        <v/>
      </c>
      <c r="W110" s="14" t="str">
        <f>IF($B111&lt;&gt;"",(CHOOSE(MATCH($B111,{"複数選択形式","正誤形式","穴埋め記入形式","穴埋め選択形式","並べかえ形式",""},0),"選択肢19","","正答19","選択肢テ","並べかえ単語19","")),"")</f>
        <v/>
      </c>
      <c r="X110" s="14" t="str">
        <f>IF($B111&lt;&gt;"",(CHOOSE(MATCH($B111,{"複数選択形式","正誤形式","穴埋め記入形式","穴埋め選択形式","並べかえ形式",""},0),"選択肢20","","正答20","選択肢ト","並べかえ単語20","")),"")</f>
        <v/>
      </c>
    </row>
    <row r="111" spans="1:24" s="12" customFormat="1" ht="18" customHeight="1">
      <c r="A111" s="41"/>
      <c r="B111" s="52"/>
      <c r="C111" s="52"/>
      <c r="D111" s="14"/>
      <c r="E111" s="25"/>
      <c r="F111" s="25"/>
      <c r="G111" s="25"/>
      <c r="H111" s="25"/>
      <c r="I111" s="25"/>
      <c r="J111" s="25"/>
      <c r="K111" s="25"/>
      <c r="L111" s="25"/>
      <c r="M111" s="25"/>
      <c r="N111" s="25"/>
      <c r="O111" s="25"/>
      <c r="P111" s="25"/>
      <c r="Q111" s="25"/>
      <c r="R111" s="25"/>
      <c r="S111" s="25"/>
      <c r="T111" s="25"/>
      <c r="U111" s="25"/>
      <c r="V111" s="25"/>
      <c r="W111" s="25"/>
      <c r="X111" s="25"/>
    </row>
    <row r="112" spans="1:24" s="12" customFormat="1">
      <c r="A112" s="41"/>
      <c r="B112" s="16" t="str">
        <f>IF($B111&lt;&gt;"",(CHOOSE(MATCH($B111,{"複数選択形式","正誤形式","穴埋め記入形式","穴埋め選択形式","並べかえ形式","自己採点形式",""},0),"","正誤","","","","","")),"")</f>
        <v/>
      </c>
      <c r="C112" s="17"/>
      <c r="E112" s="18"/>
      <c r="F112" s="18"/>
      <c r="G112" s="18"/>
      <c r="H112" s="18"/>
      <c r="I112" s="18"/>
      <c r="J112" s="18"/>
      <c r="K112" s="18"/>
      <c r="L112" s="18"/>
      <c r="M112" s="18"/>
      <c r="N112" s="18"/>
      <c r="O112" s="18"/>
      <c r="P112" s="18"/>
      <c r="Q112" s="18"/>
      <c r="R112" s="18"/>
      <c r="S112" s="18"/>
      <c r="T112" s="18"/>
      <c r="U112" s="18"/>
      <c r="V112" s="18"/>
      <c r="W112" s="18"/>
      <c r="X112" s="18"/>
    </row>
    <row r="113" spans="1:24" s="12" customFormat="1">
      <c r="A113" s="41"/>
      <c r="B113" s="16"/>
      <c r="C113" s="17"/>
      <c r="E113" s="14" t="str">
        <f>IF($B111&lt;&gt;"",(CHOOSE(MATCH($B111,{"複数選択形式","正誤形式","穴埋め記入形式","穴埋め選択形式","並べかえ形式",""},0),"","","","正答1","","")),"")</f>
        <v/>
      </c>
      <c r="F113" s="14" t="str">
        <f>IF($B111&lt;&gt;"",(CHOOSE(MATCH($B111,{"複数選択形式","正誤形式","穴埋め記入形式","穴埋め選択形式","並べかえ形式",""},0),"","","","正答2","","")),"")</f>
        <v/>
      </c>
      <c r="G113" s="14" t="str">
        <f>IF($B111&lt;&gt;"",(CHOOSE(MATCH($B111,{"複数選択形式","正誤形式","穴埋め記入形式","穴埋め選択形式","並べかえ形式",""},0),"","","","正答3","","")),"")</f>
        <v/>
      </c>
      <c r="H113" s="14" t="str">
        <f>IF($B111&lt;&gt;"",(CHOOSE(MATCH($B111,{"複数選択形式","正誤形式","穴埋め記入形式","穴埋め選択形式","並べかえ形式",""},0),"","","","正答4","","")),"")</f>
        <v/>
      </c>
      <c r="I113" s="14" t="str">
        <f>IF($B111&lt;&gt;"",(CHOOSE(MATCH($B111,{"複数選択形式","正誤形式","穴埋め記入形式","穴埋め選択形式","並べかえ形式",""},0),"","","","正答5","","")),"")</f>
        <v/>
      </c>
      <c r="J113" s="14" t="str">
        <f>IF($B111&lt;&gt;"",(CHOOSE(MATCH($B111,{"複数選択形式","正誤形式","穴埋め記入形式","穴埋め選択形式","並べかえ形式",""},0),"","","","正答6","","")),"")</f>
        <v/>
      </c>
      <c r="K113" s="14" t="str">
        <f>IF($B111&lt;&gt;"",(CHOOSE(MATCH($B111,{"複数選択形式","正誤形式","穴埋め記入形式","穴埋め選択形式","並べかえ形式",""},0),"","","","正答7","","")),"")</f>
        <v/>
      </c>
      <c r="L113" s="14" t="str">
        <f>IF($B111&lt;&gt;"",(CHOOSE(MATCH($B111,{"複数選択形式","正誤形式","穴埋め記入形式","穴埋め選択形式","並べかえ形式",""},0),"","","","正答8","","")),"")</f>
        <v/>
      </c>
      <c r="M113" s="14" t="str">
        <f>IF($B111&lt;&gt;"",(CHOOSE(MATCH($B111,{"複数選択形式","正誤形式","穴埋め記入形式","穴埋め選択形式","並べかえ形式",""},0),"","","","正答9","","")),"")</f>
        <v/>
      </c>
      <c r="N113" s="14" t="str">
        <f>IF($B111&lt;&gt;"",(CHOOSE(MATCH($B111,{"複数選択形式","正誤形式","穴埋め記入形式","穴埋め選択形式","並べかえ形式",""},0),"","","","正答10","","")),"")</f>
        <v/>
      </c>
      <c r="O113" s="14" t="str">
        <f>IF($B111&lt;&gt;"",(CHOOSE(MATCH($B111,{"複数選択形式","正誤形式","穴埋め記入形式","穴埋め選択形式","並べかえ形式",""},0),"","","","正答11","","")),"")</f>
        <v/>
      </c>
      <c r="P113" s="14" t="str">
        <f>IF($B111&lt;&gt;"",(CHOOSE(MATCH($B111,{"複数選択形式","正誤形式","穴埋め記入形式","穴埋め選択形式","並べかえ形式",""},0),"","","","正答12","","")),"")</f>
        <v/>
      </c>
      <c r="Q113" s="14" t="str">
        <f>IF($B111&lt;&gt;"",(CHOOSE(MATCH($B111,{"複数選択形式","正誤形式","穴埋め記入形式","穴埋め選択形式","並べかえ形式",""},0),"","","","正答13","","")),"")</f>
        <v/>
      </c>
      <c r="R113" s="14" t="str">
        <f>IF($B111&lt;&gt;"",(CHOOSE(MATCH($B111,{"複数選択形式","正誤形式","穴埋め記入形式","穴埋め選択形式","並べかえ形式",""},0),"","","","正答14","","")),"")</f>
        <v/>
      </c>
      <c r="S113" s="14" t="str">
        <f>IF($B111&lt;&gt;"",(CHOOSE(MATCH($B111,{"複数選択形式","正誤形式","穴埋め記入形式","穴埋め選択形式","並べかえ形式",""},0),"","","","正答15","","")),"")</f>
        <v/>
      </c>
      <c r="T113" s="14" t="str">
        <f>IF($B111&lt;&gt;"",(CHOOSE(MATCH($B111,{"複数選択形式","正誤形式","穴埋め記入形式","穴埋め選択形式","並べかえ形式",""},0),"","","","正答16","","")),"")</f>
        <v/>
      </c>
      <c r="U113" s="14" t="str">
        <f>IF($B111&lt;&gt;"",(CHOOSE(MATCH($B111,{"複数選択形式","正誤形式","穴埋め記入形式","穴埋め選択形式","並べかえ形式",""},0),"","","","正答17","","")),"")</f>
        <v/>
      </c>
      <c r="V113" s="14" t="str">
        <f>IF($B111&lt;&gt;"",(CHOOSE(MATCH($B111,{"複数選択形式","正誤形式","穴埋め記入形式","穴埋め選択形式","並べかえ形式",""},0),"","","","正答18","","")),"")</f>
        <v/>
      </c>
      <c r="W113" s="14" t="str">
        <f>IF($B111&lt;&gt;"",(CHOOSE(MATCH($B111,{"複数選択形式","正誤形式","穴埋め記入形式","穴埋め選択形式","並べかえ形式",""},0),"","","","正答19","","")),"")</f>
        <v/>
      </c>
      <c r="X113" s="14" t="str">
        <f>IF($B111&lt;&gt;"",(CHOOSE(MATCH($B111,{"複数選択形式","正誤形式","穴埋め記入形式","穴埋め選択形式","並べかえ形式",""},0),"","","","正答20","","")),"")</f>
        <v/>
      </c>
    </row>
    <row r="114" spans="1:24">
      <c r="A114" s="42"/>
      <c r="E114" s="15"/>
      <c r="F114" s="15"/>
      <c r="G114" s="15"/>
      <c r="H114" s="15"/>
      <c r="I114" s="15"/>
      <c r="J114" s="15"/>
      <c r="K114" s="15"/>
      <c r="L114" s="15"/>
      <c r="M114" s="15"/>
      <c r="N114" s="15"/>
      <c r="O114" s="15"/>
      <c r="P114" s="15"/>
      <c r="Q114" s="15"/>
      <c r="R114" s="15"/>
      <c r="S114" s="15"/>
      <c r="T114" s="15"/>
      <c r="U114" s="15"/>
      <c r="V114" s="15"/>
      <c r="W114" s="15"/>
      <c r="X114" s="15"/>
    </row>
    <row r="115" spans="1:24">
      <c r="B115" s="8"/>
      <c r="C115" s="8"/>
      <c r="D115" s="8"/>
      <c r="E115" s="8"/>
      <c r="F115" s="8"/>
      <c r="G115" s="8"/>
      <c r="H115" s="8"/>
      <c r="I115" s="8"/>
      <c r="J115" s="8"/>
      <c r="K115" s="8"/>
      <c r="L115" s="8"/>
      <c r="M115" s="8"/>
      <c r="N115" s="8"/>
      <c r="O115" s="8"/>
      <c r="P115" s="8"/>
    </row>
    <row r="116" spans="1:24" ht="69.95" customHeight="1">
      <c r="A116" s="40" t="s">
        <v>60</v>
      </c>
      <c r="B116" s="11" t="str">
        <f>IF($B120&lt;&gt;"","注意","")</f>
        <v/>
      </c>
      <c r="C116" s="43" t="str">
        <f>IF($B120&lt;&gt;"",(CHOOSE(MATCH($B120,{"複数選択形式","正誤形式","穴埋め記入形式","穴埋め選択形式","並べかえ形式"},0),複数選択形式,正誤形式,穴埋め記入形式,穴埋め選択形式,並べかえ形式)),"")</f>
        <v/>
      </c>
      <c r="D116" s="43"/>
      <c r="E116" s="43"/>
      <c r="F116" s="43"/>
      <c r="G116" s="43"/>
      <c r="H116" s="43"/>
      <c r="I116" s="43"/>
      <c r="J116" s="43"/>
      <c r="K116" s="43"/>
      <c r="L116" s="43"/>
      <c r="M116" s="43"/>
      <c r="N116" s="43"/>
    </row>
    <row r="117" spans="1:24" s="12" customFormat="1" ht="12.75" customHeight="1">
      <c r="A117" s="41"/>
      <c r="B117" s="7" t="s">
        <v>11</v>
      </c>
      <c r="C117" s="44" t="s">
        <v>12</v>
      </c>
      <c r="D117" s="45"/>
      <c r="E117" s="45"/>
      <c r="F117" s="45"/>
      <c r="G117" s="45"/>
      <c r="H117" s="45"/>
      <c r="I117" s="45"/>
      <c r="J117" s="45"/>
      <c r="K117" s="45"/>
      <c r="L117" s="45"/>
      <c r="M117" s="45"/>
      <c r="N117" s="46"/>
    </row>
    <row r="118" spans="1:24" s="12" customFormat="1" ht="69" customHeight="1">
      <c r="A118" s="41"/>
      <c r="B118" s="13"/>
      <c r="C118" s="47"/>
      <c r="D118" s="48"/>
      <c r="E118" s="48"/>
      <c r="F118" s="48"/>
      <c r="G118" s="48"/>
      <c r="H118" s="48"/>
      <c r="I118" s="48"/>
      <c r="J118" s="48"/>
      <c r="K118" s="48"/>
      <c r="L118" s="48"/>
      <c r="M118" s="48"/>
      <c r="N118" s="49"/>
    </row>
    <row r="119" spans="1:24" s="12" customFormat="1">
      <c r="A119" s="41"/>
      <c r="B119" s="50" t="s">
        <v>14</v>
      </c>
      <c r="C119" s="51"/>
      <c r="E119" s="14" t="str">
        <f>IF($B120&lt;&gt;"",(CHOOSE(MATCH($B120,{"複数選択形式","正誤形式","穴埋め記入形式","穴埋め選択形式","並べかえ形式",""},0),"選択肢1","","正答1","選択肢ア","並べかえ単語1","")),"")</f>
        <v/>
      </c>
      <c r="F119" s="14" t="str">
        <f>IF($B120&lt;&gt;"",(CHOOSE(MATCH($B120,{"複数選択形式","正誤形式","穴埋め記入形式","穴埋め選択形式","並べかえ形式",""},0),"選択肢2","","正答2","選択肢イ","並べかえ単語2","")),"")</f>
        <v/>
      </c>
      <c r="G119" s="14" t="str">
        <f>IF($B120&lt;&gt;"",(CHOOSE(MATCH($B120,{"複数選択形式","正誤形式","穴埋め記入形式","穴埋め選択形式","並べかえ形式",""},0),"選択肢3","","正答3","選択肢ウ","並べかえ単語3","")),"")</f>
        <v/>
      </c>
      <c r="H119" s="14" t="str">
        <f>IF($B120&lt;&gt;"",(CHOOSE(MATCH($B120,{"複数選択形式","正誤形式","穴埋め記入形式","穴埋め選択形式","並べかえ形式",""},0),"選択肢4","","正答4","選択肢エ","並べかえ単語4","")),"")</f>
        <v/>
      </c>
      <c r="I119" s="14" t="str">
        <f>IF($B120&lt;&gt;"",(CHOOSE(MATCH($B120,{"複数選択形式","正誤形式","穴埋め記入形式","穴埋め選択形式","並べかえ形式",""},0),"選択肢5","","正答5","選択肢オ","並べかえ単語5","")),"")</f>
        <v/>
      </c>
      <c r="J119" s="14" t="str">
        <f>IF($B120&lt;&gt;"",(CHOOSE(MATCH($B120,{"複数選択形式","正誤形式","穴埋め記入形式","穴埋め選択形式","並べかえ形式",""},0),"選択肢6","","正答6","選択肢カ","並べかえ単語6","")),"")</f>
        <v/>
      </c>
      <c r="K119" s="14" t="str">
        <f>IF($B120&lt;&gt;"",(CHOOSE(MATCH($B120,{"複数選択形式","正誤形式","穴埋め記入形式","穴埋め選択形式","並べかえ形式",""},0),"選択肢7","","正答7","選択肢キ","並べかえ単語7","")),"")</f>
        <v/>
      </c>
      <c r="L119" s="14" t="str">
        <f>IF($B120&lt;&gt;"",(CHOOSE(MATCH($B120,{"複数選択形式","正誤形式","穴埋め記入形式","穴埋め選択形式","並べかえ形式",""},0),"選択肢8","","正答8","選択肢ク","並べかえ単語8","")),"")</f>
        <v/>
      </c>
      <c r="M119" s="14" t="str">
        <f>IF($B120&lt;&gt;"",(CHOOSE(MATCH($B120,{"複数選択形式","正誤形式","穴埋め記入形式","穴埋め選択形式","並べかえ形式",""},0),"選択肢9","","正答9","選択肢ケ","並べかえ単語9","")),"")</f>
        <v/>
      </c>
      <c r="N119" s="14" t="str">
        <f>IF($B120&lt;&gt;"",(CHOOSE(MATCH($B120,{"複数選択形式","正誤形式","穴埋め記入形式","穴埋め選択形式","並べかえ形式",""},0),"選択肢10","","正答10","選択肢コ","並べかえ単語10","")),"")</f>
        <v/>
      </c>
      <c r="O119" s="14" t="str">
        <f>IF($B120&lt;&gt;"",(CHOOSE(MATCH($B120,{"複数選択形式","正誤形式","穴埋め記入形式","穴埋め選択形式","並べかえ形式",""},0),"選択肢11","","正答11","選択肢サ","並べかえ単語11","")),"")</f>
        <v/>
      </c>
      <c r="P119" s="14" t="str">
        <f>IF($B120&lt;&gt;"",(CHOOSE(MATCH($B120,{"複数選択形式","正誤形式","穴埋め記入形式","穴埋め選択形式","並べかえ形式",""},0),"選択肢12","","正答12","選択肢シ","並べかえ単語12","")),"")</f>
        <v/>
      </c>
      <c r="Q119" s="14" t="str">
        <f>IF($B120&lt;&gt;"",(CHOOSE(MATCH($B120,{"複数選択形式","正誤形式","穴埋め記入形式","穴埋め選択形式","並べかえ形式",""},0),"選択肢13","","正答13","選択肢ス","並べかえ単語13","")),"")</f>
        <v/>
      </c>
      <c r="R119" s="14" t="str">
        <f>IF($B120&lt;&gt;"",(CHOOSE(MATCH($B120,{"複数選択形式","正誤形式","穴埋め記入形式","穴埋め選択形式","並べかえ形式",""},0),"選択肢14","","正答14","選択肢セ","並べかえ単語14","")),"")</f>
        <v/>
      </c>
      <c r="S119" s="14" t="str">
        <f>IF($B120&lt;&gt;"",(CHOOSE(MATCH($B120,{"複数選択形式","正誤形式","穴埋め記入形式","穴埋め選択形式","並べかえ形式",""},0),"選択肢15","","正答15","選択肢ソ","並べかえ単語15","")),"")</f>
        <v/>
      </c>
      <c r="T119" s="14" t="str">
        <f>IF($B120&lt;&gt;"",(CHOOSE(MATCH($B120,{"複数選択形式","正誤形式","穴埋め記入形式","穴埋め選択形式","並べかえ形式",""},0),"選択肢16","","正答16","選択肢タ","並べかえ単語16","")),"")</f>
        <v/>
      </c>
      <c r="U119" s="14" t="str">
        <f>IF($B120&lt;&gt;"",(CHOOSE(MATCH($B120,{"複数選択形式","正誤形式","穴埋め記入形式","穴埋め選択形式","並べかえ形式",""},0),"選択肢17","","正答17","選択肢チ","並べかえ単語17","")),"")</f>
        <v/>
      </c>
      <c r="V119" s="14" t="str">
        <f>IF($B120&lt;&gt;"",(CHOOSE(MATCH($B120,{"複数選択形式","正誤形式","穴埋め記入形式","穴埋め選択形式","並べかえ形式",""},0),"選択肢18","","正答18","選択肢ツ","並べかえ単語18","")),"")</f>
        <v/>
      </c>
      <c r="W119" s="14" t="str">
        <f>IF($B120&lt;&gt;"",(CHOOSE(MATCH($B120,{"複数選択形式","正誤形式","穴埋め記入形式","穴埋め選択形式","並べかえ形式",""},0),"選択肢19","","正答19","選択肢テ","並べかえ単語19","")),"")</f>
        <v/>
      </c>
      <c r="X119" s="14" t="str">
        <f>IF($B120&lt;&gt;"",(CHOOSE(MATCH($B120,{"複数選択形式","正誤形式","穴埋め記入形式","穴埋め選択形式","並べかえ形式",""},0),"選択肢20","","正答20","選択肢ト","並べかえ単語20","")),"")</f>
        <v/>
      </c>
    </row>
    <row r="120" spans="1:24" s="12" customFormat="1" ht="18" customHeight="1">
      <c r="A120" s="41"/>
      <c r="B120" s="52"/>
      <c r="C120" s="52"/>
      <c r="D120" s="14"/>
      <c r="E120" s="25"/>
      <c r="F120" s="25"/>
      <c r="G120" s="25"/>
      <c r="H120" s="25"/>
      <c r="I120" s="25"/>
      <c r="J120" s="25"/>
      <c r="K120" s="25"/>
      <c r="L120" s="25"/>
      <c r="M120" s="25"/>
      <c r="N120" s="25"/>
      <c r="O120" s="25"/>
      <c r="P120" s="25"/>
      <c r="Q120" s="25"/>
      <c r="R120" s="25"/>
      <c r="S120" s="25"/>
      <c r="T120" s="25"/>
      <c r="U120" s="25"/>
      <c r="V120" s="25"/>
      <c r="W120" s="25"/>
      <c r="X120" s="25"/>
    </row>
    <row r="121" spans="1:24" s="12" customFormat="1">
      <c r="A121" s="41"/>
      <c r="B121" s="16" t="str">
        <f>IF($B120&lt;&gt;"",(CHOOSE(MATCH($B120,{"複数選択形式","正誤形式","穴埋め記入形式","穴埋め選択形式","並べかえ形式","自己採点形式",""},0),"","正誤","","","","","")),"")</f>
        <v/>
      </c>
      <c r="C121" s="17"/>
      <c r="E121" s="18"/>
      <c r="F121" s="18"/>
      <c r="G121" s="18"/>
      <c r="H121" s="18"/>
      <c r="I121" s="18"/>
      <c r="J121" s="18"/>
      <c r="K121" s="18"/>
      <c r="L121" s="18"/>
      <c r="M121" s="18"/>
      <c r="N121" s="18"/>
      <c r="O121" s="18"/>
      <c r="P121" s="18"/>
      <c r="Q121" s="18"/>
      <c r="R121" s="18"/>
      <c r="S121" s="18"/>
      <c r="T121" s="18"/>
      <c r="U121" s="18"/>
      <c r="V121" s="18"/>
      <c r="W121" s="18"/>
      <c r="X121" s="18"/>
    </row>
    <row r="122" spans="1:24" s="12" customFormat="1">
      <c r="A122" s="41"/>
      <c r="B122" s="16"/>
      <c r="C122" s="17"/>
      <c r="E122" s="14" t="str">
        <f>IF($B120&lt;&gt;"",(CHOOSE(MATCH($B120,{"複数選択形式","正誤形式","穴埋め記入形式","穴埋め選択形式","並べかえ形式",""},0),"","","","正答1","","")),"")</f>
        <v/>
      </c>
      <c r="F122" s="14" t="str">
        <f>IF($B120&lt;&gt;"",(CHOOSE(MATCH($B120,{"複数選択形式","正誤形式","穴埋め記入形式","穴埋め選択形式","並べかえ形式",""},0),"","","","正答2","","")),"")</f>
        <v/>
      </c>
      <c r="G122" s="14" t="str">
        <f>IF($B120&lt;&gt;"",(CHOOSE(MATCH($B120,{"複数選択形式","正誤形式","穴埋め記入形式","穴埋め選択形式","並べかえ形式",""},0),"","","","正答3","","")),"")</f>
        <v/>
      </c>
      <c r="H122" s="14" t="str">
        <f>IF($B120&lt;&gt;"",(CHOOSE(MATCH($B120,{"複数選択形式","正誤形式","穴埋め記入形式","穴埋め選択形式","並べかえ形式",""},0),"","","","正答4","","")),"")</f>
        <v/>
      </c>
      <c r="I122" s="14" t="str">
        <f>IF($B120&lt;&gt;"",(CHOOSE(MATCH($B120,{"複数選択形式","正誤形式","穴埋め記入形式","穴埋め選択形式","並べかえ形式",""},0),"","","","正答5","","")),"")</f>
        <v/>
      </c>
      <c r="J122" s="14" t="str">
        <f>IF($B120&lt;&gt;"",(CHOOSE(MATCH($B120,{"複数選択形式","正誤形式","穴埋め記入形式","穴埋め選択形式","並べかえ形式",""},0),"","","","正答6","","")),"")</f>
        <v/>
      </c>
      <c r="K122" s="14" t="str">
        <f>IF($B120&lt;&gt;"",(CHOOSE(MATCH($B120,{"複数選択形式","正誤形式","穴埋め記入形式","穴埋め選択形式","並べかえ形式",""},0),"","","","正答7","","")),"")</f>
        <v/>
      </c>
      <c r="L122" s="14" t="str">
        <f>IF($B120&lt;&gt;"",(CHOOSE(MATCH($B120,{"複数選択形式","正誤形式","穴埋め記入形式","穴埋め選択形式","並べかえ形式",""},0),"","","","正答8","","")),"")</f>
        <v/>
      </c>
      <c r="M122" s="14" t="str">
        <f>IF($B120&lt;&gt;"",(CHOOSE(MATCH($B120,{"複数選択形式","正誤形式","穴埋め記入形式","穴埋め選択形式","並べかえ形式",""},0),"","","","正答9","","")),"")</f>
        <v/>
      </c>
      <c r="N122" s="14" t="str">
        <f>IF($B120&lt;&gt;"",(CHOOSE(MATCH($B120,{"複数選択形式","正誤形式","穴埋め記入形式","穴埋め選択形式","並べかえ形式",""},0),"","","","正答10","","")),"")</f>
        <v/>
      </c>
      <c r="O122" s="14" t="str">
        <f>IF($B120&lt;&gt;"",(CHOOSE(MATCH($B120,{"複数選択形式","正誤形式","穴埋め記入形式","穴埋め選択形式","並べかえ形式",""},0),"","","","正答11","","")),"")</f>
        <v/>
      </c>
      <c r="P122" s="14" t="str">
        <f>IF($B120&lt;&gt;"",(CHOOSE(MATCH($B120,{"複数選択形式","正誤形式","穴埋め記入形式","穴埋め選択形式","並べかえ形式",""},0),"","","","正答12","","")),"")</f>
        <v/>
      </c>
      <c r="Q122" s="14" t="str">
        <f>IF($B120&lt;&gt;"",(CHOOSE(MATCH($B120,{"複数選択形式","正誤形式","穴埋め記入形式","穴埋め選択形式","並べかえ形式",""},0),"","","","正答13","","")),"")</f>
        <v/>
      </c>
      <c r="R122" s="14" t="str">
        <f>IF($B120&lt;&gt;"",(CHOOSE(MATCH($B120,{"複数選択形式","正誤形式","穴埋め記入形式","穴埋め選択形式","並べかえ形式",""},0),"","","","正答14","","")),"")</f>
        <v/>
      </c>
      <c r="S122" s="14" t="str">
        <f>IF($B120&lt;&gt;"",(CHOOSE(MATCH($B120,{"複数選択形式","正誤形式","穴埋め記入形式","穴埋め選択形式","並べかえ形式",""},0),"","","","正答15","","")),"")</f>
        <v/>
      </c>
      <c r="T122" s="14" t="str">
        <f>IF($B120&lt;&gt;"",(CHOOSE(MATCH($B120,{"複数選択形式","正誤形式","穴埋め記入形式","穴埋め選択形式","並べかえ形式",""},0),"","","","正答16","","")),"")</f>
        <v/>
      </c>
      <c r="U122" s="14" t="str">
        <f>IF($B120&lt;&gt;"",(CHOOSE(MATCH($B120,{"複数選択形式","正誤形式","穴埋め記入形式","穴埋め選択形式","並べかえ形式",""},0),"","","","正答17","","")),"")</f>
        <v/>
      </c>
      <c r="V122" s="14" t="str">
        <f>IF($B120&lt;&gt;"",(CHOOSE(MATCH($B120,{"複数選択形式","正誤形式","穴埋め記入形式","穴埋め選択形式","並べかえ形式",""},0),"","","","正答18","","")),"")</f>
        <v/>
      </c>
      <c r="W122" s="14" t="str">
        <f>IF($B120&lt;&gt;"",(CHOOSE(MATCH($B120,{"複数選択形式","正誤形式","穴埋め記入形式","穴埋め選択形式","並べかえ形式",""},0),"","","","正答19","","")),"")</f>
        <v/>
      </c>
      <c r="X122" s="14" t="str">
        <f>IF($B120&lt;&gt;"",(CHOOSE(MATCH($B120,{"複数選択形式","正誤形式","穴埋め記入形式","穴埋め選択形式","並べかえ形式",""},0),"","","","正答20","","")),"")</f>
        <v/>
      </c>
    </row>
    <row r="123" spans="1:24">
      <c r="A123" s="42"/>
      <c r="E123" s="15"/>
      <c r="F123" s="15"/>
      <c r="G123" s="15"/>
      <c r="H123" s="15"/>
      <c r="I123" s="15"/>
      <c r="J123" s="15"/>
      <c r="K123" s="15"/>
      <c r="L123" s="15"/>
      <c r="M123" s="15"/>
      <c r="N123" s="15"/>
      <c r="O123" s="15"/>
      <c r="P123" s="15"/>
      <c r="Q123" s="15"/>
      <c r="R123" s="15"/>
      <c r="S123" s="15"/>
      <c r="T123" s="15"/>
      <c r="U123" s="15"/>
      <c r="V123" s="15"/>
      <c r="W123" s="15"/>
      <c r="X123" s="15"/>
    </row>
    <row r="124" spans="1:24">
      <c r="B124" s="8"/>
      <c r="C124" s="8"/>
      <c r="D124" s="8"/>
      <c r="E124" s="8"/>
      <c r="F124" s="8"/>
      <c r="G124" s="8"/>
      <c r="H124" s="8"/>
      <c r="I124" s="8"/>
      <c r="J124" s="8"/>
      <c r="K124" s="8"/>
      <c r="L124" s="8"/>
      <c r="M124" s="8"/>
      <c r="N124" s="8"/>
      <c r="O124" s="8"/>
      <c r="P124" s="8"/>
    </row>
    <row r="125" spans="1:24" ht="69.95" customHeight="1">
      <c r="A125" s="40" t="s">
        <v>61</v>
      </c>
      <c r="B125" s="11" t="str">
        <f>IF($B129&lt;&gt;"","注意","")</f>
        <v/>
      </c>
      <c r="C125" s="43" t="str">
        <f>IF($B129&lt;&gt;"",(CHOOSE(MATCH($B129,{"複数選択形式","正誤形式","穴埋め記入形式","穴埋め選択形式","並べかえ形式"},0),複数選択形式,正誤形式,穴埋め記入形式,穴埋め選択形式,並べかえ形式)),"")</f>
        <v/>
      </c>
      <c r="D125" s="43"/>
      <c r="E125" s="43"/>
      <c r="F125" s="43"/>
      <c r="G125" s="43"/>
      <c r="H125" s="43"/>
      <c r="I125" s="43"/>
      <c r="J125" s="43"/>
      <c r="K125" s="43"/>
      <c r="L125" s="43"/>
      <c r="M125" s="43"/>
      <c r="N125" s="43"/>
    </row>
    <row r="126" spans="1:24" s="12" customFormat="1" ht="12.75" customHeight="1">
      <c r="A126" s="41"/>
      <c r="B126" s="7" t="s">
        <v>11</v>
      </c>
      <c r="C126" s="44" t="s">
        <v>12</v>
      </c>
      <c r="D126" s="45"/>
      <c r="E126" s="45"/>
      <c r="F126" s="45"/>
      <c r="G126" s="45"/>
      <c r="H126" s="45"/>
      <c r="I126" s="45"/>
      <c r="J126" s="45"/>
      <c r="K126" s="45"/>
      <c r="L126" s="45"/>
      <c r="M126" s="45"/>
      <c r="N126" s="46"/>
    </row>
    <row r="127" spans="1:24" s="12" customFormat="1" ht="69" customHeight="1">
      <c r="A127" s="41"/>
      <c r="B127" s="13"/>
      <c r="C127" s="47"/>
      <c r="D127" s="48"/>
      <c r="E127" s="48"/>
      <c r="F127" s="48"/>
      <c r="G127" s="48"/>
      <c r="H127" s="48"/>
      <c r="I127" s="48"/>
      <c r="J127" s="48"/>
      <c r="K127" s="48"/>
      <c r="L127" s="48"/>
      <c r="M127" s="48"/>
      <c r="N127" s="49"/>
    </row>
    <row r="128" spans="1:24" s="12" customFormat="1">
      <c r="A128" s="41"/>
      <c r="B128" s="50" t="s">
        <v>14</v>
      </c>
      <c r="C128" s="51"/>
      <c r="E128" s="14" t="str">
        <f>IF($B129&lt;&gt;"",(CHOOSE(MATCH($B129,{"複数選択形式","正誤形式","穴埋め記入形式","穴埋め選択形式","並べかえ形式",""},0),"選択肢1","","正答1","選択肢ア","並べかえ単語1","")),"")</f>
        <v/>
      </c>
      <c r="F128" s="14" t="str">
        <f>IF($B129&lt;&gt;"",(CHOOSE(MATCH($B129,{"複数選択形式","正誤形式","穴埋め記入形式","穴埋め選択形式","並べかえ形式",""},0),"選択肢2","","正答2","選択肢イ","並べかえ単語2","")),"")</f>
        <v/>
      </c>
      <c r="G128" s="14" t="str">
        <f>IF($B129&lt;&gt;"",(CHOOSE(MATCH($B129,{"複数選択形式","正誤形式","穴埋め記入形式","穴埋め選択形式","並べかえ形式",""},0),"選択肢3","","正答3","選択肢ウ","並べかえ単語3","")),"")</f>
        <v/>
      </c>
      <c r="H128" s="14" t="str">
        <f>IF($B129&lt;&gt;"",(CHOOSE(MATCH($B129,{"複数選択形式","正誤形式","穴埋め記入形式","穴埋め選択形式","並べかえ形式",""},0),"選択肢4","","正答4","選択肢エ","並べかえ単語4","")),"")</f>
        <v/>
      </c>
      <c r="I128" s="14" t="str">
        <f>IF($B129&lt;&gt;"",(CHOOSE(MATCH($B129,{"複数選択形式","正誤形式","穴埋め記入形式","穴埋め選択形式","並べかえ形式",""},0),"選択肢5","","正答5","選択肢オ","並べかえ単語5","")),"")</f>
        <v/>
      </c>
      <c r="J128" s="14" t="str">
        <f>IF($B129&lt;&gt;"",(CHOOSE(MATCH($B129,{"複数選択形式","正誤形式","穴埋め記入形式","穴埋め選択形式","並べかえ形式",""},0),"選択肢6","","正答6","選択肢カ","並べかえ単語6","")),"")</f>
        <v/>
      </c>
      <c r="K128" s="14" t="str">
        <f>IF($B129&lt;&gt;"",(CHOOSE(MATCH($B129,{"複数選択形式","正誤形式","穴埋め記入形式","穴埋め選択形式","並べかえ形式",""},0),"選択肢7","","正答7","選択肢キ","並べかえ単語7","")),"")</f>
        <v/>
      </c>
      <c r="L128" s="14" t="str">
        <f>IF($B129&lt;&gt;"",(CHOOSE(MATCH($B129,{"複数選択形式","正誤形式","穴埋め記入形式","穴埋め選択形式","並べかえ形式",""},0),"選択肢8","","正答8","選択肢ク","並べかえ単語8","")),"")</f>
        <v/>
      </c>
      <c r="M128" s="14" t="str">
        <f>IF($B129&lt;&gt;"",(CHOOSE(MATCH($B129,{"複数選択形式","正誤形式","穴埋め記入形式","穴埋め選択形式","並べかえ形式",""},0),"選択肢9","","正答9","選択肢ケ","並べかえ単語9","")),"")</f>
        <v/>
      </c>
      <c r="N128" s="14" t="str">
        <f>IF($B129&lt;&gt;"",(CHOOSE(MATCH($B129,{"複数選択形式","正誤形式","穴埋め記入形式","穴埋め選択形式","並べかえ形式",""},0),"選択肢10","","正答10","選択肢コ","並べかえ単語10","")),"")</f>
        <v/>
      </c>
      <c r="O128" s="14" t="str">
        <f>IF($B129&lt;&gt;"",(CHOOSE(MATCH($B129,{"複数選択形式","正誤形式","穴埋め記入形式","穴埋め選択形式","並べかえ形式",""},0),"選択肢11","","正答11","選択肢サ","並べかえ単語11","")),"")</f>
        <v/>
      </c>
      <c r="P128" s="14" t="str">
        <f>IF($B129&lt;&gt;"",(CHOOSE(MATCH($B129,{"複数選択形式","正誤形式","穴埋め記入形式","穴埋め選択形式","並べかえ形式",""},0),"選択肢12","","正答12","選択肢シ","並べかえ単語12","")),"")</f>
        <v/>
      </c>
      <c r="Q128" s="14" t="str">
        <f>IF($B129&lt;&gt;"",(CHOOSE(MATCH($B129,{"複数選択形式","正誤形式","穴埋め記入形式","穴埋め選択形式","並べかえ形式",""},0),"選択肢13","","正答13","選択肢ス","並べかえ単語13","")),"")</f>
        <v/>
      </c>
      <c r="R128" s="14" t="str">
        <f>IF($B129&lt;&gt;"",(CHOOSE(MATCH($B129,{"複数選択形式","正誤形式","穴埋め記入形式","穴埋め選択形式","並べかえ形式",""},0),"選択肢14","","正答14","選択肢セ","並べかえ単語14","")),"")</f>
        <v/>
      </c>
      <c r="S128" s="14" t="str">
        <f>IF($B129&lt;&gt;"",(CHOOSE(MATCH($B129,{"複数選択形式","正誤形式","穴埋め記入形式","穴埋め選択形式","並べかえ形式",""},0),"選択肢15","","正答15","選択肢ソ","並べかえ単語15","")),"")</f>
        <v/>
      </c>
      <c r="T128" s="14" t="str">
        <f>IF($B129&lt;&gt;"",(CHOOSE(MATCH($B129,{"複数選択形式","正誤形式","穴埋め記入形式","穴埋め選択形式","並べかえ形式",""},0),"選択肢16","","正答16","選択肢タ","並べかえ単語16","")),"")</f>
        <v/>
      </c>
      <c r="U128" s="14" t="str">
        <f>IF($B129&lt;&gt;"",(CHOOSE(MATCH($B129,{"複数選択形式","正誤形式","穴埋め記入形式","穴埋め選択形式","並べかえ形式",""},0),"選択肢17","","正答17","選択肢チ","並べかえ単語17","")),"")</f>
        <v/>
      </c>
      <c r="V128" s="14" t="str">
        <f>IF($B129&lt;&gt;"",(CHOOSE(MATCH($B129,{"複数選択形式","正誤形式","穴埋め記入形式","穴埋め選択形式","並べかえ形式",""},0),"選択肢18","","正答18","選択肢ツ","並べかえ単語18","")),"")</f>
        <v/>
      </c>
      <c r="W128" s="14" t="str">
        <f>IF($B129&lt;&gt;"",(CHOOSE(MATCH($B129,{"複数選択形式","正誤形式","穴埋め記入形式","穴埋め選択形式","並べかえ形式",""},0),"選択肢19","","正答19","選択肢テ","並べかえ単語19","")),"")</f>
        <v/>
      </c>
      <c r="X128" s="14" t="str">
        <f>IF($B129&lt;&gt;"",(CHOOSE(MATCH($B129,{"複数選択形式","正誤形式","穴埋め記入形式","穴埋め選択形式","並べかえ形式",""},0),"選択肢20","","正答20","選択肢ト","並べかえ単語20","")),"")</f>
        <v/>
      </c>
    </row>
    <row r="129" spans="1:24" s="12" customFormat="1" ht="18" customHeight="1">
      <c r="A129" s="41"/>
      <c r="B129" s="52"/>
      <c r="C129" s="52"/>
      <c r="D129" s="14"/>
      <c r="E129" s="25"/>
      <c r="F129" s="25"/>
      <c r="G129" s="25"/>
      <c r="H129" s="25"/>
      <c r="I129" s="25"/>
      <c r="J129" s="25"/>
      <c r="K129" s="25"/>
      <c r="L129" s="25"/>
      <c r="M129" s="25"/>
      <c r="N129" s="25"/>
      <c r="O129" s="25"/>
      <c r="P129" s="25"/>
      <c r="Q129" s="25"/>
      <c r="R129" s="25"/>
      <c r="S129" s="25"/>
      <c r="T129" s="25"/>
      <c r="U129" s="25"/>
      <c r="V129" s="25"/>
      <c r="W129" s="25"/>
      <c r="X129" s="25"/>
    </row>
    <row r="130" spans="1:24" s="12" customFormat="1">
      <c r="A130" s="41"/>
      <c r="B130" s="16" t="str">
        <f>IF($B129&lt;&gt;"",(CHOOSE(MATCH($B129,{"複数選択形式","正誤形式","穴埋め記入形式","穴埋め選択形式","並べかえ形式","自己採点形式",""},0),"","正誤","","","","","")),"")</f>
        <v/>
      </c>
      <c r="C130" s="17"/>
      <c r="E130" s="18"/>
      <c r="F130" s="18"/>
      <c r="G130" s="18"/>
      <c r="H130" s="18"/>
      <c r="I130" s="18"/>
      <c r="J130" s="18"/>
      <c r="K130" s="18"/>
      <c r="L130" s="18"/>
      <c r="M130" s="18"/>
      <c r="N130" s="18"/>
      <c r="O130" s="18"/>
      <c r="P130" s="18"/>
      <c r="Q130" s="18"/>
      <c r="R130" s="18"/>
      <c r="S130" s="18"/>
      <c r="T130" s="18"/>
      <c r="U130" s="18"/>
      <c r="V130" s="18"/>
      <c r="W130" s="18"/>
      <c r="X130" s="18"/>
    </row>
    <row r="131" spans="1:24" s="12" customFormat="1">
      <c r="A131" s="41"/>
      <c r="B131" s="16"/>
      <c r="C131" s="17"/>
      <c r="E131" s="14" t="str">
        <f>IF($B129&lt;&gt;"",(CHOOSE(MATCH($B129,{"複数選択形式","正誤形式","穴埋め記入形式","穴埋め選択形式","並べかえ形式",""},0),"","","","正答1","","")),"")</f>
        <v/>
      </c>
      <c r="F131" s="14" t="str">
        <f>IF($B129&lt;&gt;"",(CHOOSE(MATCH($B129,{"複数選択形式","正誤形式","穴埋め記入形式","穴埋め選択形式","並べかえ形式",""},0),"","","","正答2","","")),"")</f>
        <v/>
      </c>
      <c r="G131" s="14" t="str">
        <f>IF($B129&lt;&gt;"",(CHOOSE(MATCH($B129,{"複数選択形式","正誤形式","穴埋め記入形式","穴埋め選択形式","並べかえ形式",""},0),"","","","正答3","","")),"")</f>
        <v/>
      </c>
      <c r="H131" s="14" t="str">
        <f>IF($B129&lt;&gt;"",(CHOOSE(MATCH($B129,{"複数選択形式","正誤形式","穴埋め記入形式","穴埋め選択形式","並べかえ形式",""},0),"","","","正答4","","")),"")</f>
        <v/>
      </c>
      <c r="I131" s="14" t="str">
        <f>IF($B129&lt;&gt;"",(CHOOSE(MATCH($B129,{"複数選択形式","正誤形式","穴埋め記入形式","穴埋め選択形式","並べかえ形式",""},0),"","","","正答5","","")),"")</f>
        <v/>
      </c>
      <c r="J131" s="14" t="str">
        <f>IF($B129&lt;&gt;"",(CHOOSE(MATCH($B129,{"複数選択形式","正誤形式","穴埋め記入形式","穴埋め選択形式","並べかえ形式",""},0),"","","","正答6","","")),"")</f>
        <v/>
      </c>
      <c r="K131" s="14" t="str">
        <f>IF($B129&lt;&gt;"",(CHOOSE(MATCH($B129,{"複数選択形式","正誤形式","穴埋め記入形式","穴埋め選択形式","並べかえ形式",""},0),"","","","正答7","","")),"")</f>
        <v/>
      </c>
      <c r="L131" s="14" t="str">
        <f>IF($B129&lt;&gt;"",(CHOOSE(MATCH($B129,{"複数選択形式","正誤形式","穴埋め記入形式","穴埋め選択形式","並べかえ形式",""},0),"","","","正答8","","")),"")</f>
        <v/>
      </c>
      <c r="M131" s="14" t="str">
        <f>IF($B129&lt;&gt;"",(CHOOSE(MATCH($B129,{"複数選択形式","正誤形式","穴埋め記入形式","穴埋め選択形式","並べかえ形式",""},0),"","","","正答9","","")),"")</f>
        <v/>
      </c>
      <c r="N131" s="14" t="str">
        <f>IF($B129&lt;&gt;"",(CHOOSE(MATCH($B129,{"複数選択形式","正誤形式","穴埋め記入形式","穴埋め選択形式","並べかえ形式",""},0),"","","","正答10","","")),"")</f>
        <v/>
      </c>
      <c r="O131" s="14" t="str">
        <f>IF($B129&lt;&gt;"",(CHOOSE(MATCH($B129,{"複数選択形式","正誤形式","穴埋め記入形式","穴埋め選択形式","並べかえ形式",""},0),"","","","正答11","","")),"")</f>
        <v/>
      </c>
      <c r="P131" s="14" t="str">
        <f>IF($B129&lt;&gt;"",(CHOOSE(MATCH($B129,{"複数選択形式","正誤形式","穴埋め記入形式","穴埋め選択形式","並べかえ形式",""},0),"","","","正答12","","")),"")</f>
        <v/>
      </c>
      <c r="Q131" s="14" t="str">
        <f>IF($B129&lt;&gt;"",(CHOOSE(MATCH($B129,{"複数選択形式","正誤形式","穴埋め記入形式","穴埋め選択形式","並べかえ形式",""},0),"","","","正答13","","")),"")</f>
        <v/>
      </c>
      <c r="R131" s="14" t="str">
        <f>IF($B129&lt;&gt;"",(CHOOSE(MATCH($B129,{"複数選択形式","正誤形式","穴埋め記入形式","穴埋め選択形式","並べかえ形式",""},0),"","","","正答14","","")),"")</f>
        <v/>
      </c>
      <c r="S131" s="14" t="str">
        <f>IF($B129&lt;&gt;"",(CHOOSE(MATCH($B129,{"複数選択形式","正誤形式","穴埋め記入形式","穴埋め選択形式","並べかえ形式",""},0),"","","","正答15","","")),"")</f>
        <v/>
      </c>
      <c r="T131" s="14" t="str">
        <f>IF($B129&lt;&gt;"",(CHOOSE(MATCH($B129,{"複数選択形式","正誤形式","穴埋め記入形式","穴埋め選択形式","並べかえ形式",""},0),"","","","正答16","","")),"")</f>
        <v/>
      </c>
      <c r="U131" s="14" t="str">
        <f>IF($B129&lt;&gt;"",(CHOOSE(MATCH($B129,{"複数選択形式","正誤形式","穴埋め記入形式","穴埋め選択形式","並べかえ形式",""},0),"","","","正答17","","")),"")</f>
        <v/>
      </c>
      <c r="V131" s="14" t="str">
        <f>IF($B129&lt;&gt;"",(CHOOSE(MATCH($B129,{"複数選択形式","正誤形式","穴埋め記入形式","穴埋め選択形式","並べかえ形式",""},0),"","","","正答18","","")),"")</f>
        <v/>
      </c>
      <c r="W131" s="14" t="str">
        <f>IF($B129&lt;&gt;"",(CHOOSE(MATCH($B129,{"複数選択形式","正誤形式","穴埋め記入形式","穴埋め選択形式","並べかえ形式",""},0),"","","","正答19","","")),"")</f>
        <v/>
      </c>
      <c r="X131" s="14" t="str">
        <f>IF($B129&lt;&gt;"",(CHOOSE(MATCH($B129,{"複数選択形式","正誤形式","穴埋め記入形式","穴埋め選択形式","並べかえ形式",""},0),"","","","正答20","","")),"")</f>
        <v/>
      </c>
    </row>
    <row r="132" spans="1:24">
      <c r="A132" s="42"/>
      <c r="E132" s="15"/>
      <c r="F132" s="15"/>
      <c r="G132" s="15"/>
      <c r="H132" s="15"/>
      <c r="I132" s="15"/>
      <c r="J132" s="15"/>
      <c r="K132" s="15"/>
      <c r="L132" s="15"/>
      <c r="M132" s="15"/>
      <c r="N132" s="15"/>
      <c r="O132" s="15"/>
      <c r="P132" s="15"/>
      <c r="Q132" s="15"/>
      <c r="R132" s="15"/>
      <c r="S132" s="15"/>
      <c r="T132" s="15"/>
      <c r="U132" s="15"/>
      <c r="V132" s="15"/>
      <c r="W132" s="15"/>
      <c r="X132" s="15"/>
    </row>
    <row r="133" spans="1:24">
      <c r="B133" s="8"/>
      <c r="C133" s="8"/>
      <c r="D133" s="8"/>
      <c r="E133" s="8"/>
      <c r="F133" s="8"/>
      <c r="G133" s="8"/>
      <c r="H133" s="8"/>
      <c r="I133" s="8"/>
      <c r="J133" s="8"/>
      <c r="K133" s="8"/>
      <c r="L133" s="8"/>
      <c r="M133" s="8"/>
      <c r="N133" s="8"/>
      <c r="O133" s="8"/>
      <c r="P133" s="8"/>
    </row>
    <row r="134" spans="1:24" ht="69.95" customHeight="1">
      <c r="A134" s="40" t="s">
        <v>62</v>
      </c>
      <c r="B134" s="11" t="str">
        <f>IF($B138&lt;&gt;"","注意","")</f>
        <v/>
      </c>
      <c r="C134" s="43" t="str">
        <f>IF($B138&lt;&gt;"",(CHOOSE(MATCH($B138,{"複数選択形式","正誤形式","穴埋め記入形式","穴埋め選択形式","並べかえ形式"},0),複数選択形式,正誤形式,穴埋め記入形式,穴埋め選択形式,並べかえ形式)),"")</f>
        <v/>
      </c>
      <c r="D134" s="43"/>
      <c r="E134" s="43"/>
      <c r="F134" s="43"/>
      <c r="G134" s="43"/>
      <c r="H134" s="43"/>
      <c r="I134" s="43"/>
      <c r="J134" s="43"/>
      <c r="K134" s="43"/>
      <c r="L134" s="43"/>
      <c r="M134" s="43"/>
      <c r="N134" s="43"/>
    </row>
    <row r="135" spans="1:24" s="12" customFormat="1" ht="12.75" customHeight="1">
      <c r="A135" s="41"/>
      <c r="B135" s="7" t="s">
        <v>11</v>
      </c>
      <c r="C135" s="44" t="s">
        <v>12</v>
      </c>
      <c r="D135" s="45"/>
      <c r="E135" s="45"/>
      <c r="F135" s="45"/>
      <c r="G135" s="45"/>
      <c r="H135" s="45"/>
      <c r="I135" s="45"/>
      <c r="J135" s="45"/>
      <c r="K135" s="45"/>
      <c r="L135" s="45"/>
      <c r="M135" s="45"/>
      <c r="N135" s="46"/>
    </row>
    <row r="136" spans="1:24" s="12" customFormat="1" ht="69" customHeight="1">
      <c r="A136" s="41"/>
      <c r="B136" s="13"/>
      <c r="C136" s="47"/>
      <c r="D136" s="48"/>
      <c r="E136" s="48"/>
      <c r="F136" s="48"/>
      <c r="G136" s="48"/>
      <c r="H136" s="48"/>
      <c r="I136" s="48"/>
      <c r="J136" s="48"/>
      <c r="K136" s="48"/>
      <c r="L136" s="48"/>
      <c r="M136" s="48"/>
      <c r="N136" s="49"/>
    </row>
    <row r="137" spans="1:24" s="12" customFormat="1">
      <c r="A137" s="41"/>
      <c r="B137" s="50" t="s">
        <v>14</v>
      </c>
      <c r="C137" s="51"/>
      <c r="E137" s="14" t="str">
        <f>IF($B138&lt;&gt;"",(CHOOSE(MATCH($B138,{"複数選択形式","正誤形式","穴埋め記入形式","穴埋め選択形式","並べかえ形式",""},0),"選択肢1","","正答1","選択肢ア","並べかえ単語1","")),"")</f>
        <v/>
      </c>
      <c r="F137" s="14" t="str">
        <f>IF($B138&lt;&gt;"",(CHOOSE(MATCH($B138,{"複数選択形式","正誤形式","穴埋め記入形式","穴埋め選択形式","並べかえ形式",""},0),"選択肢2","","正答2","選択肢イ","並べかえ単語2","")),"")</f>
        <v/>
      </c>
      <c r="G137" s="14" t="str">
        <f>IF($B138&lt;&gt;"",(CHOOSE(MATCH($B138,{"複数選択形式","正誤形式","穴埋め記入形式","穴埋め選択形式","並べかえ形式",""},0),"選択肢3","","正答3","選択肢ウ","並べかえ単語3","")),"")</f>
        <v/>
      </c>
      <c r="H137" s="14" t="str">
        <f>IF($B138&lt;&gt;"",(CHOOSE(MATCH($B138,{"複数選択形式","正誤形式","穴埋め記入形式","穴埋め選択形式","並べかえ形式",""},0),"選択肢4","","正答4","選択肢エ","並べかえ単語4","")),"")</f>
        <v/>
      </c>
      <c r="I137" s="14" t="str">
        <f>IF($B138&lt;&gt;"",(CHOOSE(MATCH($B138,{"複数選択形式","正誤形式","穴埋め記入形式","穴埋め選択形式","並べかえ形式",""},0),"選択肢5","","正答5","選択肢オ","並べかえ単語5","")),"")</f>
        <v/>
      </c>
      <c r="J137" s="14" t="str">
        <f>IF($B138&lt;&gt;"",(CHOOSE(MATCH($B138,{"複数選択形式","正誤形式","穴埋め記入形式","穴埋め選択形式","並べかえ形式",""},0),"選択肢6","","正答6","選択肢カ","並べかえ単語6","")),"")</f>
        <v/>
      </c>
      <c r="K137" s="14" t="str">
        <f>IF($B138&lt;&gt;"",(CHOOSE(MATCH($B138,{"複数選択形式","正誤形式","穴埋め記入形式","穴埋め選択形式","並べかえ形式",""},0),"選択肢7","","正答7","選択肢キ","並べかえ単語7","")),"")</f>
        <v/>
      </c>
      <c r="L137" s="14" t="str">
        <f>IF($B138&lt;&gt;"",(CHOOSE(MATCH($B138,{"複数選択形式","正誤形式","穴埋め記入形式","穴埋め選択形式","並べかえ形式",""},0),"選択肢8","","正答8","選択肢ク","並べかえ単語8","")),"")</f>
        <v/>
      </c>
      <c r="M137" s="14" t="str">
        <f>IF($B138&lt;&gt;"",(CHOOSE(MATCH($B138,{"複数選択形式","正誤形式","穴埋め記入形式","穴埋め選択形式","並べかえ形式",""},0),"選択肢9","","正答9","選択肢ケ","並べかえ単語9","")),"")</f>
        <v/>
      </c>
      <c r="N137" s="14" t="str">
        <f>IF($B138&lt;&gt;"",(CHOOSE(MATCH($B138,{"複数選択形式","正誤形式","穴埋め記入形式","穴埋め選択形式","並べかえ形式",""},0),"選択肢10","","正答10","選択肢コ","並べかえ単語10","")),"")</f>
        <v/>
      </c>
      <c r="O137" s="14" t="str">
        <f>IF($B138&lt;&gt;"",(CHOOSE(MATCH($B138,{"複数選択形式","正誤形式","穴埋め記入形式","穴埋め選択形式","並べかえ形式",""},0),"選択肢11","","正答11","選択肢サ","並べかえ単語11","")),"")</f>
        <v/>
      </c>
      <c r="P137" s="14" t="str">
        <f>IF($B138&lt;&gt;"",(CHOOSE(MATCH($B138,{"複数選択形式","正誤形式","穴埋め記入形式","穴埋め選択形式","並べかえ形式",""},0),"選択肢12","","正答12","選択肢シ","並べかえ単語12","")),"")</f>
        <v/>
      </c>
      <c r="Q137" s="14" t="str">
        <f>IF($B138&lt;&gt;"",(CHOOSE(MATCH($B138,{"複数選択形式","正誤形式","穴埋め記入形式","穴埋め選択形式","並べかえ形式",""},0),"選択肢13","","正答13","選択肢ス","並べかえ単語13","")),"")</f>
        <v/>
      </c>
      <c r="R137" s="14" t="str">
        <f>IF($B138&lt;&gt;"",(CHOOSE(MATCH($B138,{"複数選択形式","正誤形式","穴埋め記入形式","穴埋め選択形式","並べかえ形式",""},0),"選択肢14","","正答14","選択肢セ","並べかえ単語14","")),"")</f>
        <v/>
      </c>
      <c r="S137" s="14" t="str">
        <f>IF($B138&lt;&gt;"",(CHOOSE(MATCH($B138,{"複数選択形式","正誤形式","穴埋め記入形式","穴埋め選択形式","並べかえ形式",""},0),"選択肢15","","正答15","選択肢ソ","並べかえ単語15","")),"")</f>
        <v/>
      </c>
      <c r="T137" s="14" t="str">
        <f>IF($B138&lt;&gt;"",(CHOOSE(MATCH($B138,{"複数選択形式","正誤形式","穴埋め記入形式","穴埋め選択形式","並べかえ形式",""},0),"選択肢16","","正答16","選択肢タ","並べかえ単語16","")),"")</f>
        <v/>
      </c>
      <c r="U137" s="14" t="str">
        <f>IF($B138&lt;&gt;"",(CHOOSE(MATCH($B138,{"複数選択形式","正誤形式","穴埋め記入形式","穴埋め選択形式","並べかえ形式",""},0),"選択肢17","","正答17","選択肢チ","並べかえ単語17","")),"")</f>
        <v/>
      </c>
      <c r="V137" s="14" t="str">
        <f>IF($B138&lt;&gt;"",(CHOOSE(MATCH($B138,{"複数選択形式","正誤形式","穴埋め記入形式","穴埋め選択形式","並べかえ形式",""},0),"選択肢18","","正答18","選択肢ツ","並べかえ単語18","")),"")</f>
        <v/>
      </c>
      <c r="W137" s="14" t="str">
        <f>IF($B138&lt;&gt;"",(CHOOSE(MATCH($B138,{"複数選択形式","正誤形式","穴埋め記入形式","穴埋め選択形式","並べかえ形式",""},0),"選択肢19","","正答19","選択肢テ","並べかえ単語19","")),"")</f>
        <v/>
      </c>
      <c r="X137" s="14" t="str">
        <f>IF($B138&lt;&gt;"",(CHOOSE(MATCH($B138,{"複数選択形式","正誤形式","穴埋め記入形式","穴埋め選択形式","並べかえ形式",""},0),"選択肢20","","正答20","選択肢ト","並べかえ単語20","")),"")</f>
        <v/>
      </c>
    </row>
    <row r="138" spans="1:24" s="12" customFormat="1" ht="18" customHeight="1">
      <c r="A138" s="41"/>
      <c r="B138" s="52"/>
      <c r="C138" s="52"/>
      <c r="D138" s="14"/>
      <c r="E138" s="25"/>
      <c r="F138" s="25"/>
      <c r="G138" s="25"/>
      <c r="H138" s="25"/>
      <c r="I138" s="25"/>
      <c r="J138" s="25"/>
      <c r="K138" s="25"/>
      <c r="L138" s="25"/>
      <c r="M138" s="25"/>
      <c r="N138" s="25"/>
      <c r="O138" s="25"/>
      <c r="P138" s="25"/>
      <c r="Q138" s="25"/>
      <c r="R138" s="25"/>
      <c r="S138" s="25"/>
      <c r="T138" s="25"/>
      <c r="U138" s="25"/>
      <c r="V138" s="25"/>
      <c r="W138" s="25"/>
      <c r="X138" s="25"/>
    </row>
    <row r="139" spans="1:24" s="12" customFormat="1">
      <c r="A139" s="41"/>
      <c r="B139" s="16" t="str">
        <f>IF($B138&lt;&gt;"",(CHOOSE(MATCH($B138,{"複数選択形式","正誤形式","穴埋め記入形式","穴埋め選択形式","並べかえ形式","自己採点形式",""},0),"","正誤","","","","","")),"")</f>
        <v/>
      </c>
      <c r="C139" s="17"/>
      <c r="E139" s="18"/>
      <c r="F139" s="18"/>
      <c r="G139" s="18"/>
      <c r="H139" s="18"/>
      <c r="I139" s="18"/>
      <c r="J139" s="18"/>
      <c r="K139" s="18"/>
      <c r="L139" s="18"/>
      <c r="M139" s="18"/>
      <c r="N139" s="18"/>
      <c r="O139" s="18"/>
      <c r="P139" s="18"/>
      <c r="Q139" s="18"/>
      <c r="R139" s="18"/>
      <c r="S139" s="18"/>
      <c r="T139" s="18"/>
      <c r="U139" s="18"/>
      <c r="V139" s="18"/>
      <c r="W139" s="18"/>
      <c r="X139" s="18"/>
    </row>
    <row r="140" spans="1:24" s="12" customFormat="1">
      <c r="A140" s="41"/>
      <c r="B140" s="16"/>
      <c r="C140" s="17"/>
      <c r="E140" s="14" t="str">
        <f>IF($B138&lt;&gt;"",(CHOOSE(MATCH($B138,{"複数選択形式","正誤形式","穴埋め記入形式","穴埋め選択形式","並べかえ形式",""},0),"","","","正答1","","")),"")</f>
        <v/>
      </c>
      <c r="F140" s="14" t="str">
        <f>IF($B138&lt;&gt;"",(CHOOSE(MATCH($B138,{"複数選択形式","正誤形式","穴埋め記入形式","穴埋め選択形式","並べかえ形式",""},0),"","","","正答2","","")),"")</f>
        <v/>
      </c>
      <c r="G140" s="14" t="str">
        <f>IF($B138&lt;&gt;"",(CHOOSE(MATCH($B138,{"複数選択形式","正誤形式","穴埋め記入形式","穴埋め選択形式","並べかえ形式",""},0),"","","","正答3","","")),"")</f>
        <v/>
      </c>
      <c r="H140" s="14" t="str">
        <f>IF($B138&lt;&gt;"",(CHOOSE(MATCH($B138,{"複数選択形式","正誤形式","穴埋め記入形式","穴埋め選択形式","並べかえ形式",""},0),"","","","正答4","","")),"")</f>
        <v/>
      </c>
      <c r="I140" s="14" t="str">
        <f>IF($B138&lt;&gt;"",(CHOOSE(MATCH($B138,{"複数選択形式","正誤形式","穴埋め記入形式","穴埋め選択形式","並べかえ形式",""},0),"","","","正答5","","")),"")</f>
        <v/>
      </c>
      <c r="J140" s="14" t="str">
        <f>IF($B138&lt;&gt;"",(CHOOSE(MATCH($B138,{"複数選択形式","正誤形式","穴埋め記入形式","穴埋め選択形式","並べかえ形式",""},0),"","","","正答6","","")),"")</f>
        <v/>
      </c>
      <c r="K140" s="14" t="str">
        <f>IF($B138&lt;&gt;"",(CHOOSE(MATCH($B138,{"複数選択形式","正誤形式","穴埋め記入形式","穴埋め選択形式","並べかえ形式",""},0),"","","","正答7","","")),"")</f>
        <v/>
      </c>
      <c r="L140" s="14" t="str">
        <f>IF($B138&lt;&gt;"",(CHOOSE(MATCH($B138,{"複数選択形式","正誤形式","穴埋め記入形式","穴埋め選択形式","並べかえ形式",""},0),"","","","正答8","","")),"")</f>
        <v/>
      </c>
      <c r="M140" s="14" t="str">
        <f>IF($B138&lt;&gt;"",(CHOOSE(MATCH($B138,{"複数選択形式","正誤形式","穴埋め記入形式","穴埋め選択形式","並べかえ形式",""},0),"","","","正答9","","")),"")</f>
        <v/>
      </c>
      <c r="N140" s="14" t="str">
        <f>IF($B138&lt;&gt;"",(CHOOSE(MATCH($B138,{"複数選択形式","正誤形式","穴埋め記入形式","穴埋め選択形式","並べかえ形式",""},0),"","","","正答10","","")),"")</f>
        <v/>
      </c>
      <c r="O140" s="14" t="str">
        <f>IF($B138&lt;&gt;"",(CHOOSE(MATCH($B138,{"複数選択形式","正誤形式","穴埋め記入形式","穴埋め選択形式","並べかえ形式",""},0),"","","","正答11","","")),"")</f>
        <v/>
      </c>
      <c r="P140" s="14" t="str">
        <f>IF($B138&lt;&gt;"",(CHOOSE(MATCH($B138,{"複数選択形式","正誤形式","穴埋め記入形式","穴埋め選択形式","並べかえ形式",""},0),"","","","正答12","","")),"")</f>
        <v/>
      </c>
      <c r="Q140" s="14" t="str">
        <f>IF($B138&lt;&gt;"",(CHOOSE(MATCH($B138,{"複数選択形式","正誤形式","穴埋め記入形式","穴埋め選択形式","並べかえ形式",""},0),"","","","正答13","","")),"")</f>
        <v/>
      </c>
      <c r="R140" s="14" t="str">
        <f>IF($B138&lt;&gt;"",(CHOOSE(MATCH($B138,{"複数選択形式","正誤形式","穴埋め記入形式","穴埋め選択形式","並べかえ形式",""},0),"","","","正答14","","")),"")</f>
        <v/>
      </c>
      <c r="S140" s="14" t="str">
        <f>IF($B138&lt;&gt;"",(CHOOSE(MATCH($B138,{"複数選択形式","正誤形式","穴埋め記入形式","穴埋め選択形式","並べかえ形式",""},0),"","","","正答15","","")),"")</f>
        <v/>
      </c>
      <c r="T140" s="14" t="str">
        <f>IF($B138&lt;&gt;"",(CHOOSE(MATCH($B138,{"複数選択形式","正誤形式","穴埋め記入形式","穴埋め選択形式","並べかえ形式",""},0),"","","","正答16","","")),"")</f>
        <v/>
      </c>
      <c r="U140" s="14" t="str">
        <f>IF($B138&lt;&gt;"",(CHOOSE(MATCH($B138,{"複数選択形式","正誤形式","穴埋め記入形式","穴埋め選択形式","並べかえ形式",""},0),"","","","正答17","","")),"")</f>
        <v/>
      </c>
      <c r="V140" s="14" t="str">
        <f>IF($B138&lt;&gt;"",(CHOOSE(MATCH($B138,{"複数選択形式","正誤形式","穴埋め記入形式","穴埋め選択形式","並べかえ形式",""},0),"","","","正答18","","")),"")</f>
        <v/>
      </c>
      <c r="W140" s="14" t="str">
        <f>IF($B138&lt;&gt;"",(CHOOSE(MATCH($B138,{"複数選択形式","正誤形式","穴埋め記入形式","穴埋め選択形式","並べかえ形式",""},0),"","","","正答19","","")),"")</f>
        <v/>
      </c>
      <c r="X140" s="14" t="str">
        <f>IF($B138&lt;&gt;"",(CHOOSE(MATCH($B138,{"複数選択形式","正誤形式","穴埋め記入形式","穴埋め選択形式","並べかえ形式",""},0),"","","","正答20","","")),"")</f>
        <v/>
      </c>
    </row>
    <row r="141" spans="1:24">
      <c r="A141" s="42"/>
      <c r="E141" s="15"/>
      <c r="F141" s="15"/>
      <c r="G141" s="15"/>
      <c r="H141" s="15"/>
      <c r="I141" s="15"/>
      <c r="J141" s="15"/>
      <c r="K141" s="15"/>
      <c r="L141" s="15"/>
      <c r="M141" s="15"/>
      <c r="N141" s="15"/>
      <c r="O141" s="15"/>
      <c r="P141" s="15"/>
      <c r="Q141" s="15"/>
      <c r="R141" s="15"/>
      <c r="S141" s="15"/>
      <c r="T141" s="15"/>
      <c r="U141" s="15"/>
      <c r="V141" s="15"/>
      <c r="W141" s="15"/>
      <c r="X141" s="15"/>
    </row>
    <row r="142" spans="1:24">
      <c r="B142" s="8"/>
      <c r="C142" s="8"/>
      <c r="D142" s="8"/>
      <c r="E142" s="8"/>
      <c r="F142" s="8"/>
      <c r="G142" s="8"/>
      <c r="H142" s="8"/>
      <c r="I142" s="8"/>
      <c r="J142" s="8"/>
      <c r="K142" s="8"/>
      <c r="L142" s="8"/>
      <c r="M142" s="8"/>
      <c r="N142" s="8"/>
      <c r="O142" s="8"/>
      <c r="P142" s="8"/>
    </row>
    <row r="143" spans="1:24" ht="69.95" customHeight="1">
      <c r="A143" s="40" t="s">
        <v>63</v>
      </c>
      <c r="B143" s="11" t="str">
        <f>IF($B147&lt;&gt;"","注意","")</f>
        <v/>
      </c>
      <c r="C143" s="43" t="str">
        <f>IF($B147&lt;&gt;"",(CHOOSE(MATCH($B147,{"複数選択形式","正誤形式","穴埋め記入形式","穴埋め選択形式","並べかえ形式"},0),複数選択形式,正誤形式,穴埋め記入形式,穴埋め選択形式,並べかえ形式)),"")</f>
        <v/>
      </c>
      <c r="D143" s="43"/>
      <c r="E143" s="43"/>
      <c r="F143" s="43"/>
      <c r="G143" s="43"/>
      <c r="H143" s="43"/>
      <c r="I143" s="43"/>
      <c r="J143" s="43"/>
      <c r="K143" s="43"/>
      <c r="L143" s="43"/>
      <c r="M143" s="43"/>
      <c r="N143" s="43"/>
    </row>
    <row r="144" spans="1:24" s="12" customFormat="1" ht="12.75" customHeight="1">
      <c r="A144" s="41"/>
      <c r="B144" s="7" t="s">
        <v>11</v>
      </c>
      <c r="C144" s="44" t="s">
        <v>12</v>
      </c>
      <c r="D144" s="45"/>
      <c r="E144" s="45"/>
      <c r="F144" s="45"/>
      <c r="G144" s="45"/>
      <c r="H144" s="45"/>
      <c r="I144" s="45"/>
      <c r="J144" s="45"/>
      <c r="K144" s="45"/>
      <c r="L144" s="45"/>
      <c r="M144" s="45"/>
      <c r="N144" s="46"/>
    </row>
    <row r="145" spans="1:24" s="12" customFormat="1" ht="69" customHeight="1">
      <c r="A145" s="41"/>
      <c r="B145" s="13"/>
      <c r="C145" s="47"/>
      <c r="D145" s="48"/>
      <c r="E145" s="48"/>
      <c r="F145" s="48"/>
      <c r="G145" s="48"/>
      <c r="H145" s="48"/>
      <c r="I145" s="48"/>
      <c r="J145" s="48"/>
      <c r="K145" s="48"/>
      <c r="L145" s="48"/>
      <c r="M145" s="48"/>
      <c r="N145" s="49"/>
    </row>
    <row r="146" spans="1:24" s="12" customFormat="1">
      <c r="A146" s="41"/>
      <c r="B146" s="50" t="s">
        <v>14</v>
      </c>
      <c r="C146" s="51"/>
      <c r="E146" s="14" t="str">
        <f>IF($B147&lt;&gt;"",(CHOOSE(MATCH($B147,{"複数選択形式","正誤形式","穴埋め記入形式","穴埋め選択形式","並べかえ形式",""},0),"選択肢1","","正答1","選択肢ア","並べかえ単語1","")),"")</f>
        <v/>
      </c>
      <c r="F146" s="14" t="str">
        <f>IF($B147&lt;&gt;"",(CHOOSE(MATCH($B147,{"複数選択形式","正誤形式","穴埋め記入形式","穴埋め選択形式","並べかえ形式",""},0),"選択肢2","","正答2","選択肢イ","並べかえ単語2","")),"")</f>
        <v/>
      </c>
      <c r="G146" s="14" t="str">
        <f>IF($B147&lt;&gt;"",(CHOOSE(MATCH($B147,{"複数選択形式","正誤形式","穴埋め記入形式","穴埋め選択形式","並べかえ形式",""},0),"選択肢3","","正答3","選択肢ウ","並べかえ単語3","")),"")</f>
        <v/>
      </c>
      <c r="H146" s="14" t="str">
        <f>IF($B147&lt;&gt;"",(CHOOSE(MATCH($B147,{"複数選択形式","正誤形式","穴埋め記入形式","穴埋め選択形式","並べかえ形式",""},0),"選択肢4","","正答4","選択肢エ","並べかえ単語4","")),"")</f>
        <v/>
      </c>
      <c r="I146" s="14" t="str">
        <f>IF($B147&lt;&gt;"",(CHOOSE(MATCH($B147,{"複数選択形式","正誤形式","穴埋め記入形式","穴埋め選択形式","並べかえ形式",""},0),"選択肢5","","正答5","選択肢オ","並べかえ単語5","")),"")</f>
        <v/>
      </c>
      <c r="J146" s="14" t="str">
        <f>IF($B147&lt;&gt;"",(CHOOSE(MATCH($B147,{"複数選択形式","正誤形式","穴埋め記入形式","穴埋め選択形式","並べかえ形式",""},0),"選択肢6","","正答6","選択肢カ","並べかえ単語6","")),"")</f>
        <v/>
      </c>
      <c r="K146" s="14" t="str">
        <f>IF($B147&lt;&gt;"",(CHOOSE(MATCH($B147,{"複数選択形式","正誤形式","穴埋め記入形式","穴埋め選択形式","並べかえ形式",""},0),"選択肢7","","正答7","選択肢キ","並べかえ単語7","")),"")</f>
        <v/>
      </c>
      <c r="L146" s="14" t="str">
        <f>IF($B147&lt;&gt;"",(CHOOSE(MATCH($B147,{"複数選択形式","正誤形式","穴埋め記入形式","穴埋め選択形式","並べかえ形式",""},0),"選択肢8","","正答8","選択肢ク","並べかえ単語8","")),"")</f>
        <v/>
      </c>
      <c r="M146" s="14" t="str">
        <f>IF($B147&lt;&gt;"",(CHOOSE(MATCH($B147,{"複数選択形式","正誤形式","穴埋め記入形式","穴埋め選択形式","並べかえ形式",""},0),"選択肢9","","正答9","選択肢ケ","並べかえ単語9","")),"")</f>
        <v/>
      </c>
      <c r="N146" s="14" t="str">
        <f>IF($B147&lt;&gt;"",(CHOOSE(MATCH($B147,{"複数選択形式","正誤形式","穴埋め記入形式","穴埋め選択形式","並べかえ形式",""},0),"選択肢10","","正答10","選択肢コ","並べかえ単語10","")),"")</f>
        <v/>
      </c>
      <c r="O146" s="14" t="str">
        <f>IF($B147&lt;&gt;"",(CHOOSE(MATCH($B147,{"複数選択形式","正誤形式","穴埋め記入形式","穴埋め選択形式","並べかえ形式",""},0),"選択肢11","","正答11","選択肢サ","並べかえ単語11","")),"")</f>
        <v/>
      </c>
      <c r="P146" s="14" t="str">
        <f>IF($B147&lt;&gt;"",(CHOOSE(MATCH($B147,{"複数選択形式","正誤形式","穴埋め記入形式","穴埋め選択形式","並べかえ形式",""},0),"選択肢12","","正答12","選択肢シ","並べかえ単語12","")),"")</f>
        <v/>
      </c>
      <c r="Q146" s="14" t="str">
        <f>IF($B147&lt;&gt;"",(CHOOSE(MATCH($B147,{"複数選択形式","正誤形式","穴埋め記入形式","穴埋め選択形式","並べかえ形式",""},0),"選択肢13","","正答13","選択肢ス","並べかえ単語13","")),"")</f>
        <v/>
      </c>
      <c r="R146" s="14" t="str">
        <f>IF($B147&lt;&gt;"",(CHOOSE(MATCH($B147,{"複数選択形式","正誤形式","穴埋め記入形式","穴埋め選択形式","並べかえ形式",""},0),"選択肢14","","正答14","選択肢セ","並べかえ単語14","")),"")</f>
        <v/>
      </c>
      <c r="S146" s="14" t="str">
        <f>IF($B147&lt;&gt;"",(CHOOSE(MATCH($B147,{"複数選択形式","正誤形式","穴埋め記入形式","穴埋め選択形式","並べかえ形式",""},0),"選択肢15","","正答15","選択肢ソ","並べかえ単語15","")),"")</f>
        <v/>
      </c>
      <c r="T146" s="14" t="str">
        <f>IF($B147&lt;&gt;"",(CHOOSE(MATCH($B147,{"複数選択形式","正誤形式","穴埋め記入形式","穴埋め選択形式","並べかえ形式",""},0),"選択肢16","","正答16","選択肢タ","並べかえ単語16","")),"")</f>
        <v/>
      </c>
      <c r="U146" s="14" t="str">
        <f>IF($B147&lt;&gt;"",(CHOOSE(MATCH($B147,{"複数選択形式","正誤形式","穴埋め記入形式","穴埋め選択形式","並べかえ形式",""},0),"選択肢17","","正答17","選択肢チ","並べかえ単語17","")),"")</f>
        <v/>
      </c>
      <c r="V146" s="14" t="str">
        <f>IF($B147&lt;&gt;"",(CHOOSE(MATCH($B147,{"複数選択形式","正誤形式","穴埋め記入形式","穴埋め選択形式","並べかえ形式",""},0),"選択肢18","","正答18","選択肢ツ","並べかえ単語18","")),"")</f>
        <v/>
      </c>
      <c r="W146" s="14" t="str">
        <f>IF($B147&lt;&gt;"",(CHOOSE(MATCH($B147,{"複数選択形式","正誤形式","穴埋め記入形式","穴埋め選択形式","並べかえ形式",""},0),"選択肢19","","正答19","選択肢テ","並べかえ単語19","")),"")</f>
        <v/>
      </c>
      <c r="X146" s="14" t="str">
        <f>IF($B147&lt;&gt;"",(CHOOSE(MATCH($B147,{"複数選択形式","正誤形式","穴埋め記入形式","穴埋め選択形式","並べかえ形式",""},0),"選択肢20","","正答20","選択肢ト","並べかえ単語20","")),"")</f>
        <v/>
      </c>
    </row>
    <row r="147" spans="1:24" s="12" customFormat="1" ht="18" customHeight="1">
      <c r="A147" s="41"/>
      <c r="B147" s="52"/>
      <c r="C147" s="52"/>
      <c r="D147" s="14"/>
      <c r="E147" s="25"/>
      <c r="F147" s="25"/>
      <c r="G147" s="25"/>
      <c r="H147" s="25"/>
      <c r="I147" s="25"/>
      <c r="J147" s="25"/>
      <c r="K147" s="25"/>
      <c r="L147" s="25"/>
      <c r="M147" s="25"/>
      <c r="N147" s="25"/>
      <c r="O147" s="25"/>
      <c r="P147" s="25"/>
      <c r="Q147" s="25"/>
      <c r="R147" s="25"/>
      <c r="S147" s="25"/>
      <c r="T147" s="25"/>
      <c r="U147" s="25"/>
      <c r="V147" s="25"/>
      <c r="W147" s="25"/>
      <c r="X147" s="25"/>
    </row>
    <row r="148" spans="1:24" s="12" customFormat="1">
      <c r="A148" s="41"/>
      <c r="B148" s="16" t="str">
        <f>IF($B147&lt;&gt;"",(CHOOSE(MATCH($B147,{"複数選択形式","正誤形式","穴埋め記入形式","穴埋め選択形式","並べかえ形式","自己採点形式",""},0),"","正誤","","","","","")),"")</f>
        <v/>
      </c>
      <c r="C148" s="17"/>
      <c r="E148" s="18"/>
      <c r="F148" s="18"/>
      <c r="G148" s="18"/>
      <c r="H148" s="18"/>
      <c r="I148" s="18"/>
      <c r="J148" s="18"/>
      <c r="K148" s="18"/>
      <c r="L148" s="18"/>
      <c r="M148" s="18"/>
      <c r="N148" s="18"/>
      <c r="O148" s="18"/>
      <c r="P148" s="18"/>
      <c r="Q148" s="18"/>
      <c r="R148" s="18"/>
      <c r="S148" s="18"/>
      <c r="T148" s="18"/>
      <c r="U148" s="18"/>
      <c r="V148" s="18"/>
      <c r="W148" s="18"/>
      <c r="X148" s="18"/>
    </row>
    <row r="149" spans="1:24" s="12" customFormat="1">
      <c r="A149" s="41"/>
      <c r="B149" s="16"/>
      <c r="C149" s="17"/>
      <c r="E149" s="14" t="str">
        <f>IF($B147&lt;&gt;"",(CHOOSE(MATCH($B147,{"複数選択形式","正誤形式","穴埋め記入形式","穴埋め選択形式","並べかえ形式",""},0),"","","","正答1","","")),"")</f>
        <v/>
      </c>
      <c r="F149" s="14" t="str">
        <f>IF($B147&lt;&gt;"",(CHOOSE(MATCH($B147,{"複数選択形式","正誤形式","穴埋め記入形式","穴埋め選択形式","並べかえ形式",""},0),"","","","正答2","","")),"")</f>
        <v/>
      </c>
      <c r="G149" s="14" t="str">
        <f>IF($B147&lt;&gt;"",(CHOOSE(MATCH($B147,{"複数選択形式","正誤形式","穴埋め記入形式","穴埋め選択形式","並べかえ形式",""},0),"","","","正答3","","")),"")</f>
        <v/>
      </c>
      <c r="H149" s="14" t="str">
        <f>IF($B147&lt;&gt;"",(CHOOSE(MATCH($B147,{"複数選択形式","正誤形式","穴埋め記入形式","穴埋め選択形式","並べかえ形式",""},0),"","","","正答4","","")),"")</f>
        <v/>
      </c>
      <c r="I149" s="14" t="str">
        <f>IF($B147&lt;&gt;"",(CHOOSE(MATCH($B147,{"複数選択形式","正誤形式","穴埋め記入形式","穴埋め選択形式","並べかえ形式",""},0),"","","","正答5","","")),"")</f>
        <v/>
      </c>
      <c r="J149" s="14" t="str">
        <f>IF($B147&lt;&gt;"",(CHOOSE(MATCH($B147,{"複数選択形式","正誤形式","穴埋め記入形式","穴埋め選択形式","並べかえ形式",""},0),"","","","正答6","","")),"")</f>
        <v/>
      </c>
      <c r="K149" s="14" t="str">
        <f>IF($B147&lt;&gt;"",(CHOOSE(MATCH($B147,{"複数選択形式","正誤形式","穴埋め記入形式","穴埋め選択形式","並べかえ形式",""},0),"","","","正答7","","")),"")</f>
        <v/>
      </c>
      <c r="L149" s="14" t="str">
        <f>IF($B147&lt;&gt;"",(CHOOSE(MATCH($B147,{"複数選択形式","正誤形式","穴埋め記入形式","穴埋め選択形式","並べかえ形式",""},0),"","","","正答8","","")),"")</f>
        <v/>
      </c>
      <c r="M149" s="14" t="str">
        <f>IF($B147&lt;&gt;"",(CHOOSE(MATCH($B147,{"複数選択形式","正誤形式","穴埋め記入形式","穴埋め選択形式","並べかえ形式",""},0),"","","","正答9","","")),"")</f>
        <v/>
      </c>
      <c r="N149" s="14" t="str">
        <f>IF($B147&lt;&gt;"",(CHOOSE(MATCH($B147,{"複数選択形式","正誤形式","穴埋め記入形式","穴埋め選択形式","並べかえ形式",""},0),"","","","正答10","","")),"")</f>
        <v/>
      </c>
      <c r="O149" s="14" t="str">
        <f>IF($B147&lt;&gt;"",(CHOOSE(MATCH($B147,{"複数選択形式","正誤形式","穴埋め記入形式","穴埋め選択形式","並べかえ形式",""},0),"","","","正答11","","")),"")</f>
        <v/>
      </c>
      <c r="P149" s="14" t="str">
        <f>IF($B147&lt;&gt;"",(CHOOSE(MATCH($B147,{"複数選択形式","正誤形式","穴埋め記入形式","穴埋め選択形式","並べかえ形式",""},0),"","","","正答12","","")),"")</f>
        <v/>
      </c>
      <c r="Q149" s="14" t="str">
        <f>IF($B147&lt;&gt;"",(CHOOSE(MATCH($B147,{"複数選択形式","正誤形式","穴埋め記入形式","穴埋め選択形式","並べかえ形式",""},0),"","","","正答13","","")),"")</f>
        <v/>
      </c>
      <c r="R149" s="14" t="str">
        <f>IF($B147&lt;&gt;"",(CHOOSE(MATCH($B147,{"複数選択形式","正誤形式","穴埋め記入形式","穴埋め選択形式","並べかえ形式",""},0),"","","","正答14","","")),"")</f>
        <v/>
      </c>
      <c r="S149" s="14" t="str">
        <f>IF($B147&lt;&gt;"",(CHOOSE(MATCH($B147,{"複数選択形式","正誤形式","穴埋め記入形式","穴埋め選択形式","並べかえ形式",""},0),"","","","正答15","","")),"")</f>
        <v/>
      </c>
      <c r="T149" s="14" t="str">
        <f>IF($B147&lt;&gt;"",(CHOOSE(MATCH($B147,{"複数選択形式","正誤形式","穴埋め記入形式","穴埋め選択形式","並べかえ形式",""},0),"","","","正答16","","")),"")</f>
        <v/>
      </c>
      <c r="U149" s="14" t="str">
        <f>IF($B147&lt;&gt;"",(CHOOSE(MATCH($B147,{"複数選択形式","正誤形式","穴埋め記入形式","穴埋め選択形式","並べかえ形式",""},0),"","","","正答17","","")),"")</f>
        <v/>
      </c>
      <c r="V149" s="14" t="str">
        <f>IF($B147&lt;&gt;"",(CHOOSE(MATCH($B147,{"複数選択形式","正誤形式","穴埋め記入形式","穴埋め選択形式","並べかえ形式",""},0),"","","","正答18","","")),"")</f>
        <v/>
      </c>
      <c r="W149" s="14" t="str">
        <f>IF($B147&lt;&gt;"",(CHOOSE(MATCH($B147,{"複数選択形式","正誤形式","穴埋め記入形式","穴埋め選択形式","並べかえ形式",""},0),"","","","正答19","","")),"")</f>
        <v/>
      </c>
      <c r="X149" s="14" t="str">
        <f>IF($B147&lt;&gt;"",(CHOOSE(MATCH($B147,{"複数選択形式","正誤形式","穴埋め記入形式","穴埋め選択形式","並べかえ形式",""},0),"","","","正答20","","")),"")</f>
        <v/>
      </c>
    </row>
    <row r="150" spans="1:24">
      <c r="A150" s="42"/>
      <c r="E150" s="15"/>
      <c r="F150" s="15"/>
      <c r="G150" s="15"/>
      <c r="H150" s="15"/>
      <c r="I150" s="15"/>
      <c r="J150" s="15"/>
      <c r="K150" s="15"/>
      <c r="L150" s="15"/>
      <c r="M150" s="15"/>
      <c r="N150" s="15"/>
      <c r="O150" s="15"/>
      <c r="P150" s="15"/>
      <c r="Q150" s="15"/>
      <c r="R150" s="15"/>
      <c r="S150" s="15"/>
      <c r="T150" s="15"/>
      <c r="U150" s="15"/>
      <c r="V150" s="15"/>
      <c r="W150" s="15"/>
      <c r="X150" s="15"/>
    </row>
    <row r="151" spans="1:24">
      <c r="B151" s="8"/>
      <c r="C151" s="8"/>
      <c r="D151" s="8"/>
      <c r="E151" s="8"/>
      <c r="F151" s="8"/>
      <c r="G151" s="8"/>
      <c r="H151" s="8"/>
      <c r="I151" s="8"/>
      <c r="J151" s="8"/>
      <c r="K151" s="8"/>
      <c r="L151" s="8"/>
      <c r="M151" s="8"/>
      <c r="N151" s="8"/>
      <c r="O151" s="8"/>
      <c r="P151" s="8"/>
    </row>
    <row r="152" spans="1:24" ht="69.95" customHeight="1">
      <c r="A152" s="40" t="s">
        <v>64</v>
      </c>
      <c r="B152" s="11" t="str">
        <f>IF($B156&lt;&gt;"","注意","")</f>
        <v/>
      </c>
      <c r="C152" s="43" t="str">
        <f>IF($B156&lt;&gt;"",(CHOOSE(MATCH($B156,{"複数選択形式","正誤形式","穴埋め記入形式","穴埋め選択形式","並べかえ形式"},0),複数選択形式,正誤形式,穴埋め記入形式,穴埋め選択形式,並べかえ形式)),"")</f>
        <v/>
      </c>
      <c r="D152" s="43"/>
      <c r="E152" s="43"/>
      <c r="F152" s="43"/>
      <c r="G152" s="43"/>
      <c r="H152" s="43"/>
      <c r="I152" s="43"/>
      <c r="J152" s="43"/>
      <c r="K152" s="43"/>
      <c r="L152" s="43"/>
      <c r="M152" s="43"/>
      <c r="N152" s="43"/>
    </row>
    <row r="153" spans="1:24" s="12" customFormat="1" ht="12.75" customHeight="1">
      <c r="A153" s="41"/>
      <c r="B153" s="7" t="s">
        <v>11</v>
      </c>
      <c r="C153" s="44" t="s">
        <v>12</v>
      </c>
      <c r="D153" s="45"/>
      <c r="E153" s="45"/>
      <c r="F153" s="45"/>
      <c r="G153" s="45"/>
      <c r="H153" s="45"/>
      <c r="I153" s="45"/>
      <c r="J153" s="45"/>
      <c r="K153" s="45"/>
      <c r="L153" s="45"/>
      <c r="M153" s="45"/>
      <c r="N153" s="46"/>
    </row>
    <row r="154" spans="1:24" s="12" customFormat="1" ht="69" customHeight="1">
      <c r="A154" s="41"/>
      <c r="B154" s="13"/>
      <c r="C154" s="47"/>
      <c r="D154" s="48"/>
      <c r="E154" s="48"/>
      <c r="F154" s="48"/>
      <c r="G154" s="48"/>
      <c r="H154" s="48"/>
      <c r="I154" s="48"/>
      <c r="J154" s="48"/>
      <c r="K154" s="48"/>
      <c r="L154" s="48"/>
      <c r="M154" s="48"/>
      <c r="N154" s="49"/>
    </row>
    <row r="155" spans="1:24" s="12" customFormat="1">
      <c r="A155" s="41"/>
      <c r="B155" s="50" t="s">
        <v>14</v>
      </c>
      <c r="C155" s="51"/>
      <c r="E155" s="14" t="str">
        <f>IF($B156&lt;&gt;"",(CHOOSE(MATCH($B156,{"複数選択形式","正誤形式","穴埋め記入形式","穴埋め選択形式","並べかえ形式",""},0),"選択肢1","","正答1","選択肢ア","並べかえ単語1","")),"")</f>
        <v/>
      </c>
      <c r="F155" s="14" t="str">
        <f>IF($B156&lt;&gt;"",(CHOOSE(MATCH($B156,{"複数選択形式","正誤形式","穴埋め記入形式","穴埋め選択形式","並べかえ形式",""},0),"選択肢2","","正答2","選択肢イ","並べかえ単語2","")),"")</f>
        <v/>
      </c>
      <c r="G155" s="14" t="str">
        <f>IF($B156&lt;&gt;"",(CHOOSE(MATCH($B156,{"複数選択形式","正誤形式","穴埋め記入形式","穴埋め選択形式","並べかえ形式",""},0),"選択肢3","","正答3","選択肢ウ","並べかえ単語3","")),"")</f>
        <v/>
      </c>
      <c r="H155" s="14" t="str">
        <f>IF($B156&lt;&gt;"",(CHOOSE(MATCH($B156,{"複数選択形式","正誤形式","穴埋め記入形式","穴埋め選択形式","並べかえ形式",""},0),"選択肢4","","正答4","選択肢エ","並べかえ単語4","")),"")</f>
        <v/>
      </c>
      <c r="I155" s="14" t="str">
        <f>IF($B156&lt;&gt;"",(CHOOSE(MATCH($B156,{"複数選択形式","正誤形式","穴埋め記入形式","穴埋め選択形式","並べかえ形式",""},0),"選択肢5","","正答5","選択肢オ","並べかえ単語5","")),"")</f>
        <v/>
      </c>
      <c r="J155" s="14" t="str">
        <f>IF($B156&lt;&gt;"",(CHOOSE(MATCH($B156,{"複数選択形式","正誤形式","穴埋め記入形式","穴埋め選択形式","並べかえ形式",""},0),"選択肢6","","正答6","選択肢カ","並べかえ単語6","")),"")</f>
        <v/>
      </c>
      <c r="K155" s="14" t="str">
        <f>IF($B156&lt;&gt;"",(CHOOSE(MATCH($B156,{"複数選択形式","正誤形式","穴埋め記入形式","穴埋め選択形式","並べかえ形式",""},0),"選択肢7","","正答7","選択肢キ","並べかえ単語7","")),"")</f>
        <v/>
      </c>
      <c r="L155" s="14" t="str">
        <f>IF($B156&lt;&gt;"",(CHOOSE(MATCH($B156,{"複数選択形式","正誤形式","穴埋め記入形式","穴埋め選択形式","並べかえ形式",""},0),"選択肢8","","正答8","選択肢ク","並べかえ単語8","")),"")</f>
        <v/>
      </c>
      <c r="M155" s="14" t="str">
        <f>IF($B156&lt;&gt;"",(CHOOSE(MATCH($B156,{"複数選択形式","正誤形式","穴埋め記入形式","穴埋め選択形式","並べかえ形式",""},0),"選択肢9","","正答9","選択肢ケ","並べかえ単語9","")),"")</f>
        <v/>
      </c>
      <c r="N155" s="14" t="str">
        <f>IF($B156&lt;&gt;"",(CHOOSE(MATCH($B156,{"複数選択形式","正誤形式","穴埋め記入形式","穴埋め選択形式","並べかえ形式",""},0),"選択肢10","","正答10","選択肢コ","並べかえ単語10","")),"")</f>
        <v/>
      </c>
      <c r="O155" s="14" t="str">
        <f>IF($B156&lt;&gt;"",(CHOOSE(MATCH($B156,{"複数選択形式","正誤形式","穴埋め記入形式","穴埋め選択形式","並べかえ形式",""},0),"選択肢11","","正答11","選択肢サ","並べかえ単語11","")),"")</f>
        <v/>
      </c>
      <c r="P155" s="14" t="str">
        <f>IF($B156&lt;&gt;"",(CHOOSE(MATCH($B156,{"複数選択形式","正誤形式","穴埋め記入形式","穴埋め選択形式","並べかえ形式",""},0),"選択肢12","","正答12","選択肢シ","並べかえ単語12","")),"")</f>
        <v/>
      </c>
      <c r="Q155" s="14" t="str">
        <f>IF($B156&lt;&gt;"",(CHOOSE(MATCH($B156,{"複数選択形式","正誤形式","穴埋め記入形式","穴埋め選択形式","並べかえ形式",""},0),"選択肢13","","正答13","選択肢ス","並べかえ単語13","")),"")</f>
        <v/>
      </c>
      <c r="R155" s="14" t="str">
        <f>IF($B156&lt;&gt;"",(CHOOSE(MATCH($B156,{"複数選択形式","正誤形式","穴埋め記入形式","穴埋め選択形式","並べかえ形式",""},0),"選択肢14","","正答14","選択肢セ","並べかえ単語14","")),"")</f>
        <v/>
      </c>
      <c r="S155" s="14" t="str">
        <f>IF($B156&lt;&gt;"",(CHOOSE(MATCH($B156,{"複数選択形式","正誤形式","穴埋め記入形式","穴埋め選択形式","並べかえ形式",""},0),"選択肢15","","正答15","選択肢ソ","並べかえ単語15","")),"")</f>
        <v/>
      </c>
      <c r="T155" s="14" t="str">
        <f>IF($B156&lt;&gt;"",(CHOOSE(MATCH($B156,{"複数選択形式","正誤形式","穴埋め記入形式","穴埋め選択形式","並べかえ形式",""},0),"選択肢16","","正答16","選択肢タ","並べかえ単語16","")),"")</f>
        <v/>
      </c>
      <c r="U155" s="14" t="str">
        <f>IF($B156&lt;&gt;"",(CHOOSE(MATCH($B156,{"複数選択形式","正誤形式","穴埋め記入形式","穴埋め選択形式","並べかえ形式",""},0),"選択肢17","","正答17","選択肢チ","並べかえ単語17","")),"")</f>
        <v/>
      </c>
      <c r="V155" s="14" t="str">
        <f>IF($B156&lt;&gt;"",(CHOOSE(MATCH($B156,{"複数選択形式","正誤形式","穴埋め記入形式","穴埋め選択形式","並べかえ形式",""},0),"選択肢18","","正答18","選択肢ツ","並べかえ単語18","")),"")</f>
        <v/>
      </c>
      <c r="W155" s="14" t="str">
        <f>IF($B156&lt;&gt;"",(CHOOSE(MATCH($B156,{"複数選択形式","正誤形式","穴埋め記入形式","穴埋め選択形式","並べかえ形式",""},0),"選択肢19","","正答19","選択肢テ","並べかえ単語19","")),"")</f>
        <v/>
      </c>
      <c r="X155" s="14" t="str">
        <f>IF($B156&lt;&gt;"",(CHOOSE(MATCH($B156,{"複数選択形式","正誤形式","穴埋め記入形式","穴埋め選択形式","並べかえ形式",""},0),"選択肢20","","正答20","選択肢ト","並べかえ単語20","")),"")</f>
        <v/>
      </c>
    </row>
    <row r="156" spans="1:24" s="12" customFormat="1" ht="18" customHeight="1">
      <c r="A156" s="41"/>
      <c r="B156" s="52"/>
      <c r="C156" s="52"/>
      <c r="D156" s="14"/>
      <c r="E156" s="25"/>
      <c r="F156" s="25"/>
      <c r="G156" s="25"/>
      <c r="H156" s="25"/>
      <c r="I156" s="25"/>
      <c r="J156" s="25"/>
      <c r="K156" s="25"/>
      <c r="L156" s="25"/>
      <c r="M156" s="25"/>
      <c r="N156" s="25"/>
      <c r="O156" s="25"/>
      <c r="P156" s="25"/>
      <c r="Q156" s="25"/>
      <c r="R156" s="25"/>
      <c r="S156" s="25"/>
      <c r="T156" s="25"/>
      <c r="U156" s="25"/>
      <c r="V156" s="25"/>
      <c r="W156" s="25"/>
      <c r="X156" s="25"/>
    </row>
    <row r="157" spans="1:24" s="12" customFormat="1">
      <c r="A157" s="41"/>
      <c r="B157" s="16" t="str">
        <f>IF($B156&lt;&gt;"",(CHOOSE(MATCH($B156,{"複数選択形式","正誤形式","穴埋め記入形式","穴埋め選択形式","並べかえ形式","自己採点形式",""},0),"","正誤","","","","","")),"")</f>
        <v/>
      </c>
      <c r="C157" s="17"/>
      <c r="E157" s="18"/>
      <c r="F157" s="18"/>
      <c r="G157" s="18"/>
      <c r="H157" s="18"/>
      <c r="I157" s="18"/>
      <c r="J157" s="18"/>
      <c r="K157" s="18"/>
      <c r="L157" s="18"/>
      <c r="M157" s="18"/>
      <c r="N157" s="18"/>
      <c r="O157" s="18"/>
      <c r="P157" s="18"/>
      <c r="Q157" s="18"/>
      <c r="R157" s="18"/>
      <c r="S157" s="18"/>
      <c r="T157" s="18"/>
      <c r="U157" s="18"/>
      <c r="V157" s="18"/>
      <c r="W157" s="18"/>
      <c r="X157" s="18"/>
    </row>
    <row r="158" spans="1:24" s="12" customFormat="1">
      <c r="A158" s="41"/>
      <c r="B158" s="16"/>
      <c r="C158" s="17"/>
      <c r="E158" s="14" t="str">
        <f>IF($B156&lt;&gt;"",(CHOOSE(MATCH($B156,{"複数選択形式","正誤形式","穴埋め記入形式","穴埋め選択形式","並べかえ形式",""},0),"","","","正答1","","")),"")</f>
        <v/>
      </c>
      <c r="F158" s="14" t="str">
        <f>IF($B156&lt;&gt;"",(CHOOSE(MATCH($B156,{"複数選択形式","正誤形式","穴埋め記入形式","穴埋め選択形式","並べかえ形式",""},0),"","","","正答2","","")),"")</f>
        <v/>
      </c>
      <c r="G158" s="14" t="str">
        <f>IF($B156&lt;&gt;"",(CHOOSE(MATCH($B156,{"複数選択形式","正誤形式","穴埋め記入形式","穴埋め選択形式","並べかえ形式",""},0),"","","","正答3","","")),"")</f>
        <v/>
      </c>
      <c r="H158" s="14" t="str">
        <f>IF($B156&lt;&gt;"",(CHOOSE(MATCH($B156,{"複数選択形式","正誤形式","穴埋め記入形式","穴埋め選択形式","並べかえ形式",""},0),"","","","正答4","","")),"")</f>
        <v/>
      </c>
      <c r="I158" s="14" t="str">
        <f>IF($B156&lt;&gt;"",(CHOOSE(MATCH($B156,{"複数選択形式","正誤形式","穴埋め記入形式","穴埋め選択形式","並べかえ形式",""},0),"","","","正答5","","")),"")</f>
        <v/>
      </c>
      <c r="J158" s="14" t="str">
        <f>IF($B156&lt;&gt;"",(CHOOSE(MATCH($B156,{"複数選択形式","正誤形式","穴埋め記入形式","穴埋め選択形式","並べかえ形式",""},0),"","","","正答6","","")),"")</f>
        <v/>
      </c>
      <c r="K158" s="14" t="str">
        <f>IF($B156&lt;&gt;"",(CHOOSE(MATCH($B156,{"複数選択形式","正誤形式","穴埋め記入形式","穴埋め選択形式","並べかえ形式",""},0),"","","","正答7","","")),"")</f>
        <v/>
      </c>
      <c r="L158" s="14" t="str">
        <f>IF($B156&lt;&gt;"",(CHOOSE(MATCH($B156,{"複数選択形式","正誤形式","穴埋め記入形式","穴埋め選択形式","並べかえ形式",""},0),"","","","正答8","","")),"")</f>
        <v/>
      </c>
      <c r="M158" s="14" t="str">
        <f>IF($B156&lt;&gt;"",(CHOOSE(MATCH($B156,{"複数選択形式","正誤形式","穴埋め記入形式","穴埋め選択形式","並べかえ形式",""},0),"","","","正答9","","")),"")</f>
        <v/>
      </c>
      <c r="N158" s="14" t="str">
        <f>IF($B156&lt;&gt;"",(CHOOSE(MATCH($B156,{"複数選択形式","正誤形式","穴埋め記入形式","穴埋め選択形式","並べかえ形式",""},0),"","","","正答10","","")),"")</f>
        <v/>
      </c>
      <c r="O158" s="14" t="str">
        <f>IF($B156&lt;&gt;"",(CHOOSE(MATCH($B156,{"複数選択形式","正誤形式","穴埋め記入形式","穴埋め選択形式","並べかえ形式",""},0),"","","","正答11","","")),"")</f>
        <v/>
      </c>
      <c r="P158" s="14" t="str">
        <f>IF($B156&lt;&gt;"",(CHOOSE(MATCH($B156,{"複数選択形式","正誤形式","穴埋め記入形式","穴埋め選択形式","並べかえ形式",""},0),"","","","正答12","","")),"")</f>
        <v/>
      </c>
      <c r="Q158" s="14" t="str">
        <f>IF($B156&lt;&gt;"",(CHOOSE(MATCH($B156,{"複数選択形式","正誤形式","穴埋め記入形式","穴埋め選択形式","並べかえ形式",""},0),"","","","正答13","","")),"")</f>
        <v/>
      </c>
      <c r="R158" s="14" t="str">
        <f>IF($B156&lt;&gt;"",(CHOOSE(MATCH($B156,{"複数選択形式","正誤形式","穴埋め記入形式","穴埋め選択形式","並べかえ形式",""},0),"","","","正答14","","")),"")</f>
        <v/>
      </c>
      <c r="S158" s="14" t="str">
        <f>IF($B156&lt;&gt;"",(CHOOSE(MATCH($B156,{"複数選択形式","正誤形式","穴埋め記入形式","穴埋め選択形式","並べかえ形式",""},0),"","","","正答15","","")),"")</f>
        <v/>
      </c>
      <c r="T158" s="14" t="str">
        <f>IF($B156&lt;&gt;"",(CHOOSE(MATCH($B156,{"複数選択形式","正誤形式","穴埋め記入形式","穴埋め選択形式","並べかえ形式",""},0),"","","","正答16","","")),"")</f>
        <v/>
      </c>
      <c r="U158" s="14" t="str">
        <f>IF($B156&lt;&gt;"",(CHOOSE(MATCH($B156,{"複数選択形式","正誤形式","穴埋め記入形式","穴埋め選択形式","並べかえ形式",""},0),"","","","正答17","","")),"")</f>
        <v/>
      </c>
      <c r="V158" s="14" t="str">
        <f>IF($B156&lt;&gt;"",(CHOOSE(MATCH($B156,{"複数選択形式","正誤形式","穴埋め記入形式","穴埋め選択形式","並べかえ形式",""},0),"","","","正答18","","")),"")</f>
        <v/>
      </c>
      <c r="W158" s="14" t="str">
        <f>IF($B156&lt;&gt;"",(CHOOSE(MATCH($B156,{"複数選択形式","正誤形式","穴埋め記入形式","穴埋め選択形式","並べかえ形式",""},0),"","","","正答19","","")),"")</f>
        <v/>
      </c>
      <c r="X158" s="14" t="str">
        <f>IF($B156&lt;&gt;"",(CHOOSE(MATCH($B156,{"複数選択形式","正誤形式","穴埋め記入形式","穴埋め選択形式","並べかえ形式",""},0),"","","","正答20","","")),"")</f>
        <v/>
      </c>
    </row>
    <row r="159" spans="1:24">
      <c r="A159" s="42"/>
      <c r="E159" s="15"/>
      <c r="F159" s="15"/>
      <c r="G159" s="15"/>
      <c r="H159" s="15"/>
      <c r="I159" s="15"/>
      <c r="J159" s="15"/>
      <c r="K159" s="15"/>
      <c r="L159" s="15"/>
      <c r="M159" s="15"/>
      <c r="N159" s="15"/>
      <c r="O159" s="15"/>
      <c r="P159" s="15"/>
      <c r="Q159" s="15"/>
      <c r="R159" s="15"/>
      <c r="S159" s="15"/>
      <c r="T159" s="15"/>
      <c r="U159" s="15"/>
      <c r="V159" s="15"/>
      <c r="W159" s="15"/>
      <c r="X159" s="15"/>
    </row>
    <row r="160" spans="1:24">
      <c r="B160" s="8"/>
      <c r="C160" s="8"/>
      <c r="D160" s="8"/>
      <c r="E160" s="8"/>
      <c r="F160" s="8"/>
      <c r="G160" s="8"/>
      <c r="H160" s="8"/>
      <c r="I160" s="8"/>
      <c r="J160" s="8"/>
      <c r="K160" s="8"/>
      <c r="L160" s="8"/>
      <c r="M160" s="8"/>
      <c r="N160" s="8"/>
      <c r="O160" s="8"/>
      <c r="P160" s="8"/>
    </row>
    <row r="161" spans="1:24" ht="69.95" customHeight="1">
      <c r="A161" s="40" t="s">
        <v>65</v>
      </c>
      <c r="B161" s="11" t="str">
        <f>IF($B165&lt;&gt;"","注意","")</f>
        <v/>
      </c>
      <c r="C161" s="43" t="str">
        <f>IF($B165&lt;&gt;"",(CHOOSE(MATCH($B165,{"複数選択形式","正誤形式","穴埋め記入形式","穴埋め選択形式","並べかえ形式"},0),複数選択形式,正誤形式,穴埋め記入形式,穴埋め選択形式,並べかえ形式)),"")</f>
        <v/>
      </c>
      <c r="D161" s="43"/>
      <c r="E161" s="43"/>
      <c r="F161" s="43"/>
      <c r="G161" s="43"/>
      <c r="H161" s="43"/>
      <c r="I161" s="43"/>
      <c r="J161" s="43"/>
      <c r="K161" s="43"/>
      <c r="L161" s="43"/>
      <c r="M161" s="43"/>
      <c r="N161" s="43"/>
    </row>
    <row r="162" spans="1:24" s="12" customFormat="1" ht="12.75" customHeight="1">
      <c r="A162" s="41"/>
      <c r="B162" s="7" t="s">
        <v>11</v>
      </c>
      <c r="C162" s="44" t="s">
        <v>12</v>
      </c>
      <c r="D162" s="45"/>
      <c r="E162" s="45"/>
      <c r="F162" s="45"/>
      <c r="G162" s="45"/>
      <c r="H162" s="45"/>
      <c r="I162" s="45"/>
      <c r="J162" s="45"/>
      <c r="K162" s="45"/>
      <c r="L162" s="45"/>
      <c r="M162" s="45"/>
      <c r="N162" s="46"/>
    </row>
    <row r="163" spans="1:24" s="12" customFormat="1" ht="69" customHeight="1">
      <c r="A163" s="41"/>
      <c r="B163" s="13"/>
      <c r="C163" s="47"/>
      <c r="D163" s="48"/>
      <c r="E163" s="48"/>
      <c r="F163" s="48"/>
      <c r="G163" s="48"/>
      <c r="H163" s="48"/>
      <c r="I163" s="48"/>
      <c r="J163" s="48"/>
      <c r="K163" s="48"/>
      <c r="L163" s="48"/>
      <c r="M163" s="48"/>
      <c r="N163" s="49"/>
    </row>
    <row r="164" spans="1:24" s="12" customFormat="1">
      <c r="A164" s="41"/>
      <c r="B164" s="50" t="s">
        <v>14</v>
      </c>
      <c r="C164" s="51"/>
      <c r="E164" s="14" t="str">
        <f>IF($B165&lt;&gt;"",(CHOOSE(MATCH($B165,{"複数選択形式","正誤形式","穴埋め記入形式","穴埋め選択形式","並べかえ形式",""},0),"選択肢1","","正答1","選択肢ア","並べかえ単語1","")),"")</f>
        <v/>
      </c>
      <c r="F164" s="14" t="str">
        <f>IF($B165&lt;&gt;"",(CHOOSE(MATCH($B165,{"複数選択形式","正誤形式","穴埋め記入形式","穴埋め選択形式","並べかえ形式",""},0),"選択肢2","","正答2","選択肢イ","並べかえ単語2","")),"")</f>
        <v/>
      </c>
      <c r="G164" s="14" t="str">
        <f>IF($B165&lt;&gt;"",(CHOOSE(MATCH($B165,{"複数選択形式","正誤形式","穴埋め記入形式","穴埋め選択形式","並べかえ形式",""},0),"選択肢3","","正答3","選択肢ウ","並べかえ単語3","")),"")</f>
        <v/>
      </c>
      <c r="H164" s="14" t="str">
        <f>IF($B165&lt;&gt;"",(CHOOSE(MATCH($B165,{"複数選択形式","正誤形式","穴埋め記入形式","穴埋め選択形式","並べかえ形式",""},0),"選択肢4","","正答4","選択肢エ","並べかえ単語4","")),"")</f>
        <v/>
      </c>
      <c r="I164" s="14" t="str">
        <f>IF($B165&lt;&gt;"",(CHOOSE(MATCH($B165,{"複数選択形式","正誤形式","穴埋め記入形式","穴埋め選択形式","並べかえ形式",""},0),"選択肢5","","正答5","選択肢オ","並べかえ単語5","")),"")</f>
        <v/>
      </c>
      <c r="J164" s="14" t="str">
        <f>IF($B165&lt;&gt;"",(CHOOSE(MATCH($B165,{"複数選択形式","正誤形式","穴埋め記入形式","穴埋め選択形式","並べかえ形式",""},0),"選択肢6","","正答6","選択肢カ","並べかえ単語6","")),"")</f>
        <v/>
      </c>
      <c r="K164" s="14" t="str">
        <f>IF($B165&lt;&gt;"",(CHOOSE(MATCH($B165,{"複数選択形式","正誤形式","穴埋め記入形式","穴埋め選択形式","並べかえ形式",""},0),"選択肢7","","正答7","選択肢キ","並べかえ単語7","")),"")</f>
        <v/>
      </c>
      <c r="L164" s="14" t="str">
        <f>IF($B165&lt;&gt;"",(CHOOSE(MATCH($B165,{"複数選択形式","正誤形式","穴埋め記入形式","穴埋め選択形式","並べかえ形式",""},0),"選択肢8","","正答8","選択肢ク","並べかえ単語8","")),"")</f>
        <v/>
      </c>
      <c r="M164" s="14" t="str">
        <f>IF($B165&lt;&gt;"",(CHOOSE(MATCH($B165,{"複数選択形式","正誤形式","穴埋め記入形式","穴埋め選択形式","並べかえ形式",""},0),"選択肢9","","正答9","選択肢ケ","並べかえ単語9","")),"")</f>
        <v/>
      </c>
      <c r="N164" s="14" t="str">
        <f>IF($B165&lt;&gt;"",(CHOOSE(MATCH($B165,{"複数選択形式","正誤形式","穴埋め記入形式","穴埋め選択形式","並べかえ形式",""},0),"選択肢10","","正答10","選択肢コ","並べかえ単語10","")),"")</f>
        <v/>
      </c>
      <c r="O164" s="14" t="str">
        <f>IF($B165&lt;&gt;"",(CHOOSE(MATCH($B165,{"複数選択形式","正誤形式","穴埋め記入形式","穴埋め選択形式","並べかえ形式",""},0),"選択肢11","","正答11","選択肢サ","並べかえ単語11","")),"")</f>
        <v/>
      </c>
      <c r="P164" s="14" t="str">
        <f>IF($B165&lt;&gt;"",(CHOOSE(MATCH($B165,{"複数選択形式","正誤形式","穴埋め記入形式","穴埋め選択形式","並べかえ形式",""},0),"選択肢12","","正答12","選択肢シ","並べかえ単語12","")),"")</f>
        <v/>
      </c>
      <c r="Q164" s="14" t="str">
        <f>IF($B165&lt;&gt;"",(CHOOSE(MATCH($B165,{"複数選択形式","正誤形式","穴埋め記入形式","穴埋め選択形式","並べかえ形式",""},0),"選択肢13","","正答13","選択肢ス","並べかえ単語13","")),"")</f>
        <v/>
      </c>
      <c r="R164" s="14" t="str">
        <f>IF($B165&lt;&gt;"",(CHOOSE(MATCH($B165,{"複数選択形式","正誤形式","穴埋め記入形式","穴埋め選択形式","並べかえ形式",""},0),"選択肢14","","正答14","選択肢セ","並べかえ単語14","")),"")</f>
        <v/>
      </c>
      <c r="S164" s="14" t="str">
        <f>IF($B165&lt;&gt;"",(CHOOSE(MATCH($B165,{"複数選択形式","正誤形式","穴埋め記入形式","穴埋め選択形式","並べかえ形式",""},0),"選択肢15","","正答15","選択肢ソ","並べかえ単語15","")),"")</f>
        <v/>
      </c>
      <c r="T164" s="14" t="str">
        <f>IF($B165&lt;&gt;"",(CHOOSE(MATCH($B165,{"複数選択形式","正誤形式","穴埋め記入形式","穴埋め選択形式","並べかえ形式",""},0),"選択肢16","","正答16","選択肢タ","並べかえ単語16","")),"")</f>
        <v/>
      </c>
      <c r="U164" s="14" t="str">
        <f>IF($B165&lt;&gt;"",(CHOOSE(MATCH($B165,{"複数選択形式","正誤形式","穴埋め記入形式","穴埋め選択形式","並べかえ形式",""},0),"選択肢17","","正答17","選択肢チ","並べかえ単語17","")),"")</f>
        <v/>
      </c>
      <c r="V164" s="14" t="str">
        <f>IF($B165&lt;&gt;"",(CHOOSE(MATCH($B165,{"複数選択形式","正誤形式","穴埋め記入形式","穴埋め選択形式","並べかえ形式",""},0),"選択肢18","","正答18","選択肢ツ","並べかえ単語18","")),"")</f>
        <v/>
      </c>
      <c r="W164" s="14" t="str">
        <f>IF($B165&lt;&gt;"",(CHOOSE(MATCH($B165,{"複数選択形式","正誤形式","穴埋め記入形式","穴埋め選択形式","並べかえ形式",""},0),"選択肢19","","正答19","選択肢テ","並べかえ単語19","")),"")</f>
        <v/>
      </c>
      <c r="X164" s="14" t="str">
        <f>IF($B165&lt;&gt;"",(CHOOSE(MATCH($B165,{"複数選択形式","正誤形式","穴埋め記入形式","穴埋め選択形式","並べかえ形式",""},0),"選択肢20","","正答20","選択肢ト","並べかえ単語20","")),"")</f>
        <v/>
      </c>
    </row>
    <row r="165" spans="1:24" s="12" customFormat="1" ht="18" customHeight="1">
      <c r="A165" s="41"/>
      <c r="B165" s="52"/>
      <c r="C165" s="52"/>
      <c r="D165" s="14"/>
      <c r="E165" s="25"/>
      <c r="F165" s="25"/>
      <c r="G165" s="25"/>
      <c r="H165" s="25"/>
      <c r="I165" s="25"/>
      <c r="J165" s="25"/>
      <c r="K165" s="25"/>
      <c r="L165" s="25"/>
      <c r="M165" s="25"/>
      <c r="N165" s="25"/>
      <c r="O165" s="25"/>
      <c r="P165" s="25"/>
      <c r="Q165" s="25"/>
      <c r="R165" s="25"/>
      <c r="S165" s="25"/>
      <c r="T165" s="25"/>
      <c r="U165" s="25"/>
      <c r="V165" s="25"/>
      <c r="W165" s="25"/>
      <c r="X165" s="25"/>
    </row>
    <row r="166" spans="1:24" s="12" customFormat="1">
      <c r="A166" s="41"/>
      <c r="B166" s="16" t="str">
        <f>IF($B165&lt;&gt;"",(CHOOSE(MATCH($B165,{"複数選択形式","正誤形式","穴埋め記入形式","穴埋め選択形式","並べかえ形式","自己採点形式",""},0),"","正誤","","","","","")),"")</f>
        <v/>
      </c>
      <c r="C166" s="17"/>
      <c r="E166" s="18"/>
      <c r="F166" s="18"/>
      <c r="G166" s="18"/>
      <c r="H166" s="18"/>
      <c r="I166" s="18"/>
      <c r="J166" s="18"/>
      <c r="K166" s="18"/>
      <c r="L166" s="18"/>
      <c r="M166" s="18"/>
      <c r="N166" s="18"/>
      <c r="O166" s="18"/>
      <c r="P166" s="18"/>
      <c r="Q166" s="18"/>
      <c r="R166" s="18"/>
      <c r="S166" s="18"/>
      <c r="T166" s="18"/>
      <c r="U166" s="18"/>
      <c r="V166" s="18"/>
      <c r="W166" s="18"/>
      <c r="X166" s="18"/>
    </row>
    <row r="167" spans="1:24" s="12" customFormat="1">
      <c r="A167" s="41"/>
      <c r="B167" s="16"/>
      <c r="C167" s="17"/>
      <c r="E167" s="14" t="str">
        <f>IF($B165&lt;&gt;"",(CHOOSE(MATCH($B165,{"複数選択形式","正誤形式","穴埋め記入形式","穴埋め選択形式","並べかえ形式",""},0),"","","","正答1","","")),"")</f>
        <v/>
      </c>
      <c r="F167" s="14" t="str">
        <f>IF($B165&lt;&gt;"",(CHOOSE(MATCH($B165,{"複数選択形式","正誤形式","穴埋め記入形式","穴埋め選択形式","並べかえ形式",""},0),"","","","正答2","","")),"")</f>
        <v/>
      </c>
      <c r="G167" s="14" t="str">
        <f>IF($B165&lt;&gt;"",(CHOOSE(MATCH($B165,{"複数選択形式","正誤形式","穴埋め記入形式","穴埋め選択形式","並べかえ形式",""},0),"","","","正答3","","")),"")</f>
        <v/>
      </c>
      <c r="H167" s="14" t="str">
        <f>IF($B165&lt;&gt;"",(CHOOSE(MATCH($B165,{"複数選択形式","正誤形式","穴埋め記入形式","穴埋め選択形式","並べかえ形式",""},0),"","","","正答4","","")),"")</f>
        <v/>
      </c>
      <c r="I167" s="14" t="str">
        <f>IF($B165&lt;&gt;"",(CHOOSE(MATCH($B165,{"複数選択形式","正誤形式","穴埋め記入形式","穴埋め選択形式","並べかえ形式",""},0),"","","","正答5","","")),"")</f>
        <v/>
      </c>
      <c r="J167" s="14" t="str">
        <f>IF($B165&lt;&gt;"",(CHOOSE(MATCH($B165,{"複数選択形式","正誤形式","穴埋め記入形式","穴埋め選択形式","並べかえ形式",""},0),"","","","正答6","","")),"")</f>
        <v/>
      </c>
      <c r="K167" s="14" t="str">
        <f>IF($B165&lt;&gt;"",(CHOOSE(MATCH($B165,{"複数選択形式","正誤形式","穴埋め記入形式","穴埋め選択形式","並べかえ形式",""},0),"","","","正答7","","")),"")</f>
        <v/>
      </c>
      <c r="L167" s="14" t="str">
        <f>IF($B165&lt;&gt;"",(CHOOSE(MATCH($B165,{"複数選択形式","正誤形式","穴埋め記入形式","穴埋め選択形式","並べかえ形式",""},0),"","","","正答8","","")),"")</f>
        <v/>
      </c>
      <c r="M167" s="14" t="str">
        <f>IF($B165&lt;&gt;"",(CHOOSE(MATCH($B165,{"複数選択形式","正誤形式","穴埋め記入形式","穴埋め選択形式","並べかえ形式",""},0),"","","","正答9","","")),"")</f>
        <v/>
      </c>
      <c r="N167" s="14" t="str">
        <f>IF($B165&lt;&gt;"",(CHOOSE(MATCH($B165,{"複数選択形式","正誤形式","穴埋め記入形式","穴埋め選択形式","並べかえ形式",""},0),"","","","正答10","","")),"")</f>
        <v/>
      </c>
      <c r="O167" s="14" t="str">
        <f>IF($B165&lt;&gt;"",(CHOOSE(MATCH($B165,{"複数選択形式","正誤形式","穴埋め記入形式","穴埋め選択形式","並べかえ形式",""},0),"","","","正答11","","")),"")</f>
        <v/>
      </c>
      <c r="P167" s="14" t="str">
        <f>IF($B165&lt;&gt;"",(CHOOSE(MATCH($B165,{"複数選択形式","正誤形式","穴埋め記入形式","穴埋め選択形式","並べかえ形式",""},0),"","","","正答12","","")),"")</f>
        <v/>
      </c>
      <c r="Q167" s="14" t="str">
        <f>IF($B165&lt;&gt;"",(CHOOSE(MATCH($B165,{"複数選択形式","正誤形式","穴埋め記入形式","穴埋め選択形式","並べかえ形式",""},0),"","","","正答13","","")),"")</f>
        <v/>
      </c>
      <c r="R167" s="14" t="str">
        <f>IF($B165&lt;&gt;"",(CHOOSE(MATCH($B165,{"複数選択形式","正誤形式","穴埋め記入形式","穴埋め選択形式","並べかえ形式",""},0),"","","","正答14","","")),"")</f>
        <v/>
      </c>
      <c r="S167" s="14" t="str">
        <f>IF($B165&lt;&gt;"",(CHOOSE(MATCH($B165,{"複数選択形式","正誤形式","穴埋め記入形式","穴埋め選択形式","並べかえ形式",""},0),"","","","正答15","","")),"")</f>
        <v/>
      </c>
      <c r="T167" s="14" t="str">
        <f>IF($B165&lt;&gt;"",(CHOOSE(MATCH($B165,{"複数選択形式","正誤形式","穴埋め記入形式","穴埋め選択形式","並べかえ形式",""},0),"","","","正答16","","")),"")</f>
        <v/>
      </c>
      <c r="U167" s="14" t="str">
        <f>IF($B165&lt;&gt;"",(CHOOSE(MATCH($B165,{"複数選択形式","正誤形式","穴埋め記入形式","穴埋め選択形式","並べかえ形式",""},0),"","","","正答17","","")),"")</f>
        <v/>
      </c>
      <c r="V167" s="14" t="str">
        <f>IF($B165&lt;&gt;"",(CHOOSE(MATCH($B165,{"複数選択形式","正誤形式","穴埋め記入形式","穴埋め選択形式","並べかえ形式",""},0),"","","","正答18","","")),"")</f>
        <v/>
      </c>
      <c r="W167" s="14" t="str">
        <f>IF($B165&lt;&gt;"",(CHOOSE(MATCH($B165,{"複数選択形式","正誤形式","穴埋め記入形式","穴埋め選択形式","並べかえ形式",""},0),"","","","正答19","","")),"")</f>
        <v/>
      </c>
      <c r="X167" s="14" t="str">
        <f>IF($B165&lt;&gt;"",(CHOOSE(MATCH($B165,{"複数選択形式","正誤形式","穴埋め記入形式","穴埋め選択形式","並べかえ形式",""},0),"","","","正答20","","")),"")</f>
        <v/>
      </c>
    </row>
    <row r="168" spans="1:24">
      <c r="A168" s="42"/>
      <c r="E168" s="15"/>
      <c r="F168" s="15"/>
      <c r="G168" s="15"/>
      <c r="H168" s="15"/>
      <c r="I168" s="15"/>
      <c r="J168" s="15"/>
      <c r="K168" s="15"/>
      <c r="L168" s="15"/>
      <c r="M168" s="15"/>
      <c r="N168" s="15"/>
      <c r="O168" s="15"/>
      <c r="P168" s="15"/>
      <c r="Q168" s="15"/>
      <c r="R168" s="15"/>
      <c r="S168" s="15"/>
      <c r="T168" s="15"/>
      <c r="U168" s="15"/>
      <c r="V168" s="15"/>
      <c r="W168" s="15"/>
      <c r="X168" s="15"/>
    </row>
    <row r="169" spans="1:24">
      <c r="B169" s="8"/>
      <c r="C169" s="8"/>
      <c r="D169" s="8"/>
      <c r="E169" s="8"/>
      <c r="F169" s="8"/>
      <c r="G169" s="8"/>
      <c r="H169" s="8"/>
      <c r="I169" s="8"/>
      <c r="J169" s="8"/>
      <c r="K169" s="8"/>
      <c r="L169" s="8"/>
      <c r="M169" s="8"/>
      <c r="N169" s="8"/>
      <c r="O169" s="8"/>
      <c r="P169" s="8"/>
    </row>
    <row r="170" spans="1:24" ht="69.95" customHeight="1">
      <c r="A170" s="40" t="s">
        <v>66</v>
      </c>
      <c r="B170" s="11" t="str">
        <f>IF($B174&lt;&gt;"","注意","")</f>
        <v/>
      </c>
      <c r="C170" s="43" t="str">
        <f>IF($B174&lt;&gt;"",(CHOOSE(MATCH($B174,{"複数選択形式","正誤形式","穴埋め記入形式","穴埋め選択形式","並べかえ形式"},0),複数選択形式,正誤形式,穴埋め記入形式,穴埋め選択形式,並べかえ形式)),"")</f>
        <v/>
      </c>
      <c r="D170" s="43"/>
      <c r="E170" s="43"/>
      <c r="F170" s="43"/>
      <c r="G170" s="43"/>
      <c r="H170" s="43"/>
      <c r="I170" s="43"/>
      <c r="J170" s="43"/>
      <c r="K170" s="43"/>
      <c r="L170" s="43"/>
      <c r="M170" s="43"/>
      <c r="N170" s="43"/>
    </row>
    <row r="171" spans="1:24" s="12" customFormat="1" ht="12.75" customHeight="1">
      <c r="A171" s="41"/>
      <c r="B171" s="7" t="s">
        <v>11</v>
      </c>
      <c r="C171" s="44" t="s">
        <v>12</v>
      </c>
      <c r="D171" s="45"/>
      <c r="E171" s="45"/>
      <c r="F171" s="45"/>
      <c r="G171" s="45"/>
      <c r="H171" s="45"/>
      <c r="I171" s="45"/>
      <c r="J171" s="45"/>
      <c r="K171" s="45"/>
      <c r="L171" s="45"/>
      <c r="M171" s="45"/>
      <c r="N171" s="46"/>
    </row>
    <row r="172" spans="1:24" s="12" customFormat="1" ht="69" customHeight="1">
      <c r="A172" s="41"/>
      <c r="B172" s="13"/>
      <c r="C172" s="47"/>
      <c r="D172" s="48"/>
      <c r="E172" s="48"/>
      <c r="F172" s="48"/>
      <c r="G172" s="48"/>
      <c r="H172" s="48"/>
      <c r="I172" s="48"/>
      <c r="J172" s="48"/>
      <c r="K172" s="48"/>
      <c r="L172" s="48"/>
      <c r="M172" s="48"/>
      <c r="N172" s="49"/>
    </row>
    <row r="173" spans="1:24" s="12" customFormat="1">
      <c r="A173" s="41"/>
      <c r="B173" s="50" t="s">
        <v>14</v>
      </c>
      <c r="C173" s="51"/>
      <c r="E173" s="14" t="str">
        <f>IF($B174&lt;&gt;"",(CHOOSE(MATCH($B174,{"複数選択形式","正誤形式","穴埋め記入形式","穴埋め選択形式","並べかえ形式",""},0),"選択肢1","","正答1","選択肢ア","並べかえ単語1","")),"")</f>
        <v/>
      </c>
      <c r="F173" s="14" t="str">
        <f>IF($B174&lt;&gt;"",(CHOOSE(MATCH($B174,{"複数選択形式","正誤形式","穴埋め記入形式","穴埋め選択形式","並べかえ形式",""},0),"選択肢2","","正答2","選択肢イ","並べかえ単語2","")),"")</f>
        <v/>
      </c>
      <c r="G173" s="14" t="str">
        <f>IF($B174&lt;&gt;"",(CHOOSE(MATCH($B174,{"複数選択形式","正誤形式","穴埋め記入形式","穴埋め選択形式","並べかえ形式",""},0),"選択肢3","","正答3","選択肢ウ","並べかえ単語3","")),"")</f>
        <v/>
      </c>
      <c r="H173" s="14" t="str">
        <f>IF($B174&lt;&gt;"",(CHOOSE(MATCH($B174,{"複数選択形式","正誤形式","穴埋め記入形式","穴埋め選択形式","並べかえ形式",""},0),"選択肢4","","正答4","選択肢エ","並べかえ単語4","")),"")</f>
        <v/>
      </c>
      <c r="I173" s="14" t="str">
        <f>IF($B174&lt;&gt;"",(CHOOSE(MATCH($B174,{"複数選択形式","正誤形式","穴埋め記入形式","穴埋め選択形式","並べかえ形式",""},0),"選択肢5","","正答5","選択肢オ","並べかえ単語5","")),"")</f>
        <v/>
      </c>
      <c r="J173" s="14" t="str">
        <f>IF($B174&lt;&gt;"",(CHOOSE(MATCH($B174,{"複数選択形式","正誤形式","穴埋め記入形式","穴埋め選択形式","並べかえ形式",""},0),"選択肢6","","正答6","選択肢カ","並べかえ単語6","")),"")</f>
        <v/>
      </c>
      <c r="K173" s="14" t="str">
        <f>IF($B174&lt;&gt;"",(CHOOSE(MATCH($B174,{"複数選択形式","正誤形式","穴埋め記入形式","穴埋め選択形式","並べかえ形式",""},0),"選択肢7","","正答7","選択肢キ","並べかえ単語7","")),"")</f>
        <v/>
      </c>
      <c r="L173" s="14" t="str">
        <f>IF($B174&lt;&gt;"",(CHOOSE(MATCH($B174,{"複数選択形式","正誤形式","穴埋め記入形式","穴埋め選択形式","並べかえ形式",""},0),"選択肢8","","正答8","選択肢ク","並べかえ単語8","")),"")</f>
        <v/>
      </c>
      <c r="M173" s="14" t="str">
        <f>IF($B174&lt;&gt;"",(CHOOSE(MATCH($B174,{"複数選択形式","正誤形式","穴埋め記入形式","穴埋め選択形式","並べかえ形式",""},0),"選択肢9","","正答9","選択肢ケ","並べかえ単語9","")),"")</f>
        <v/>
      </c>
      <c r="N173" s="14" t="str">
        <f>IF($B174&lt;&gt;"",(CHOOSE(MATCH($B174,{"複数選択形式","正誤形式","穴埋め記入形式","穴埋め選択形式","並べかえ形式",""},0),"選択肢10","","正答10","選択肢コ","並べかえ単語10","")),"")</f>
        <v/>
      </c>
      <c r="O173" s="14" t="str">
        <f>IF($B174&lt;&gt;"",(CHOOSE(MATCH($B174,{"複数選択形式","正誤形式","穴埋め記入形式","穴埋め選択形式","並べかえ形式",""},0),"選択肢11","","正答11","選択肢サ","並べかえ単語11","")),"")</f>
        <v/>
      </c>
      <c r="P173" s="14" t="str">
        <f>IF($B174&lt;&gt;"",(CHOOSE(MATCH($B174,{"複数選択形式","正誤形式","穴埋め記入形式","穴埋め選択形式","並べかえ形式",""},0),"選択肢12","","正答12","選択肢シ","並べかえ単語12","")),"")</f>
        <v/>
      </c>
      <c r="Q173" s="14" t="str">
        <f>IF($B174&lt;&gt;"",(CHOOSE(MATCH($B174,{"複数選択形式","正誤形式","穴埋め記入形式","穴埋め選択形式","並べかえ形式",""},0),"選択肢13","","正答13","選択肢ス","並べかえ単語13","")),"")</f>
        <v/>
      </c>
      <c r="R173" s="14" t="str">
        <f>IF($B174&lt;&gt;"",(CHOOSE(MATCH($B174,{"複数選択形式","正誤形式","穴埋め記入形式","穴埋め選択形式","並べかえ形式",""},0),"選択肢14","","正答14","選択肢セ","並べかえ単語14","")),"")</f>
        <v/>
      </c>
      <c r="S173" s="14" t="str">
        <f>IF($B174&lt;&gt;"",(CHOOSE(MATCH($B174,{"複数選択形式","正誤形式","穴埋め記入形式","穴埋め選択形式","並べかえ形式",""},0),"選択肢15","","正答15","選択肢ソ","並べかえ単語15","")),"")</f>
        <v/>
      </c>
      <c r="T173" s="14" t="str">
        <f>IF($B174&lt;&gt;"",(CHOOSE(MATCH($B174,{"複数選択形式","正誤形式","穴埋め記入形式","穴埋め選択形式","並べかえ形式",""},0),"選択肢16","","正答16","選択肢タ","並べかえ単語16","")),"")</f>
        <v/>
      </c>
      <c r="U173" s="14" t="str">
        <f>IF($B174&lt;&gt;"",(CHOOSE(MATCH($B174,{"複数選択形式","正誤形式","穴埋め記入形式","穴埋め選択形式","並べかえ形式",""},0),"選択肢17","","正答17","選択肢チ","並べかえ単語17","")),"")</f>
        <v/>
      </c>
      <c r="V173" s="14" t="str">
        <f>IF($B174&lt;&gt;"",(CHOOSE(MATCH($B174,{"複数選択形式","正誤形式","穴埋め記入形式","穴埋め選択形式","並べかえ形式",""},0),"選択肢18","","正答18","選択肢ツ","並べかえ単語18","")),"")</f>
        <v/>
      </c>
      <c r="W173" s="14" t="str">
        <f>IF($B174&lt;&gt;"",(CHOOSE(MATCH($B174,{"複数選択形式","正誤形式","穴埋め記入形式","穴埋め選択形式","並べかえ形式",""},0),"選択肢19","","正答19","選択肢テ","並べかえ単語19","")),"")</f>
        <v/>
      </c>
      <c r="X173" s="14" t="str">
        <f>IF($B174&lt;&gt;"",(CHOOSE(MATCH($B174,{"複数選択形式","正誤形式","穴埋め記入形式","穴埋め選択形式","並べかえ形式",""},0),"選択肢20","","正答20","選択肢ト","並べかえ単語20","")),"")</f>
        <v/>
      </c>
    </row>
    <row r="174" spans="1:24" s="12" customFormat="1" ht="18" customHeight="1">
      <c r="A174" s="41"/>
      <c r="B174" s="52"/>
      <c r="C174" s="52"/>
      <c r="D174" s="14"/>
      <c r="E174" s="25"/>
      <c r="F174" s="25"/>
      <c r="G174" s="25"/>
      <c r="H174" s="25"/>
      <c r="I174" s="25"/>
      <c r="J174" s="25"/>
      <c r="K174" s="25"/>
      <c r="L174" s="25"/>
      <c r="M174" s="25"/>
      <c r="N174" s="25"/>
      <c r="O174" s="25"/>
      <c r="P174" s="25"/>
      <c r="Q174" s="25"/>
      <c r="R174" s="25"/>
      <c r="S174" s="25"/>
      <c r="T174" s="25"/>
      <c r="U174" s="25"/>
      <c r="V174" s="25"/>
      <c r="W174" s="25"/>
      <c r="X174" s="25"/>
    </row>
    <row r="175" spans="1:24" s="12" customFormat="1">
      <c r="A175" s="41"/>
      <c r="B175" s="16" t="str">
        <f>IF($B174&lt;&gt;"",(CHOOSE(MATCH($B174,{"複数選択形式","正誤形式","穴埋め記入形式","穴埋め選択形式","並べかえ形式","自己採点形式",""},0),"","正誤","","","","","")),"")</f>
        <v/>
      </c>
      <c r="C175" s="17"/>
      <c r="E175" s="18"/>
      <c r="F175" s="18"/>
      <c r="G175" s="18"/>
      <c r="H175" s="18"/>
      <c r="I175" s="18"/>
      <c r="J175" s="18"/>
      <c r="K175" s="18"/>
      <c r="L175" s="18"/>
      <c r="M175" s="18"/>
      <c r="N175" s="18"/>
      <c r="O175" s="18"/>
      <c r="P175" s="18"/>
      <c r="Q175" s="18"/>
      <c r="R175" s="18"/>
      <c r="S175" s="18"/>
      <c r="T175" s="18"/>
      <c r="U175" s="18"/>
      <c r="V175" s="18"/>
      <c r="W175" s="18"/>
      <c r="X175" s="18"/>
    </row>
    <row r="176" spans="1:24" s="12" customFormat="1">
      <c r="A176" s="41"/>
      <c r="B176" s="16"/>
      <c r="C176" s="17"/>
      <c r="E176" s="14" t="str">
        <f>IF($B174&lt;&gt;"",(CHOOSE(MATCH($B174,{"複数選択形式","正誤形式","穴埋め記入形式","穴埋め選択形式","並べかえ形式",""},0),"","","","正答1","","")),"")</f>
        <v/>
      </c>
      <c r="F176" s="14" t="str">
        <f>IF($B174&lt;&gt;"",(CHOOSE(MATCH($B174,{"複数選択形式","正誤形式","穴埋め記入形式","穴埋め選択形式","並べかえ形式",""},0),"","","","正答2","","")),"")</f>
        <v/>
      </c>
      <c r="G176" s="14" t="str">
        <f>IF($B174&lt;&gt;"",(CHOOSE(MATCH($B174,{"複数選択形式","正誤形式","穴埋め記入形式","穴埋め選択形式","並べかえ形式",""},0),"","","","正答3","","")),"")</f>
        <v/>
      </c>
      <c r="H176" s="14" t="str">
        <f>IF($B174&lt;&gt;"",(CHOOSE(MATCH($B174,{"複数選択形式","正誤形式","穴埋め記入形式","穴埋め選択形式","並べかえ形式",""},0),"","","","正答4","","")),"")</f>
        <v/>
      </c>
      <c r="I176" s="14" t="str">
        <f>IF($B174&lt;&gt;"",(CHOOSE(MATCH($B174,{"複数選択形式","正誤形式","穴埋め記入形式","穴埋め選択形式","並べかえ形式",""},0),"","","","正答5","","")),"")</f>
        <v/>
      </c>
      <c r="J176" s="14" t="str">
        <f>IF($B174&lt;&gt;"",(CHOOSE(MATCH($B174,{"複数選択形式","正誤形式","穴埋め記入形式","穴埋め選択形式","並べかえ形式",""},0),"","","","正答6","","")),"")</f>
        <v/>
      </c>
      <c r="K176" s="14" t="str">
        <f>IF($B174&lt;&gt;"",(CHOOSE(MATCH($B174,{"複数選択形式","正誤形式","穴埋め記入形式","穴埋め選択形式","並べかえ形式",""},0),"","","","正答7","","")),"")</f>
        <v/>
      </c>
      <c r="L176" s="14" t="str">
        <f>IF($B174&lt;&gt;"",(CHOOSE(MATCH($B174,{"複数選択形式","正誤形式","穴埋め記入形式","穴埋め選択形式","並べかえ形式",""},0),"","","","正答8","","")),"")</f>
        <v/>
      </c>
      <c r="M176" s="14" t="str">
        <f>IF($B174&lt;&gt;"",(CHOOSE(MATCH($B174,{"複数選択形式","正誤形式","穴埋め記入形式","穴埋め選択形式","並べかえ形式",""},0),"","","","正答9","","")),"")</f>
        <v/>
      </c>
      <c r="N176" s="14" t="str">
        <f>IF($B174&lt;&gt;"",(CHOOSE(MATCH($B174,{"複数選択形式","正誤形式","穴埋め記入形式","穴埋め選択形式","並べかえ形式",""},0),"","","","正答10","","")),"")</f>
        <v/>
      </c>
      <c r="O176" s="14" t="str">
        <f>IF($B174&lt;&gt;"",(CHOOSE(MATCH($B174,{"複数選択形式","正誤形式","穴埋め記入形式","穴埋め選択形式","並べかえ形式",""},0),"","","","正答11","","")),"")</f>
        <v/>
      </c>
      <c r="P176" s="14" t="str">
        <f>IF($B174&lt;&gt;"",(CHOOSE(MATCH($B174,{"複数選択形式","正誤形式","穴埋め記入形式","穴埋め選択形式","並べかえ形式",""},0),"","","","正答12","","")),"")</f>
        <v/>
      </c>
      <c r="Q176" s="14" t="str">
        <f>IF($B174&lt;&gt;"",(CHOOSE(MATCH($B174,{"複数選択形式","正誤形式","穴埋め記入形式","穴埋め選択形式","並べかえ形式",""},0),"","","","正答13","","")),"")</f>
        <v/>
      </c>
      <c r="R176" s="14" t="str">
        <f>IF($B174&lt;&gt;"",(CHOOSE(MATCH($B174,{"複数選択形式","正誤形式","穴埋め記入形式","穴埋め選択形式","並べかえ形式",""},0),"","","","正答14","","")),"")</f>
        <v/>
      </c>
      <c r="S176" s="14" t="str">
        <f>IF($B174&lt;&gt;"",(CHOOSE(MATCH($B174,{"複数選択形式","正誤形式","穴埋め記入形式","穴埋め選択形式","並べかえ形式",""},0),"","","","正答15","","")),"")</f>
        <v/>
      </c>
      <c r="T176" s="14" t="str">
        <f>IF($B174&lt;&gt;"",(CHOOSE(MATCH($B174,{"複数選択形式","正誤形式","穴埋め記入形式","穴埋め選択形式","並べかえ形式",""},0),"","","","正答16","","")),"")</f>
        <v/>
      </c>
      <c r="U176" s="14" t="str">
        <f>IF($B174&lt;&gt;"",(CHOOSE(MATCH($B174,{"複数選択形式","正誤形式","穴埋め記入形式","穴埋め選択形式","並べかえ形式",""},0),"","","","正答17","","")),"")</f>
        <v/>
      </c>
      <c r="V176" s="14" t="str">
        <f>IF($B174&lt;&gt;"",(CHOOSE(MATCH($B174,{"複数選択形式","正誤形式","穴埋め記入形式","穴埋め選択形式","並べかえ形式",""},0),"","","","正答18","","")),"")</f>
        <v/>
      </c>
      <c r="W176" s="14" t="str">
        <f>IF($B174&lt;&gt;"",(CHOOSE(MATCH($B174,{"複数選択形式","正誤形式","穴埋め記入形式","穴埋め選択形式","並べかえ形式",""},0),"","","","正答19","","")),"")</f>
        <v/>
      </c>
      <c r="X176" s="14" t="str">
        <f>IF($B174&lt;&gt;"",(CHOOSE(MATCH($B174,{"複数選択形式","正誤形式","穴埋め記入形式","穴埋め選択形式","並べかえ形式",""},0),"","","","正答20","","")),"")</f>
        <v/>
      </c>
    </row>
    <row r="177" spans="1:24">
      <c r="A177" s="42"/>
      <c r="E177" s="15"/>
      <c r="F177" s="15"/>
      <c r="G177" s="15"/>
      <c r="H177" s="15"/>
      <c r="I177" s="15"/>
      <c r="J177" s="15"/>
      <c r="K177" s="15"/>
      <c r="L177" s="15"/>
      <c r="M177" s="15"/>
      <c r="N177" s="15"/>
      <c r="O177" s="15"/>
      <c r="P177" s="15"/>
      <c r="Q177" s="15"/>
      <c r="R177" s="15"/>
      <c r="S177" s="15"/>
      <c r="T177" s="15"/>
      <c r="U177" s="15"/>
      <c r="V177" s="15"/>
      <c r="W177" s="15"/>
      <c r="X177" s="15"/>
    </row>
    <row r="178" spans="1:24">
      <c r="B178" s="8"/>
      <c r="C178" s="8"/>
      <c r="D178" s="8"/>
      <c r="E178" s="8"/>
      <c r="F178" s="8"/>
      <c r="G178" s="8"/>
      <c r="H178" s="8"/>
      <c r="I178" s="8"/>
      <c r="J178" s="8"/>
      <c r="K178" s="8"/>
      <c r="L178" s="8"/>
      <c r="M178" s="8"/>
      <c r="N178" s="8"/>
      <c r="O178" s="8"/>
      <c r="P178" s="8"/>
    </row>
    <row r="179" spans="1:24" ht="69.95" customHeight="1">
      <c r="A179" s="40" t="s">
        <v>67</v>
      </c>
      <c r="B179" s="11" t="str">
        <f>IF($B183&lt;&gt;"","注意","")</f>
        <v/>
      </c>
      <c r="C179" s="43" t="str">
        <f>IF($B183&lt;&gt;"",(CHOOSE(MATCH($B183,{"複数選択形式","正誤形式","穴埋め記入形式","穴埋め選択形式","並べかえ形式"},0),複数選択形式,正誤形式,穴埋め記入形式,穴埋め選択形式,並べかえ形式)),"")</f>
        <v/>
      </c>
      <c r="D179" s="43"/>
      <c r="E179" s="43"/>
      <c r="F179" s="43"/>
      <c r="G179" s="43"/>
      <c r="H179" s="43"/>
      <c r="I179" s="43"/>
      <c r="J179" s="43"/>
      <c r="K179" s="43"/>
      <c r="L179" s="43"/>
      <c r="M179" s="43"/>
      <c r="N179" s="43"/>
    </row>
    <row r="180" spans="1:24" s="12" customFormat="1" ht="12.75" customHeight="1">
      <c r="A180" s="41"/>
      <c r="B180" s="7" t="s">
        <v>11</v>
      </c>
      <c r="C180" s="44" t="s">
        <v>12</v>
      </c>
      <c r="D180" s="45"/>
      <c r="E180" s="45"/>
      <c r="F180" s="45"/>
      <c r="G180" s="45"/>
      <c r="H180" s="45"/>
      <c r="I180" s="45"/>
      <c r="J180" s="45"/>
      <c r="K180" s="45"/>
      <c r="L180" s="45"/>
      <c r="M180" s="45"/>
      <c r="N180" s="46"/>
    </row>
    <row r="181" spans="1:24" s="12" customFormat="1" ht="69" customHeight="1">
      <c r="A181" s="41"/>
      <c r="B181" s="13"/>
      <c r="C181" s="47"/>
      <c r="D181" s="48"/>
      <c r="E181" s="48"/>
      <c r="F181" s="48"/>
      <c r="G181" s="48"/>
      <c r="H181" s="48"/>
      <c r="I181" s="48"/>
      <c r="J181" s="48"/>
      <c r="K181" s="48"/>
      <c r="L181" s="48"/>
      <c r="M181" s="48"/>
      <c r="N181" s="49"/>
    </row>
    <row r="182" spans="1:24" s="12" customFormat="1">
      <c r="A182" s="41"/>
      <c r="B182" s="50" t="s">
        <v>14</v>
      </c>
      <c r="C182" s="51"/>
      <c r="E182" s="14" t="str">
        <f>IF($B183&lt;&gt;"",(CHOOSE(MATCH($B183,{"複数選択形式","正誤形式","穴埋め記入形式","穴埋め選択形式","並べかえ形式",""},0),"選択肢1","","正答1","選択肢ア","並べかえ単語1","")),"")</f>
        <v/>
      </c>
      <c r="F182" s="14" t="str">
        <f>IF($B183&lt;&gt;"",(CHOOSE(MATCH($B183,{"複数選択形式","正誤形式","穴埋め記入形式","穴埋め選択形式","並べかえ形式",""},0),"選択肢2","","正答2","選択肢イ","並べかえ単語2","")),"")</f>
        <v/>
      </c>
      <c r="G182" s="14" t="str">
        <f>IF($B183&lt;&gt;"",(CHOOSE(MATCH($B183,{"複数選択形式","正誤形式","穴埋め記入形式","穴埋め選択形式","並べかえ形式",""},0),"選択肢3","","正答3","選択肢ウ","並べかえ単語3","")),"")</f>
        <v/>
      </c>
      <c r="H182" s="14" t="str">
        <f>IF($B183&lt;&gt;"",(CHOOSE(MATCH($B183,{"複数選択形式","正誤形式","穴埋め記入形式","穴埋め選択形式","並べかえ形式",""},0),"選択肢4","","正答4","選択肢エ","並べかえ単語4","")),"")</f>
        <v/>
      </c>
      <c r="I182" s="14" t="str">
        <f>IF($B183&lt;&gt;"",(CHOOSE(MATCH($B183,{"複数選択形式","正誤形式","穴埋め記入形式","穴埋め選択形式","並べかえ形式",""},0),"選択肢5","","正答5","選択肢オ","並べかえ単語5","")),"")</f>
        <v/>
      </c>
      <c r="J182" s="14" t="str">
        <f>IF($B183&lt;&gt;"",(CHOOSE(MATCH($B183,{"複数選択形式","正誤形式","穴埋め記入形式","穴埋め選択形式","並べかえ形式",""},0),"選択肢6","","正答6","選択肢カ","並べかえ単語6","")),"")</f>
        <v/>
      </c>
      <c r="K182" s="14" t="str">
        <f>IF($B183&lt;&gt;"",(CHOOSE(MATCH($B183,{"複数選択形式","正誤形式","穴埋め記入形式","穴埋め選択形式","並べかえ形式",""},0),"選択肢7","","正答7","選択肢キ","並べかえ単語7","")),"")</f>
        <v/>
      </c>
      <c r="L182" s="14" t="str">
        <f>IF($B183&lt;&gt;"",(CHOOSE(MATCH($B183,{"複数選択形式","正誤形式","穴埋め記入形式","穴埋め選択形式","並べかえ形式",""},0),"選択肢8","","正答8","選択肢ク","並べかえ単語8","")),"")</f>
        <v/>
      </c>
      <c r="M182" s="14" t="str">
        <f>IF($B183&lt;&gt;"",(CHOOSE(MATCH($B183,{"複数選択形式","正誤形式","穴埋め記入形式","穴埋め選択形式","並べかえ形式",""},0),"選択肢9","","正答9","選択肢ケ","並べかえ単語9","")),"")</f>
        <v/>
      </c>
      <c r="N182" s="14" t="str">
        <f>IF($B183&lt;&gt;"",(CHOOSE(MATCH($B183,{"複数選択形式","正誤形式","穴埋め記入形式","穴埋め選択形式","並べかえ形式",""},0),"選択肢10","","正答10","選択肢コ","並べかえ単語10","")),"")</f>
        <v/>
      </c>
      <c r="O182" s="14" t="str">
        <f>IF($B183&lt;&gt;"",(CHOOSE(MATCH($B183,{"複数選択形式","正誤形式","穴埋め記入形式","穴埋め選択形式","並べかえ形式",""},0),"選択肢11","","正答11","選択肢サ","並べかえ単語11","")),"")</f>
        <v/>
      </c>
      <c r="P182" s="14" t="str">
        <f>IF($B183&lt;&gt;"",(CHOOSE(MATCH($B183,{"複数選択形式","正誤形式","穴埋め記入形式","穴埋め選択形式","並べかえ形式",""},0),"選択肢12","","正答12","選択肢シ","並べかえ単語12","")),"")</f>
        <v/>
      </c>
      <c r="Q182" s="14" t="str">
        <f>IF($B183&lt;&gt;"",(CHOOSE(MATCH($B183,{"複数選択形式","正誤形式","穴埋め記入形式","穴埋め選択形式","並べかえ形式",""},0),"選択肢13","","正答13","選択肢ス","並べかえ単語13","")),"")</f>
        <v/>
      </c>
      <c r="R182" s="14" t="str">
        <f>IF($B183&lt;&gt;"",(CHOOSE(MATCH($B183,{"複数選択形式","正誤形式","穴埋め記入形式","穴埋め選択形式","並べかえ形式",""},0),"選択肢14","","正答14","選択肢セ","並べかえ単語14","")),"")</f>
        <v/>
      </c>
      <c r="S182" s="14" t="str">
        <f>IF($B183&lt;&gt;"",(CHOOSE(MATCH($B183,{"複数選択形式","正誤形式","穴埋め記入形式","穴埋め選択形式","並べかえ形式",""},0),"選択肢15","","正答15","選択肢ソ","並べかえ単語15","")),"")</f>
        <v/>
      </c>
      <c r="T182" s="14" t="str">
        <f>IF($B183&lt;&gt;"",(CHOOSE(MATCH($B183,{"複数選択形式","正誤形式","穴埋め記入形式","穴埋め選択形式","並べかえ形式",""},0),"選択肢16","","正答16","選択肢タ","並べかえ単語16","")),"")</f>
        <v/>
      </c>
      <c r="U182" s="14" t="str">
        <f>IF($B183&lt;&gt;"",(CHOOSE(MATCH($B183,{"複数選択形式","正誤形式","穴埋め記入形式","穴埋め選択形式","並べかえ形式",""},0),"選択肢17","","正答17","選択肢チ","並べかえ単語17","")),"")</f>
        <v/>
      </c>
      <c r="V182" s="14" t="str">
        <f>IF($B183&lt;&gt;"",(CHOOSE(MATCH($B183,{"複数選択形式","正誤形式","穴埋め記入形式","穴埋め選択形式","並べかえ形式",""},0),"選択肢18","","正答18","選択肢ツ","並べかえ単語18","")),"")</f>
        <v/>
      </c>
      <c r="W182" s="14" t="str">
        <f>IF($B183&lt;&gt;"",(CHOOSE(MATCH($B183,{"複数選択形式","正誤形式","穴埋め記入形式","穴埋め選択形式","並べかえ形式",""},0),"選択肢19","","正答19","選択肢テ","並べかえ単語19","")),"")</f>
        <v/>
      </c>
      <c r="X182" s="14" t="str">
        <f>IF($B183&lt;&gt;"",(CHOOSE(MATCH($B183,{"複数選択形式","正誤形式","穴埋め記入形式","穴埋め選択形式","並べかえ形式",""},0),"選択肢20","","正答20","選択肢ト","並べかえ単語20","")),"")</f>
        <v/>
      </c>
    </row>
    <row r="183" spans="1:24" s="12" customFormat="1" ht="18" customHeight="1">
      <c r="A183" s="41"/>
      <c r="B183" s="52"/>
      <c r="C183" s="52"/>
      <c r="D183" s="14"/>
      <c r="E183" s="25"/>
      <c r="F183" s="25"/>
      <c r="G183" s="25"/>
      <c r="H183" s="25"/>
      <c r="I183" s="25"/>
      <c r="J183" s="25"/>
      <c r="K183" s="25"/>
      <c r="L183" s="25"/>
      <c r="M183" s="25"/>
      <c r="N183" s="25"/>
      <c r="O183" s="25"/>
      <c r="P183" s="25"/>
      <c r="Q183" s="25"/>
      <c r="R183" s="25"/>
      <c r="S183" s="25"/>
      <c r="T183" s="25"/>
      <c r="U183" s="25"/>
      <c r="V183" s="25"/>
      <c r="W183" s="25"/>
      <c r="X183" s="25"/>
    </row>
    <row r="184" spans="1:24" s="12" customFormat="1">
      <c r="A184" s="41"/>
      <c r="B184" s="16" t="str">
        <f>IF($B183&lt;&gt;"",(CHOOSE(MATCH($B183,{"複数選択形式","正誤形式","穴埋め記入形式","穴埋め選択形式","並べかえ形式","自己採点形式",""},0),"","正誤","","","","","")),"")</f>
        <v/>
      </c>
      <c r="C184" s="17"/>
      <c r="E184" s="18"/>
      <c r="F184" s="18"/>
      <c r="G184" s="18"/>
      <c r="H184" s="18"/>
      <c r="I184" s="18"/>
      <c r="J184" s="18"/>
      <c r="K184" s="18"/>
      <c r="L184" s="18"/>
      <c r="M184" s="18"/>
      <c r="N184" s="18"/>
      <c r="O184" s="18"/>
      <c r="P184" s="18"/>
      <c r="Q184" s="18"/>
      <c r="R184" s="18"/>
      <c r="S184" s="18"/>
      <c r="T184" s="18"/>
      <c r="U184" s="18"/>
      <c r="V184" s="18"/>
      <c r="W184" s="18"/>
      <c r="X184" s="18"/>
    </row>
    <row r="185" spans="1:24" s="12" customFormat="1">
      <c r="A185" s="41"/>
      <c r="B185" s="16"/>
      <c r="C185" s="17"/>
      <c r="E185" s="14" t="str">
        <f>IF($B183&lt;&gt;"",(CHOOSE(MATCH($B183,{"複数選択形式","正誤形式","穴埋め記入形式","穴埋め選択形式","並べかえ形式",""},0),"","","","正答1","","")),"")</f>
        <v/>
      </c>
      <c r="F185" s="14" t="str">
        <f>IF($B183&lt;&gt;"",(CHOOSE(MATCH($B183,{"複数選択形式","正誤形式","穴埋め記入形式","穴埋め選択形式","並べかえ形式",""},0),"","","","正答2","","")),"")</f>
        <v/>
      </c>
      <c r="G185" s="14" t="str">
        <f>IF($B183&lt;&gt;"",(CHOOSE(MATCH($B183,{"複数選択形式","正誤形式","穴埋め記入形式","穴埋め選択形式","並べかえ形式",""},0),"","","","正答3","","")),"")</f>
        <v/>
      </c>
      <c r="H185" s="14" t="str">
        <f>IF($B183&lt;&gt;"",(CHOOSE(MATCH($B183,{"複数選択形式","正誤形式","穴埋め記入形式","穴埋め選択形式","並べかえ形式",""},0),"","","","正答4","","")),"")</f>
        <v/>
      </c>
      <c r="I185" s="14" t="str">
        <f>IF($B183&lt;&gt;"",(CHOOSE(MATCH($B183,{"複数選択形式","正誤形式","穴埋め記入形式","穴埋め選択形式","並べかえ形式",""},0),"","","","正答5","","")),"")</f>
        <v/>
      </c>
      <c r="J185" s="14" t="str">
        <f>IF($B183&lt;&gt;"",(CHOOSE(MATCH($B183,{"複数選択形式","正誤形式","穴埋め記入形式","穴埋め選択形式","並べかえ形式",""},0),"","","","正答6","","")),"")</f>
        <v/>
      </c>
      <c r="K185" s="14" t="str">
        <f>IF($B183&lt;&gt;"",(CHOOSE(MATCH($B183,{"複数選択形式","正誤形式","穴埋め記入形式","穴埋め選択形式","並べかえ形式",""},0),"","","","正答7","","")),"")</f>
        <v/>
      </c>
      <c r="L185" s="14" t="str">
        <f>IF($B183&lt;&gt;"",(CHOOSE(MATCH($B183,{"複数選択形式","正誤形式","穴埋め記入形式","穴埋め選択形式","並べかえ形式",""},0),"","","","正答8","","")),"")</f>
        <v/>
      </c>
      <c r="M185" s="14" t="str">
        <f>IF($B183&lt;&gt;"",(CHOOSE(MATCH($B183,{"複数選択形式","正誤形式","穴埋め記入形式","穴埋め選択形式","並べかえ形式",""},0),"","","","正答9","","")),"")</f>
        <v/>
      </c>
      <c r="N185" s="14" t="str">
        <f>IF($B183&lt;&gt;"",(CHOOSE(MATCH($B183,{"複数選択形式","正誤形式","穴埋め記入形式","穴埋め選択形式","並べかえ形式",""},0),"","","","正答10","","")),"")</f>
        <v/>
      </c>
      <c r="O185" s="14" t="str">
        <f>IF($B183&lt;&gt;"",(CHOOSE(MATCH($B183,{"複数選択形式","正誤形式","穴埋め記入形式","穴埋め選択形式","並べかえ形式",""},0),"","","","正答11","","")),"")</f>
        <v/>
      </c>
      <c r="P185" s="14" t="str">
        <f>IF($B183&lt;&gt;"",(CHOOSE(MATCH($B183,{"複数選択形式","正誤形式","穴埋め記入形式","穴埋め選択形式","並べかえ形式",""},0),"","","","正答12","","")),"")</f>
        <v/>
      </c>
      <c r="Q185" s="14" t="str">
        <f>IF($B183&lt;&gt;"",(CHOOSE(MATCH($B183,{"複数選択形式","正誤形式","穴埋め記入形式","穴埋め選択形式","並べかえ形式",""},0),"","","","正答13","","")),"")</f>
        <v/>
      </c>
      <c r="R185" s="14" t="str">
        <f>IF($B183&lt;&gt;"",(CHOOSE(MATCH($B183,{"複数選択形式","正誤形式","穴埋め記入形式","穴埋め選択形式","並べかえ形式",""},0),"","","","正答14","","")),"")</f>
        <v/>
      </c>
      <c r="S185" s="14" t="str">
        <f>IF($B183&lt;&gt;"",(CHOOSE(MATCH($B183,{"複数選択形式","正誤形式","穴埋め記入形式","穴埋め選択形式","並べかえ形式",""},0),"","","","正答15","","")),"")</f>
        <v/>
      </c>
      <c r="T185" s="14" t="str">
        <f>IF($B183&lt;&gt;"",(CHOOSE(MATCH($B183,{"複数選択形式","正誤形式","穴埋め記入形式","穴埋め選択形式","並べかえ形式",""},0),"","","","正答16","","")),"")</f>
        <v/>
      </c>
      <c r="U185" s="14" t="str">
        <f>IF($B183&lt;&gt;"",(CHOOSE(MATCH($B183,{"複数選択形式","正誤形式","穴埋め記入形式","穴埋め選択形式","並べかえ形式",""},0),"","","","正答17","","")),"")</f>
        <v/>
      </c>
      <c r="V185" s="14" t="str">
        <f>IF($B183&lt;&gt;"",(CHOOSE(MATCH($B183,{"複数選択形式","正誤形式","穴埋め記入形式","穴埋め選択形式","並べかえ形式",""},0),"","","","正答18","","")),"")</f>
        <v/>
      </c>
      <c r="W185" s="14" t="str">
        <f>IF($B183&lt;&gt;"",(CHOOSE(MATCH($B183,{"複数選択形式","正誤形式","穴埋め記入形式","穴埋め選択形式","並べかえ形式",""},0),"","","","正答19","","")),"")</f>
        <v/>
      </c>
      <c r="X185" s="14" t="str">
        <f>IF($B183&lt;&gt;"",(CHOOSE(MATCH($B183,{"複数選択形式","正誤形式","穴埋め記入形式","穴埋め選択形式","並べかえ形式",""},0),"","","","正答20","","")),"")</f>
        <v/>
      </c>
    </row>
    <row r="186" spans="1:24">
      <c r="A186" s="42"/>
      <c r="E186" s="15"/>
      <c r="F186" s="15"/>
      <c r="G186" s="15"/>
      <c r="H186" s="15"/>
      <c r="I186" s="15"/>
      <c r="J186" s="15"/>
      <c r="K186" s="15"/>
      <c r="L186" s="15"/>
      <c r="M186" s="15"/>
      <c r="N186" s="15"/>
      <c r="O186" s="15"/>
      <c r="P186" s="15"/>
      <c r="Q186" s="15"/>
      <c r="R186" s="15"/>
      <c r="S186" s="15"/>
      <c r="T186" s="15"/>
      <c r="U186" s="15"/>
      <c r="V186" s="15"/>
      <c r="W186" s="15"/>
      <c r="X186" s="15"/>
    </row>
    <row r="187" spans="1:24">
      <c r="B187" s="8"/>
      <c r="C187" s="8"/>
      <c r="D187" s="8"/>
      <c r="E187" s="8"/>
      <c r="F187" s="8"/>
      <c r="G187" s="8"/>
      <c r="H187" s="8"/>
      <c r="I187" s="8"/>
      <c r="J187" s="8"/>
      <c r="K187" s="8"/>
      <c r="L187" s="8"/>
      <c r="M187" s="8"/>
      <c r="N187" s="8"/>
      <c r="O187" s="8"/>
      <c r="P187" s="8"/>
    </row>
    <row r="188" spans="1:24" ht="150" customHeight="1">
      <c r="A188" s="10" t="s">
        <v>68</v>
      </c>
      <c r="B188" s="26"/>
      <c r="C188" s="30"/>
      <c r="D188" s="30"/>
      <c r="E188" s="30"/>
      <c r="F188" s="30"/>
      <c r="G188" s="30"/>
      <c r="H188" s="30"/>
      <c r="I188" s="31"/>
    </row>
  </sheetData>
  <sheetProtection sheet="1" objects="1" scenarios="1" formatCells="0" formatColumns="0" formatRows="0" insertColumns="0" insertRows="0" insertHyperlinks="0" deleteColumns="0" deleteRows="0" sort="0" autoFilter="0" pivotTables="0"/>
  <mergeCells count="124">
    <mergeCell ref="B183:C183"/>
    <mergeCell ref="C163:N163"/>
    <mergeCell ref="B164:C164"/>
    <mergeCell ref="B165:C165"/>
    <mergeCell ref="C170:N170"/>
    <mergeCell ref="C171:N171"/>
    <mergeCell ref="C172:N172"/>
    <mergeCell ref="B173:C173"/>
    <mergeCell ref="B174:C174"/>
    <mergeCell ref="C179:N179"/>
    <mergeCell ref="C161:N161"/>
    <mergeCell ref="C162:N162"/>
    <mergeCell ref="C180:N180"/>
    <mergeCell ref="C181:N181"/>
    <mergeCell ref="B182:C182"/>
    <mergeCell ref="C152:N152"/>
    <mergeCell ref="C153:N153"/>
    <mergeCell ref="C154:N154"/>
    <mergeCell ref="B155:C155"/>
    <mergeCell ref="B156:C156"/>
    <mergeCell ref="C143:N143"/>
    <mergeCell ref="C144:N144"/>
    <mergeCell ref="C145:N145"/>
    <mergeCell ref="B146:C146"/>
    <mergeCell ref="B147:C147"/>
    <mergeCell ref="C134:N134"/>
    <mergeCell ref="C135:N135"/>
    <mergeCell ref="C136:N136"/>
    <mergeCell ref="B137:C137"/>
    <mergeCell ref="B138:C138"/>
    <mergeCell ref="C125:N125"/>
    <mergeCell ref="C126:N126"/>
    <mergeCell ref="C127:N127"/>
    <mergeCell ref="B128:C128"/>
    <mergeCell ref="B129:C129"/>
    <mergeCell ref="C116:N116"/>
    <mergeCell ref="C117:N117"/>
    <mergeCell ref="C118:N118"/>
    <mergeCell ref="B119:C119"/>
    <mergeCell ref="B120:C120"/>
    <mergeCell ref="C108:N108"/>
    <mergeCell ref="C109:N109"/>
    <mergeCell ref="B110:C110"/>
    <mergeCell ref="B111:C111"/>
    <mergeCell ref="C98:N98"/>
    <mergeCell ref="C99:N99"/>
    <mergeCell ref="C100:N100"/>
    <mergeCell ref="B101:C101"/>
    <mergeCell ref="B102:C102"/>
    <mergeCell ref="C107:N107"/>
    <mergeCell ref="C91:N91"/>
    <mergeCell ref="B92:C92"/>
    <mergeCell ref="B93:C93"/>
    <mergeCell ref="C80:N80"/>
    <mergeCell ref="C81:N81"/>
    <mergeCell ref="C82:N82"/>
    <mergeCell ref="B83:C83"/>
    <mergeCell ref="B84:C84"/>
    <mergeCell ref="C89:N89"/>
    <mergeCell ref="C90:N90"/>
    <mergeCell ref="B74:C74"/>
    <mergeCell ref="B75:C75"/>
    <mergeCell ref="C62:N62"/>
    <mergeCell ref="C63:N63"/>
    <mergeCell ref="C64:N64"/>
    <mergeCell ref="B65:C65"/>
    <mergeCell ref="B66:C66"/>
    <mergeCell ref="C71:N71"/>
    <mergeCell ref="C72:N72"/>
    <mergeCell ref="C73:N73"/>
    <mergeCell ref="B57:C57"/>
    <mergeCell ref="C44:N44"/>
    <mergeCell ref="C45:N45"/>
    <mergeCell ref="C46:N46"/>
    <mergeCell ref="B47:C47"/>
    <mergeCell ref="B48:C48"/>
    <mergeCell ref="C54:N54"/>
    <mergeCell ref="C55:N55"/>
    <mergeCell ref="B56:C56"/>
    <mergeCell ref="A179:A186"/>
    <mergeCell ref="B188:I188"/>
    <mergeCell ref="C17:N17"/>
    <mergeCell ref="C18:N18"/>
    <mergeCell ref="C19:N19"/>
    <mergeCell ref="B20:C20"/>
    <mergeCell ref="B21:C21"/>
    <mergeCell ref="C35:N35"/>
    <mergeCell ref="C36:N36"/>
    <mergeCell ref="C37:N37"/>
    <mergeCell ref="B38:C38"/>
    <mergeCell ref="B39:C39"/>
    <mergeCell ref="C26:N26"/>
    <mergeCell ref="C27:N27"/>
    <mergeCell ref="C28:N28"/>
    <mergeCell ref="A17:A24"/>
    <mergeCell ref="A26:A33"/>
    <mergeCell ref="A35:A42"/>
    <mergeCell ref="A44:A51"/>
    <mergeCell ref="A53:A60"/>
    <mergeCell ref="A8:A15"/>
    <mergeCell ref="C8:N8"/>
    <mergeCell ref="C9:N9"/>
    <mergeCell ref="C10:N10"/>
    <mergeCell ref="B11:C11"/>
    <mergeCell ref="B12:C12"/>
    <mergeCell ref="B30:C30"/>
    <mergeCell ref="C53:N53"/>
    <mergeCell ref="D1:E1"/>
    <mergeCell ref="B4:I4"/>
    <mergeCell ref="B6:I6"/>
    <mergeCell ref="B29:C29"/>
    <mergeCell ref="A170:A177"/>
    <mergeCell ref="A152:A159"/>
    <mergeCell ref="A161:A168"/>
    <mergeCell ref="A107:A114"/>
    <mergeCell ref="A116:A123"/>
    <mergeCell ref="A125:A132"/>
    <mergeCell ref="A134:A141"/>
    <mergeCell ref="A143:A150"/>
    <mergeCell ref="A62:A69"/>
    <mergeCell ref="A71:A78"/>
    <mergeCell ref="A80:A87"/>
    <mergeCell ref="A89:A96"/>
    <mergeCell ref="A98:A105"/>
  </mergeCells>
  <phoneticPr fontId="10"/>
  <conditionalFormatting sqref="B1">
    <cfRule type="expression" dxfId="2831" priority="13">
      <formula>$B$1&lt;&gt;""</formula>
    </cfRule>
  </conditionalFormatting>
  <conditionalFormatting sqref="B1">
    <cfRule type="expression" dxfId="2830" priority="14">
      <formula>$B$1=""</formula>
    </cfRule>
  </conditionalFormatting>
  <conditionalFormatting sqref="D1">
    <cfRule type="expression" dxfId="2829" priority="15">
      <formula>$D$1=""</formula>
    </cfRule>
  </conditionalFormatting>
  <conditionalFormatting sqref="D1">
    <cfRule type="expression" dxfId="2828" priority="16">
      <formula>D1&lt;&gt;""</formula>
    </cfRule>
  </conditionalFormatting>
  <conditionalFormatting sqref="B4">
    <cfRule type="expression" dxfId="2827" priority="17">
      <formula>$B$4=""</formula>
    </cfRule>
  </conditionalFormatting>
  <conditionalFormatting sqref="B188">
    <cfRule type="expression" dxfId="2826" priority="18">
      <formula>$B$188=""</formula>
    </cfRule>
  </conditionalFormatting>
  <conditionalFormatting sqref="G2">
    <cfRule type="cellIs" dxfId="2825" priority="19" operator="lessThan">
      <formula>0</formula>
    </cfRule>
  </conditionalFormatting>
  <conditionalFormatting sqref="B6">
    <cfRule type="expression" dxfId="2824" priority="20">
      <formula>$B$6=""</formula>
    </cfRule>
  </conditionalFormatting>
  <conditionalFormatting sqref="B12">
    <cfRule type="expression" dxfId="2823" priority="21">
      <formula>$B12=""</formula>
    </cfRule>
  </conditionalFormatting>
  <conditionalFormatting sqref="B12">
    <cfRule type="expression" dxfId="2822" priority="22">
      <formula>$B12&lt;&gt;""</formula>
    </cfRule>
  </conditionalFormatting>
  <conditionalFormatting sqref="C12">
    <cfRule type="expression" dxfId="2821" priority="23">
      <formula>$B12=""</formula>
    </cfRule>
  </conditionalFormatting>
  <conditionalFormatting sqref="C12">
    <cfRule type="expression" dxfId="2820" priority="24">
      <formula>$B12&lt;&gt;""</formula>
    </cfRule>
  </conditionalFormatting>
  <conditionalFormatting sqref="E13">
    <cfRule type="expression" dxfId="2819" priority="25">
      <formula>OR($B12="複数選択形式",$B12="並べかえ形式")</formula>
    </cfRule>
  </conditionalFormatting>
  <conditionalFormatting sqref="F13">
    <cfRule type="expression" dxfId="2818" priority="26">
      <formula>OR($B12="複数選択形式",$B12="並べかえ形式")</formula>
    </cfRule>
  </conditionalFormatting>
  <conditionalFormatting sqref="G13">
    <cfRule type="expression" dxfId="2817" priority="27">
      <formula>OR($B12="複数選択形式",$B12="並べかえ形式")</formula>
    </cfRule>
  </conditionalFormatting>
  <conditionalFormatting sqref="H13">
    <cfRule type="expression" dxfId="2816" priority="28">
      <formula>OR($B12="複数選択形式",$B12="並べかえ形式")</formula>
    </cfRule>
  </conditionalFormatting>
  <conditionalFormatting sqref="I13">
    <cfRule type="expression" dxfId="2815" priority="29">
      <formula>OR($B12="複数選択形式",$B12="並べかえ形式")</formula>
    </cfRule>
  </conditionalFormatting>
  <conditionalFormatting sqref="J13">
    <cfRule type="expression" dxfId="2814" priority="30">
      <formula>OR($B12="複数選択形式",$B12="並べかえ形式")</formula>
    </cfRule>
  </conditionalFormatting>
  <conditionalFormatting sqref="K13">
    <cfRule type="expression" dxfId="2813" priority="31">
      <formula>OR($B12="複数選択形式",$B12="並べかえ形式")</formula>
    </cfRule>
  </conditionalFormatting>
  <conditionalFormatting sqref="L13">
    <cfRule type="expression" dxfId="2812" priority="32">
      <formula>OR($B12="複数選択形式",$B12="並べかえ形式")</formula>
    </cfRule>
  </conditionalFormatting>
  <conditionalFormatting sqref="M13">
    <cfRule type="expression" dxfId="2811" priority="33">
      <formula>OR($B12="複数選択形式",$B12="並べかえ形式")</formula>
    </cfRule>
  </conditionalFormatting>
  <conditionalFormatting sqref="N13">
    <cfRule type="expression" dxfId="2810" priority="34">
      <formula>OR($B12="複数選択形式",$B12="並べかえ形式")</formula>
    </cfRule>
  </conditionalFormatting>
  <conditionalFormatting sqref="O13">
    <cfRule type="expression" dxfId="2809" priority="35">
      <formula>OR($B12="複数選択形式",$B12="並べかえ形式")</formula>
    </cfRule>
  </conditionalFormatting>
  <conditionalFormatting sqref="P13">
    <cfRule type="expression" dxfId="2808" priority="36">
      <formula>OR($B12="複数選択形式",$B12="並べかえ形式")</formula>
    </cfRule>
  </conditionalFormatting>
  <conditionalFormatting sqref="Q13">
    <cfRule type="expression" dxfId="2807" priority="37">
      <formula>OR($B12="複数選択形式",$B12="並べかえ形式")</formula>
    </cfRule>
  </conditionalFormatting>
  <conditionalFormatting sqref="R13">
    <cfRule type="expression" dxfId="2806" priority="38">
      <formula>OR($B12="複数選択形式",$B12="並べかえ形式")</formula>
    </cfRule>
  </conditionalFormatting>
  <conditionalFormatting sqref="S13">
    <cfRule type="expression" dxfId="2805" priority="39">
      <formula>OR($B12="複数選択形式",$B12="並べかえ形式")</formula>
    </cfRule>
  </conditionalFormatting>
  <conditionalFormatting sqref="T13">
    <cfRule type="expression" dxfId="2804" priority="40">
      <formula>OR($B12="複数選択形式",$B12="並べかえ形式")</formula>
    </cfRule>
  </conditionalFormatting>
  <conditionalFormatting sqref="U13">
    <cfRule type="expression" dxfId="2803" priority="41">
      <formula>OR($B12="複数選択形式",$B12="並べかえ形式")</formula>
    </cfRule>
  </conditionalFormatting>
  <conditionalFormatting sqref="V13">
    <cfRule type="expression" dxfId="2802" priority="42">
      <formula>OR($B12="複数選択形式",$B12="並べかえ形式")</formula>
    </cfRule>
  </conditionalFormatting>
  <conditionalFormatting sqref="W13">
    <cfRule type="expression" dxfId="2801" priority="43">
      <formula>OR($B12="複数選択形式",$B12="並べかえ形式")</formula>
    </cfRule>
  </conditionalFormatting>
  <conditionalFormatting sqref="X13">
    <cfRule type="expression" dxfId="2800" priority="44">
      <formula>OR($B12="複数選択形式",$B12="並べかえ形式")</formula>
    </cfRule>
  </conditionalFormatting>
  <conditionalFormatting sqref="B13">
    <cfRule type="expression" dxfId="2799" priority="45">
      <formula>AND($B12&lt;&gt;"", $B12="正誤形式")</formula>
    </cfRule>
  </conditionalFormatting>
  <conditionalFormatting sqref="C13">
    <cfRule type="expression" dxfId="2798" priority="46">
      <formula>AND($B12&lt;&gt;"",$C13&lt;&gt;"", $B12="正誤形式")</formula>
    </cfRule>
  </conditionalFormatting>
  <conditionalFormatting sqref="C13">
    <cfRule type="expression" dxfId="2797" priority="47">
      <formula>AND($B12&lt;&gt;"",$C13="", $B12="正誤形式")</formula>
    </cfRule>
  </conditionalFormatting>
  <conditionalFormatting sqref="E12">
    <cfRule type="expression" dxfId="2796" priority="48">
      <formula>AND($E12="", OR($B12="複数選択形式",$B12="並べかえ形式",$B12="穴埋め選択形式",AND($B12="穴埋め記入形式", (LEN($C10)+LEN($C10)-LEN(SUBSTITUTE($C10,"_",""))-LEN(SUBSTITUTE($C10,"＿","")))&gt;0)))</formula>
    </cfRule>
  </conditionalFormatting>
  <conditionalFormatting sqref="E12">
    <cfRule type="expression" dxfId="2795" priority="49">
      <formula>AND(OR($B12="複数選択形式",$B12="並べかえ形式",$B12="穴埋め選択形式",AND($B12="穴埋め記入形式", (LEN($C10)+LEN($C10)-LEN(SUBSTITUTE($C10,"_",""))-LEN(SUBSTITUTE($C10,"＿","")))&gt;0)))</formula>
    </cfRule>
  </conditionalFormatting>
  <conditionalFormatting sqref="E11">
    <cfRule type="expression" dxfId="2792" priority="52">
      <formula>OR($B12="複数選択形式",$B12="並べかえ形式",$B12="穴埋め選択形式",AND($B12="穴埋め記入形式", (LEN($C10)+LEN($C10)-LEN(SUBSTITUTE($C10,"_",""))-LEN(SUBSTITUTE($C10,"＿","")))&gt;0))</formula>
    </cfRule>
  </conditionalFormatting>
  <conditionalFormatting sqref="L11">
    <cfRule type="expression" dxfId="2791" priority="53">
      <formula>OR($B12="複数選択形式",$B12="並べかえ形式",$B12="穴埋め選択形式",AND($B12="穴埋め記入形式", (LEN($C10)+LEN($C10)-LEN(SUBSTITUTE($C10,"_",""))-LEN(SUBSTITUTE($C10,"＿","")))&gt;7))</formula>
    </cfRule>
  </conditionalFormatting>
  <conditionalFormatting sqref="K11">
    <cfRule type="expression" dxfId="2790" priority="54">
      <formula>OR($B12="複数選択形式",$B12="並べかえ形式",$B12="穴埋め選択形式",AND($B12="穴埋め記入形式", (LEN($C10)+LEN($C10)-LEN(SUBSTITUTE($C10,"_",""))-LEN(SUBSTITUTE($C10,"＿","")))&gt;6))</formula>
    </cfRule>
  </conditionalFormatting>
  <conditionalFormatting sqref="J11">
    <cfRule type="expression" dxfId="2789" priority="55">
      <formula>OR($B12="複数選択形式",$B12="並べかえ形式",$B12="穴埋め選択形式",AND($B12="穴埋め記入形式", (LEN($C10)+LEN($C10)-LEN(SUBSTITUTE($C10,"_",""))-LEN(SUBSTITUTE($C10,"＿","")))&gt;5))</formula>
    </cfRule>
  </conditionalFormatting>
  <conditionalFormatting sqref="I11">
    <cfRule type="expression" dxfId="2788" priority="56">
      <formula>OR($B12="複数選択形式",$B12="並べかえ形式",$B12="穴埋め選択形式",AND($B12="穴埋め記入形式", (LEN($C10)+LEN($C10)-LEN(SUBSTITUTE($C10,"_",""))-LEN(SUBSTITUTE($C10,"＿","")))&gt;4))</formula>
    </cfRule>
  </conditionalFormatting>
  <conditionalFormatting sqref="H11">
    <cfRule type="expression" dxfId="2787" priority="57">
      <formula>OR($B12="複数選択形式",$B12="並べかえ形式",$B12="穴埋め選択形式",AND($B12="穴埋め記入形式", (LEN($C10)+LEN($C10)-LEN(SUBSTITUTE($C10,"_",""))-LEN(SUBSTITUTE($C10,"＿","")))&gt;3))</formula>
    </cfRule>
  </conditionalFormatting>
  <conditionalFormatting sqref="G11">
    <cfRule type="expression" dxfId="2786" priority="58">
      <formula>OR($B12="複数選択形式",$B12="並べかえ形式",$B12="穴埋め選択形式",AND($B12="穴埋め記入形式", (LEN($C10)+LEN($C10)-LEN(SUBSTITUTE($C10,"_",""))-LEN(SUBSTITUTE($C10,"＿","")))&gt;2))</formula>
    </cfRule>
  </conditionalFormatting>
  <conditionalFormatting sqref="F11">
    <cfRule type="expression" dxfId="2785" priority="59">
      <formula>OR($B12="複数選択形式",$B12="並べかえ形式",$B12="穴埋め選択形式",AND($B12="穴埋め記入形式", (LEN($C10)+LEN($C10)-LEN(SUBSTITUTE($C10,"_",""))-LEN(SUBSTITUTE($C10,"＿","")))&gt;1))</formula>
    </cfRule>
  </conditionalFormatting>
  <conditionalFormatting sqref="H12">
    <cfRule type="expression" dxfId="2782" priority="62">
      <formula>AND($H12="", AND($B12="穴埋め記入形式", (LEN($C10)+LEN($C10)-LEN(SUBSTITUTE($C10,"_",""))-LEN(SUBSTITUTE($C10,"＿","")))&gt;3))</formula>
    </cfRule>
  </conditionalFormatting>
  <conditionalFormatting sqref="H12">
    <cfRule type="expression" dxfId="2781" priority="63">
      <formula>OR($B12="複数選択形式",$B12="並べかえ形式",$B12="穴埋め選択形式",AND($B12="穴埋め記入形式", (LEN($C10)+LEN($C10)-LEN(SUBSTITUTE($C10,"_",""))-LEN(SUBSTITUTE($C10,"＿","")))&gt;3))</formula>
    </cfRule>
  </conditionalFormatting>
  <conditionalFormatting sqref="I12">
    <cfRule type="expression" dxfId="2780" priority="64">
      <formula>AND($I12="", AND($B12="穴埋め記入形式", (LEN($C10)+LEN($C10)-LEN(SUBSTITUTE($C10,"_",""))-LEN(SUBSTITUTE($C10,"＿","")))&gt;4))</formula>
    </cfRule>
  </conditionalFormatting>
  <conditionalFormatting sqref="I12">
    <cfRule type="expression" dxfId="2779" priority="65">
      <formula>OR($B12="複数選択形式",$B12="並べかえ形式",$B12="穴埋め選択形式",AND($B12="穴埋め記入形式", (LEN($C10)+LEN($C10)-LEN(SUBSTITUTE($C10,"_",""))-LEN(SUBSTITUTE($C10,"＿","")))&gt;4))</formula>
    </cfRule>
  </conditionalFormatting>
  <conditionalFormatting sqref="J12">
    <cfRule type="expression" dxfId="2778" priority="66">
      <formula>AND($J12="", AND($B12="穴埋め記入形式", (LEN($C10)+LEN($C10)-LEN(SUBSTITUTE($C10,"_",""))-LEN(SUBSTITUTE($C10,"＿","")))&gt;5))</formula>
    </cfRule>
  </conditionalFormatting>
  <conditionalFormatting sqref="J12">
    <cfRule type="expression" dxfId="2777" priority="67">
      <formula>OR($B12="複数選択形式",$B12="並べかえ形式",$B12="穴埋め選択形式",AND($B12="穴埋め記入形式", (LEN($C10)+LEN($C10)-LEN(SUBSTITUTE($C10,"_",""))-LEN(SUBSTITUTE($C10,"＿","")))&gt;5))</formula>
    </cfRule>
  </conditionalFormatting>
  <conditionalFormatting sqref="K12">
    <cfRule type="expression" dxfId="2776" priority="68">
      <formula>AND($K12="", AND($B12="穴埋め記入形式", (LEN($C10)+LEN($C10)-LEN(SUBSTITUTE($C10,"_",""))-LEN(SUBSTITUTE($C10,"＿","")))&gt;6))</formula>
    </cfRule>
  </conditionalFormatting>
  <conditionalFormatting sqref="K12">
    <cfRule type="expression" dxfId="2775" priority="69">
      <formula>OR($B12="複数選択形式",$B12="並べかえ形式",$B12="穴埋め選択形式",AND($B12="穴埋め記入形式", (LEN($C10)+LEN($C10)-LEN(SUBSTITUTE($C10,"_",""))-LEN(SUBSTITUTE($C10,"＿","")))&gt;6))</formula>
    </cfRule>
  </conditionalFormatting>
  <conditionalFormatting sqref="L12">
    <cfRule type="expression" dxfId="2774" priority="70">
      <formula>AND($L12="", AND($B12="穴埋め記入形式", (LEN($C10)+LEN($C10)-LEN(SUBSTITUTE($C10,"_",""))-LEN(SUBSTITUTE($C10,"＿","")))&gt;7))</formula>
    </cfRule>
  </conditionalFormatting>
  <conditionalFormatting sqref="L12">
    <cfRule type="expression" dxfId="2773" priority="71">
      <formula>OR($B12="複数選択形式",$B12="並べかえ形式",$B12="穴埋め選択形式",AND($B12="穴埋め記入形式", (LEN($C10)+LEN($C10)-LEN(SUBSTITUTE($C10,"_",""))-LEN(SUBSTITUTE($C10,"＿","")))&gt;7))</formula>
    </cfRule>
  </conditionalFormatting>
  <conditionalFormatting sqref="M12">
    <cfRule type="expression" dxfId="2772" priority="72">
      <formula>AND($M12="", AND($B12="穴埋め記入形式", (LEN($C10)+LEN($C10)-LEN(SUBSTITUTE($C10,"_",""))-LEN(SUBSTITUTE($C10,"＿","")))&gt;8))</formula>
    </cfRule>
  </conditionalFormatting>
  <conditionalFormatting sqref="M12">
    <cfRule type="expression" dxfId="2771" priority="73">
      <formula>OR($B12="複数選択形式",$B12="並べかえ形式",$B12="穴埋め選択形式",AND($B12="穴埋め記入形式", (LEN($C10)+LEN($C10)-LEN(SUBSTITUTE($C10,"_",""))-LEN(SUBSTITUTE($C10,"＿","")))&gt;8))</formula>
    </cfRule>
  </conditionalFormatting>
  <conditionalFormatting sqref="C8">
    <cfRule type="expression" dxfId="2770" priority="74">
      <formula>$B12&lt;&gt;""</formula>
    </cfRule>
  </conditionalFormatting>
  <conditionalFormatting sqref="D8">
    <cfRule type="expression" dxfId="2769" priority="75">
      <formula>$B12&lt;&gt;""</formula>
    </cfRule>
  </conditionalFormatting>
  <conditionalFormatting sqref="E8">
    <cfRule type="expression" dxfId="2768" priority="76">
      <formula>$B12&lt;&gt;""</formula>
    </cfRule>
  </conditionalFormatting>
  <conditionalFormatting sqref="F8">
    <cfRule type="expression" dxfId="2767" priority="77">
      <formula>$B12&lt;&gt;""</formula>
    </cfRule>
  </conditionalFormatting>
  <conditionalFormatting sqref="G8">
    <cfRule type="expression" dxfId="2766" priority="78">
      <formula>$B12&lt;&gt;""</formula>
    </cfRule>
  </conditionalFormatting>
  <conditionalFormatting sqref="H8">
    <cfRule type="expression" dxfId="2765" priority="79">
      <formula>$B12&lt;&gt;""</formula>
    </cfRule>
  </conditionalFormatting>
  <conditionalFormatting sqref="I8">
    <cfRule type="expression" dxfId="2764" priority="80">
      <formula>$B12&lt;&gt;""</formula>
    </cfRule>
  </conditionalFormatting>
  <conditionalFormatting sqref="J8">
    <cfRule type="expression" dxfId="2763" priority="81">
      <formula>$B12&lt;&gt;""</formula>
    </cfRule>
  </conditionalFormatting>
  <conditionalFormatting sqref="K8">
    <cfRule type="expression" dxfId="2762" priority="82">
      <formula>$B12&lt;&gt;""</formula>
    </cfRule>
  </conditionalFormatting>
  <conditionalFormatting sqref="L8">
    <cfRule type="expression" dxfId="2761" priority="83">
      <formula>$B12&lt;&gt;""</formula>
    </cfRule>
  </conditionalFormatting>
  <conditionalFormatting sqref="M8">
    <cfRule type="expression" dxfId="2760" priority="84">
      <formula>$B12&lt;&gt;""</formula>
    </cfRule>
  </conditionalFormatting>
  <conditionalFormatting sqref="N8">
    <cfRule type="expression" dxfId="2759" priority="85">
      <formula>$B12&lt;&gt;""</formula>
    </cfRule>
  </conditionalFormatting>
  <conditionalFormatting sqref="B8">
    <cfRule type="expression" dxfId="2758" priority="86">
      <formula>$B12&lt;&gt;""</formula>
    </cfRule>
  </conditionalFormatting>
  <conditionalFormatting sqref="E14">
    <cfRule type="expression" dxfId="2757" priority="87">
      <formula>AND($B12="穴埋め選択形式", (LEN($C10)+LEN($C10)-LEN(SUBSTITUTE($C10,"_",""))-LEN(SUBSTITUTE($C10,"＿","")))&gt;0)</formula>
    </cfRule>
  </conditionalFormatting>
  <conditionalFormatting sqref="E15">
    <cfRule type="expression" dxfId="2756" priority="88">
      <formula>AND($B12="穴埋め選択形式", (LEN($C10)+LEN($C10)-LEN(SUBSTITUTE($C10,"_",""))-LEN(SUBSTITUTE($C10,"＿","")))&gt;0)</formula>
    </cfRule>
  </conditionalFormatting>
  <conditionalFormatting sqref="M11">
    <cfRule type="expression" dxfId="2755" priority="89">
      <formula>OR($B12="複数選択形式",$B12="並べかえ形式",$B12="穴埋め選択形式",AND($B12="穴埋め記入形式", (LEN($C10)+LEN($C10)-LEN(SUBSTITUTE($C10,"_",""))-LEN(SUBSTITUTE($C10,"＿","")))&gt;8))</formula>
    </cfRule>
  </conditionalFormatting>
  <conditionalFormatting sqref="N11">
    <cfRule type="expression" dxfId="2754" priority="90">
      <formula>OR($B12="複数選択形式",$B12="並べかえ形式",$B12="穴埋め選択形式",AND($B12="穴埋め記入形式", (LEN($C10)+LEN($C10)-LEN(SUBSTITUTE($C10,"_",""))-LEN(SUBSTITUTE($C10,"＿","")))&gt;9))</formula>
    </cfRule>
  </conditionalFormatting>
  <conditionalFormatting sqref="O11">
    <cfRule type="expression" dxfId="2753" priority="91">
      <formula>OR($B12="複数選択形式",$B12="並べかえ形式",$B12="穴埋め選択形式",AND($B12="穴埋め記入形式", (LEN($C10)+LEN($C10)-LEN(SUBSTITUTE($C10,"_",""))-LEN(SUBSTITUTE($C10,"＿","")))&gt;10))</formula>
    </cfRule>
  </conditionalFormatting>
  <conditionalFormatting sqref="P11">
    <cfRule type="expression" dxfId="2752" priority="92">
      <formula>OR($B12="複数選択形式",$B12="並べかえ形式",$B12="穴埋め選択形式",AND($B12="穴埋め記入形式", (LEN($C10)+LEN($C10)-LEN(SUBSTITUTE($C10,"_",""))-LEN(SUBSTITUTE($C10,"＿","")))&gt;11))</formula>
    </cfRule>
  </conditionalFormatting>
  <conditionalFormatting sqref="Q11">
    <cfRule type="expression" dxfId="2751" priority="93">
      <formula>OR($B12="複数選択形式",$B12="並べかえ形式",$B12="穴埋め選択形式",AND($B12="穴埋め記入形式", (LEN($C10)+LEN($C10)-LEN(SUBSTITUTE($C10,"_",""))-LEN(SUBSTITUTE($C10,"＿","")))&gt;12))</formula>
    </cfRule>
  </conditionalFormatting>
  <conditionalFormatting sqref="R11">
    <cfRule type="expression" dxfId="2750" priority="94">
      <formula>OR($B12="複数選択形式",$B12="並べかえ形式",$B12="穴埋め選択形式",AND($B12="穴埋め記入形式", (LEN($C10)+LEN($C10)-LEN(SUBSTITUTE($C10,"_",""))-LEN(SUBSTITUTE($C10,"＿","")))&gt;13))</formula>
    </cfRule>
  </conditionalFormatting>
  <conditionalFormatting sqref="S11">
    <cfRule type="expression" dxfId="2749" priority="95">
      <formula>OR($B12="複数選択形式",$B12="並べかえ形式",$B12="穴埋め選択形式",AND($B12="穴埋め記入形式", (LEN($C10)+LEN($C10)-LEN(SUBSTITUTE($C10,"_",""))-LEN(SUBSTITUTE($C10,"＿","")))&gt;14))</formula>
    </cfRule>
  </conditionalFormatting>
  <conditionalFormatting sqref="T11">
    <cfRule type="expression" dxfId="2748" priority="96">
      <formula>OR($B12="複数選択形式",$B12="並べかえ形式",$B12="穴埋め選択形式",AND($B12="穴埋め記入形式", (LEN($C10)+LEN($C10)-LEN(SUBSTITUTE($C10,"_",""))-LEN(SUBSTITUTE($C10,"＿","")))&gt;15))</formula>
    </cfRule>
  </conditionalFormatting>
  <conditionalFormatting sqref="U11">
    <cfRule type="expression" dxfId="2747" priority="97">
      <formula>OR($B12="複数選択形式",$B12="並べかえ形式",$B12="穴埋め選択形式",AND($B12="穴埋め記入形式", (LEN($C10)+LEN($C10)-LEN(SUBSTITUTE($C10,"_",""))-LEN(SUBSTITUTE($C10,"＿","")))&gt;16))</formula>
    </cfRule>
  </conditionalFormatting>
  <conditionalFormatting sqref="V11">
    <cfRule type="expression" dxfId="2746" priority="98">
      <formula>OR($B12="複数選択形式",$B12="並べかえ形式",$B12="穴埋め選択形式",AND($B12="穴埋め記入形式", (LEN($C10)+LEN($C10)-LEN(SUBSTITUTE($C10,"_",""))-LEN(SUBSTITUTE($C10,"＿","")))&gt;17))</formula>
    </cfRule>
  </conditionalFormatting>
  <conditionalFormatting sqref="W11">
    <cfRule type="expression" dxfId="2745" priority="99">
      <formula>OR($B12="複数選択形式",$B12="並べかえ形式",$B12="穴埋め選択形式",AND($B12="穴埋め記入形式", (LEN($C10)+LEN($C10)-LEN(SUBSTITUTE($C10,"_",""))-LEN(SUBSTITUTE($C10,"＿","")))&gt;18))</formula>
    </cfRule>
  </conditionalFormatting>
  <conditionalFormatting sqref="X11">
    <cfRule type="expression" dxfId="2744" priority="100">
      <formula>OR($B12="複数選択形式",$B12="並べかえ形式",$B12="穴埋め選択形式",AND($B12="穴埋め記入形式", (LEN($C10)+LEN($C10)-LEN(SUBSTITUTE($C10,"_",""))-LEN(SUBSTITUTE($C10,"＿","")))&gt;19))</formula>
    </cfRule>
  </conditionalFormatting>
  <conditionalFormatting sqref="N12">
    <cfRule type="expression" dxfId="2743" priority="101">
      <formula>AND($M12="", AND($B12="穴埋め記入形式", (LEN($C10)+LEN($C10)-LEN(SUBSTITUTE($C10,"_",""))-LEN(SUBSTITUTE($C10,"＿","")))&gt;9))</formula>
    </cfRule>
  </conditionalFormatting>
  <conditionalFormatting sqref="N12">
    <cfRule type="expression" dxfId="2742" priority="102">
      <formula>OR($B12="複数選択形式",$B12="並べかえ形式",$B12="穴埋め選択形式",AND($B12="穴埋め記入形式", (LEN($C10)+LEN($C10)-LEN(SUBSTITUTE($C10,"_",""))-LEN(SUBSTITUTE($C10,"＿","")))&gt;9))</formula>
    </cfRule>
  </conditionalFormatting>
  <conditionalFormatting sqref="O12">
    <cfRule type="expression" dxfId="2741" priority="103">
      <formula>AND($M12="", AND($B12="穴埋め記入形式", (LEN($C10)+LEN($C10)-LEN(SUBSTITUTE($C10,"_",""))-LEN(SUBSTITUTE($C10,"＿","")))&gt;10))</formula>
    </cfRule>
  </conditionalFormatting>
  <conditionalFormatting sqref="O12">
    <cfRule type="expression" dxfId="2740" priority="104">
      <formula>OR($B12="複数選択形式",$B12="並べかえ形式",$B12="穴埋め選択形式",AND($B12="穴埋め記入形式", (LEN($C10)+LEN($C10)-LEN(SUBSTITUTE($C10,"_",""))-LEN(SUBSTITUTE($C10,"＿","")))&gt;10))</formula>
    </cfRule>
  </conditionalFormatting>
  <conditionalFormatting sqref="P12">
    <cfRule type="expression" dxfId="2739" priority="105">
      <formula>AND($M12="", AND($B12="穴埋め記入形式", (LEN($C10)+LEN($C10)-LEN(SUBSTITUTE($C10,"_",""))-LEN(SUBSTITUTE($C10,"＿","")))&gt;11))</formula>
    </cfRule>
  </conditionalFormatting>
  <conditionalFormatting sqref="P12">
    <cfRule type="expression" dxfId="2738" priority="106">
      <formula>OR($B12="複数選択形式",$B12="並べかえ形式",$B12="穴埋め選択形式",AND($B12="穴埋め記入形式", (LEN($C10)+LEN($C10)-LEN(SUBSTITUTE($C10,"_",""))-LEN(SUBSTITUTE($C10,"＿","")))&gt;11))</formula>
    </cfRule>
  </conditionalFormatting>
  <conditionalFormatting sqref="Q12">
    <cfRule type="expression" dxfId="2737" priority="107">
      <formula>AND($M12="", AND($B12="穴埋め記入形式", (LEN($C10)+LEN($C10)-LEN(SUBSTITUTE($C10,"_",""))-LEN(SUBSTITUTE($C10,"＿","")))&gt;12))</formula>
    </cfRule>
  </conditionalFormatting>
  <conditionalFormatting sqref="Q12">
    <cfRule type="expression" dxfId="2736" priority="108">
      <formula>OR($B12="複数選択形式",$B12="並べかえ形式",$B12="穴埋め選択形式",AND($B12="穴埋め記入形式", (LEN($C10)+LEN($C10)-LEN(SUBSTITUTE($C10,"_",""))-LEN(SUBSTITUTE($C10,"＿","")))&gt;12))</formula>
    </cfRule>
  </conditionalFormatting>
  <conditionalFormatting sqref="R12">
    <cfRule type="expression" dxfId="2735" priority="109">
      <formula>AND($M12="", AND($B12="穴埋め記入形式", (LEN($C10)+LEN($C10)-LEN(SUBSTITUTE($C10,"_",""))-LEN(SUBSTITUTE($C10,"＿","")))&gt;13))</formula>
    </cfRule>
  </conditionalFormatting>
  <conditionalFormatting sqref="R12">
    <cfRule type="expression" dxfId="2734" priority="110">
      <formula>OR($B12="複数選択形式",$B12="並べかえ形式",$B12="穴埋め選択形式",AND($B12="穴埋め記入形式", (LEN($C10)+LEN($C10)-LEN(SUBSTITUTE($C10,"_",""))-LEN(SUBSTITUTE($C10,"＿","")))&gt;13))</formula>
    </cfRule>
  </conditionalFormatting>
  <conditionalFormatting sqref="S12">
    <cfRule type="expression" dxfId="2733" priority="111">
      <formula>AND($M12="", AND($B12="穴埋め記入形式", (LEN($C10)+LEN($C10)-LEN(SUBSTITUTE($C10,"_",""))-LEN(SUBSTITUTE($C10,"＿","")))&gt;14))</formula>
    </cfRule>
  </conditionalFormatting>
  <conditionalFormatting sqref="S12">
    <cfRule type="expression" dxfId="2732" priority="112">
      <formula>OR($B12="複数選択形式",$B12="並べかえ形式",$B12="穴埋め選択形式",AND($B12="穴埋め記入形式", (LEN($C10)+LEN($C10)-LEN(SUBSTITUTE($C10,"_",""))-LEN(SUBSTITUTE($C10,"＿","")))&gt;14))</formula>
    </cfRule>
  </conditionalFormatting>
  <conditionalFormatting sqref="T12">
    <cfRule type="expression" dxfId="2731" priority="113">
      <formula>AND($M12="", AND($B12="穴埋め記入形式", (LEN($C10)+LEN($C10)-LEN(SUBSTITUTE($C10,"_",""))-LEN(SUBSTITUTE($C10,"＿","")))&gt;15))</formula>
    </cfRule>
  </conditionalFormatting>
  <conditionalFormatting sqref="T12">
    <cfRule type="expression" dxfId="2730" priority="114">
      <formula>OR($B12="複数選択形式",$B12="並べかえ形式",$B12="穴埋め選択形式",AND($B12="穴埋め記入形式", (LEN($C10)+LEN($C10)-LEN(SUBSTITUTE($C10,"_",""))-LEN(SUBSTITUTE($C10,"＿","")))&gt;15))</formula>
    </cfRule>
  </conditionalFormatting>
  <conditionalFormatting sqref="U12">
    <cfRule type="expression" dxfId="2729" priority="115">
      <formula>AND($M12="", AND($B12="穴埋め記入形式", (LEN($C10)+LEN($C10)-LEN(SUBSTITUTE($C10,"_",""))-LEN(SUBSTITUTE($C10,"＿","")))&gt;16))</formula>
    </cfRule>
  </conditionalFormatting>
  <conditionalFormatting sqref="U12">
    <cfRule type="expression" dxfId="2728" priority="116">
      <formula>OR($B12="複数選択形式",$B12="並べかえ形式",$B12="穴埋め選択形式",AND($B12="穴埋め記入形式", (LEN($C10)+LEN($C10)-LEN(SUBSTITUTE($C10,"_",""))-LEN(SUBSTITUTE($C10,"＿","")))&gt;16))</formula>
    </cfRule>
  </conditionalFormatting>
  <conditionalFormatting sqref="V12">
    <cfRule type="expression" dxfId="2727" priority="117">
      <formula>AND($M12="", AND($B12="穴埋め記入形式", (LEN($C10)+LEN($C10)-LEN(SUBSTITUTE($C10,"_",""))-LEN(SUBSTITUTE($C10,"＿","")))&gt;17))</formula>
    </cfRule>
  </conditionalFormatting>
  <conditionalFormatting sqref="V12">
    <cfRule type="expression" dxfId="2726" priority="118">
      <formula>OR($B12="複数選択形式",$B12="並べかえ形式",$B12="穴埋め選択形式",AND($B12="穴埋め記入形式", (LEN($C10)+LEN($C10)-LEN(SUBSTITUTE($C10,"_",""))-LEN(SUBSTITUTE($C10,"＿","")))&gt;17))</formula>
    </cfRule>
  </conditionalFormatting>
  <conditionalFormatting sqref="W12">
    <cfRule type="expression" dxfId="2725" priority="119">
      <formula>AND($M12="", AND($B12="穴埋め記入形式", (LEN($C10)+LEN($C10)-LEN(SUBSTITUTE($C10,"_",""))-LEN(SUBSTITUTE($C10,"＿","")))&gt;18))</formula>
    </cfRule>
  </conditionalFormatting>
  <conditionalFormatting sqref="W12">
    <cfRule type="expression" dxfId="2724" priority="120">
      <formula>OR($B12="複数選択形式",$B12="並べかえ形式",$B12="穴埋め選択形式",AND($B12="穴埋め記入形式", (LEN($C10)+LEN($C10)-LEN(SUBSTITUTE($C10,"_",""))-LEN(SUBSTITUTE($C10,"＿","")))&gt;18))</formula>
    </cfRule>
  </conditionalFormatting>
  <conditionalFormatting sqref="X12">
    <cfRule type="expression" dxfId="2723" priority="121">
      <formula>AND($M12="", AND($B12="穴埋め記入形式", (LEN($C10)+LEN($C10)-LEN(SUBSTITUTE($C10,"_",""))-LEN(SUBSTITUTE($C10,"＿","")))&gt;19))</formula>
    </cfRule>
  </conditionalFormatting>
  <conditionalFormatting sqref="X12">
    <cfRule type="expression" dxfId="2722" priority="122">
      <formula>OR($B12="複数選択形式",$B12="並べかえ形式",$B12="穴埋め選択形式",AND($B12="穴埋め記入形式", (LEN($C10)+LEN($C10)-LEN(SUBSTITUTE($C10,"_",""))-LEN(SUBSTITUTE($C10,"＿","")))&gt;19))</formula>
    </cfRule>
  </conditionalFormatting>
  <conditionalFormatting sqref="F14">
    <cfRule type="expression" dxfId="2721" priority="123">
      <formula>AND($B12="穴埋め選択形式", (LEN($C10)+LEN($C10)-LEN(SUBSTITUTE($C10,"_",""))-LEN(SUBSTITUTE($C10,"＿","")))&gt;1)</formula>
    </cfRule>
  </conditionalFormatting>
  <conditionalFormatting sqref="G14">
    <cfRule type="expression" dxfId="2720" priority="124">
      <formula>AND($B12="穴埋め選択形式", (LEN($C10)+LEN($C10)-LEN(SUBSTITUTE($C10,"_",""))-LEN(SUBSTITUTE($C10,"＿","")))&gt;2)</formula>
    </cfRule>
  </conditionalFormatting>
  <conditionalFormatting sqref="H14">
    <cfRule type="expression" dxfId="2719" priority="125">
      <formula>AND($B12="穴埋め選択形式", (LEN($C10)+LEN($C10)-LEN(SUBSTITUTE($C10,"_",""))-LEN(SUBSTITUTE($C10,"＿","")))&gt;3)</formula>
    </cfRule>
  </conditionalFormatting>
  <conditionalFormatting sqref="I14">
    <cfRule type="expression" dxfId="2718" priority="126">
      <formula>AND($B12="穴埋め選択形式", (LEN($C10)+LEN($C10)-LEN(SUBSTITUTE($C10,"_",""))-LEN(SUBSTITUTE($C10,"＿","")))&gt;4)</formula>
    </cfRule>
  </conditionalFormatting>
  <conditionalFormatting sqref="J14">
    <cfRule type="expression" dxfId="2717" priority="127">
      <formula>AND($B12="穴埋め選択形式", (LEN($C10)+LEN($C10)-LEN(SUBSTITUTE($C10,"_",""))-LEN(SUBSTITUTE($C10,"＿","")))&gt;5)</formula>
    </cfRule>
  </conditionalFormatting>
  <conditionalFormatting sqref="K14">
    <cfRule type="expression" dxfId="2716" priority="128">
      <formula>AND($B12="穴埋め選択形式", (LEN($C10)+LEN($C10)-LEN(SUBSTITUTE($C10,"_",""))-LEN(SUBSTITUTE($C10,"＿","")))&gt;6)</formula>
    </cfRule>
  </conditionalFormatting>
  <conditionalFormatting sqref="L14">
    <cfRule type="expression" dxfId="2715" priority="129">
      <formula>AND($B12="穴埋め選択形式", (LEN($C10)+LEN($C10)-LEN(SUBSTITUTE($C10,"_",""))-LEN(SUBSTITUTE($C10,"＿","")))&gt;7)</formula>
    </cfRule>
  </conditionalFormatting>
  <conditionalFormatting sqref="M14">
    <cfRule type="expression" dxfId="2714" priority="130">
      <formula>AND($B12="穴埋め選択形式", (LEN($C10)+LEN($C10)-LEN(SUBSTITUTE($C10,"_",""))-LEN(SUBSTITUTE($C10,"＿","")))&gt;8)</formula>
    </cfRule>
  </conditionalFormatting>
  <conditionalFormatting sqref="N14">
    <cfRule type="expression" dxfId="2713" priority="131">
      <formula>AND($B12="穴埋め選択形式", (LEN($C10)+LEN($C10)-LEN(SUBSTITUTE($C10,"_",""))-LEN(SUBSTITUTE($C10,"＿","")))&gt;9)</formula>
    </cfRule>
  </conditionalFormatting>
  <conditionalFormatting sqref="O14">
    <cfRule type="expression" dxfId="2712" priority="132">
      <formula>AND($B12="穴埋め選択形式", (LEN($C10)+LEN($C10)-LEN(SUBSTITUTE($C10,"_",""))-LEN(SUBSTITUTE($C10,"＿","")))&gt;10)</formula>
    </cfRule>
  </conditionalFormatting>
  <conditionalFormatting sqref="P14">
    <cfRule type="expression" dxfId="2711" priority="133">
      <formula>AND($B12="穴埋め選択形式", (LEN($C10)+LEN($C10)-LEN(SUBSTITUTE($C10,"_",""))-LEN(SUBSTITUTE($C10,"＿","")))&gt;11)</formula>
    </cfRule>
  </conditionalFormatting>
  <conditionalFormatting sqref="Q14">
    <cfRule type="expression" dxfId="2710" priority="134">
      <formula>AND($B12="穴埋め選択形式", (LEN($C10)+LEN($C10)-LEN(SUBSTITUTE($C10,"_",""))-LEN(SUBSTITUTE($C10,"＿","")))&gt;12)</formula>
    </cfRule>
  </conditionalFormatting>
  <conditionalFormatting sqref="R14">
    <cfRule type="expression" dxfId="2709" priority="135">
      <formula>AND($B12="穴埋め選択形式", (LEN($C10)+LEN($C10)-LEN(SUBSTITUTE($C10,"_",""))-LEN(SUBSTITUTE($C10,"＿","")))&gt;13)</formula>
    </cfRule>
  </conditionalFormatting>
  <conditionalFormatting sqref="S14">
    <cfRule type="expression" dxfId="2708" priority="136">
      <formula>AND($B12="穴埋め選択形式", (LEN($C10)+LEN($C10)-LEN(SUBSTITUTE($C10,"_",""))-LEN(SUBSTITUTE($C10,"＿","")))&gt;14)</formula>
    </cfRule>
  </conditionalFormatting>
  <conditionalFormatting sqref="T14">
    <cfRule type="expression" dxfId="2707" priority="137">
      <formula>AND($B12="穴埋め選択形式", (LEN($C10)+LEN($C10)-LEN(SUBSTITUTE($C10,"_",""))-LEN(SUBSTITUTE($C10,"＿","")))&gt;15)</formula>
    </cfRule>
  </conditionalFormatting>
  <conditionalFormatting sqref="U14">
    <cfRule type="expression" dxfId="2706" priority="138">
      <formula>AND($B12="穴埋め選択形式", (LEN($C10)+LEN($C10)-LEN(SUBSTITUTE($C10,"_",""))-LEN(SUBSTITUTE($C10,"＿","")))&gt;16)</formula>
    </cfRule>
  </conditionalFormatting>
  <conditionalFormatting sqref="V14">
    <cfRule type="expression" dxfId="2705" priority="139">
      <formula>AND($B12="穴埋め選択形式", (LEN($C10)+LEN($C10)-LEN(SUBSTITUTE($C10,"_",""))-LEN(SUBSTITUTE($C10,"＿","")))&gt;17)</formula>
    </cfRule>
  </conditionalFormatting>
  <conditionalFormatting sqref="X14">
    <cfRule type="expression" dxfId="2704" priority="140">
      <formula>AND($B12="穴埋め選択形式", (LEN($C10)+LEN($C10)-LEN(SUBSTITUTE($C10,"_",""))-LEN(SUBSTITUTE($C10,"＿","")))&gt;19)</formula>
    </cfRule>
  </conditionalFormatting>
  <conditionalFormatting sqref="F15">
    <cfRule type="expression" dxfId="2703" priority="141">
      <formula>AND($B12="穴埋め選択形式", (LEN($C10)+LEN($C10)-LEN(SUBSTITUTE($C10,"_",""))-LEN(SUBSTITUTE($C10,"＿","")))&gt;1)</formula>
    </cfRule>
  </conditionalFormatting>
  <conditionalFormatting sqref="G15">
    <cfRule type="expression" dxfId="2702" priority="142">
      <formula>AND($B12="穴埋め選択形式", (LEN($C10)+LEN($C10)-LEN(SUBSTITUTE($C10,"_",""))-LEN(SUBSTITUTE($C10,"＿","")))&gt;2)</formula>
    </cfRule>
  </conditionalFormatting>
  <conditionalFormatting sqref="H15">
    <cfRule type="expression" dxfId="2701" priority="143">
      <formula>AND($B12="穴埋め選択形式", (LEN($C10)+LEN($C10)-LEN(SUBSTITUTE($C10,"_",""))-LEN(SUBSTITUTE($C10,"＿","")))&gt;3)</formula>
    </cfRule>
  </conditionalFormatting>
  <conditionalFormatting sqref="I15">
    <cfRule type="expression" dxfId="2700" priority="144">
      <formula>AND($B12="穴埋め選択形式", (LEN($C10)+LEN($C10)-LEN(SUBSTITUTE($C10,"_",""))-LEN(SUBSTITUTE($C10,"＿","")))&gt;4)</formula>
    </cfRule>
  </conditionalFormatting>
  <conditionalFormatting sqref="J15">
    <cfRule type="expression" dxfId="2699" priority="145">
      <formula>AND($B12="穴埋め選択形式", (LEN($C10)+LEN($C10)-LEN(SUBSTITUTE($C10,"_",""))-LEN(SUBSTITUTE($C10,"＿","")))&gt;5)</formula>
    </cfRule>
  </conditionalFormatting>
  <conditionalFormatting sqref="K15">
    <cfRule type="expression" dxfId="2698" priority="146">
      <formula>AND($B12="穴埋め選択形式", (LEN($C10)+LEN($C10)-LEN(SUBSTITUTE($C10,"_",""))-LEN(SUBSTITUTE($C10,"＿","")))&gt;6)</formula>
    </cfRule>
  </conditionalFormatting>
  <conditionalFormatting sqref="L15">
    <cfRule type="expression" dxfId="2697" priority="147">
      <formula>AND($B12="穴埋め選択形式", (LEN($C10)+LEN($C10)-LEN(SUBSTITUTE($C10,"_",""))-LEN(SUBSTITUTE($C10,"＿","")))&gt;7)</formula>
    </cfRule>
  </conditionalFormatting>
  <conditionalFormatting sqref="M15">
    <cfRule type="expression" dxfId="2696" priority="148">
      <formula>AND($B12="穴埋め選択形式", (LEN($C10)+LEN($C10)-LEN(SUBSTITUTE($C10,"_",""))-LEN(SUBSTITUTE($C10,"＿","")))&gt;8)</formula>
    </cfRule>
  </conditionalFormatting>
  <conditionalFormatting sqref="N15">
    <cfRule type="expression" dxfId="2695" priority="149">
      <formula>AND($B12="穴埋め選択形式", (LEN($C10)+LEN($C10)-LEN(SUBSTITUTE($C10,"_",""))-LEN(SUBSTITUTE($C10,"＿","")))&gt;9)</formula>
    </cfRule>
  </conditionalFormatting>
  <conditionalFormatting sqref="O15">
    <cfRule type="expression" dxfId="2694" priority="150">
      <formula>AND($B12="穴埋め選択形式", (LEN($C10)+LEN($C10)-LEN(SUBSTITUTE($C10,"_",""))-LEN(SUBSTITUTE($C10,"＿","")))&gt;10)</formula>
    </cfRule>
  </conditionalFormatting>
  <conditionalFormatting sqref="P15">
    <cfRule type="expression" dxfId="2693" priority="151">
      <formula>AND($B12="穴埋め選択形式", (LEN($C10)+LEN($C10)-LEN(SUBSTITUTE($C10,"_",""))-LEN(SUBSTITUTE($C10,"＿","")))&gt;11)</formula>
    </cfRule>
  </conditionalFormatting>
  <conditionalFormatting sqref="Q15">
    <cfRule type="expression" dxfId="2692" priority="152">
      <formula>AND($B12="穴埋め選択形式", (LEN($C10)+LEN($C10)-LEN(SUBSTITUTE($C10,"_",""))-LEN(SUBSTITUTE($C10,"＿","")))&gt;12)</formula>
    </cfRule>
  </conditionalFormatting>
  <conditionalFormatting sqref="R15">
    <cfRule type="expression" dxfId="2691" priority="153">
      <formula>AND($B12="穴埋め選択形式", (LEN($C10)+LEN($C10)-LEN(SUBSTITUTE($C10,"_",""))-LEN(SUBSTITUTE($C10,"＿","")))&gt;13)</formula>
    </cfRule>
  </conditionalFormatting>
  <conditionalFormatting sqref="S15">
    <cfRule type="expression" dxfId="2690" priority="154">
      <formula>AND($B12="穴埋め選択形式", (LEN($C10)+LEN($C10)-LEN(SUBSTITUTE($C10,"_",""))-LEN(SUBSTITUTE($C10,"＿","")))&gt;14)</formula>
    </cfRule>
  </conditionalFormatting>
  <conditionalFormatting sqref="T15">
    <cfRule type="expression" dxfId="2689" priority="155">
      <formula>AND($B12="穴埋め選択形式", (LEN($C10)+LEN($C10)-LEN(SUBSTITUTE($C10,"_",""))-LEN(SUBSTITUTE($C10,"＿","")))&gt;15)</formula>
    </cfRule>
  </conditionalFormatting>
  <conditionalFormatting sqref="U15">
    <cfRule type="expression" dxfId="2688" priority="156">
      <formula>AND($B12="穴埋め選択形式", (LEN($C10)+LEN($C10)-LEN(SUBSTITUTE($C10,"_",""))-LEN(SUBSTITUTE($C10,"＿","")))&gt;16)</formula>
    </cfRule>
  </conditionalFormatting>
  <conditionalFormatting sqref="V15">
    <cfRule type="expression" dxfId="2687" priority="157">
      <formula>AND($B12="穴埋め選択形式", (LEN($C10)+LEN($C10)-LEN(SUBSTITUTE($C10,"_",""))-LEN(SUBSTITUTE($C10,"＿","")))&gt;17)</formula>
    </cfRule>
  </conditionalFormatting>
  <conditionalFormatting sqref="W15">
    <cfRule type="expression" dxfId="2686" priority="158">
      <formula>AND($B12="穴埋め選択形式", (LEN($C10)+LEN($C10)-LEN(SUBSTITUTE($C10,"_",""))-LEN(SUBSTITUTE($C10,"＿","")))&gt;18)</formula>
    </cfRule>
  </conditionalFormatting>
  <conditionalFormatting sqref="X15">
    <cfRule type="expression" dxfId="2685" priority="159">
      <formula>AND($B12="穴埋め選択形式", (LEN($C10)+LEN($C10)-LEN(SUBSTITUTE($C10,"_",""))-LEN(SUBSTITUTE($C10,"＿","")))&gt;19)</formula>
    </cfRule>
  </conditionalFormatting>
  <conditionalFormatting sqref="W14">
    <cfRule type="expression" dxfId="2684" priority="160">
      <formula>AND($B12="穴埋め選択形式", (LEN($C10)+LEN($C10)-LEN(SUBSTITUTE($C10,"_",""))-LEN(SUBSTITUTE($C10,"＿","")))&gt;18)</formula>
    </cfRule>
  </conditionalFormatting>
  <conditionalFormatting sqref="E22">
    <cfRule type="expression" dxfId="2683" priority="161">
      <formula>OR($B21="複数選択形式",$B21="並べかえ形式")</formula>
    </cfRule>
  </conditionalFormatting>
  <conditionalFormatting sqref="F22">
    <cfRule type="expression" dxfId="2682" priority="162">
      <formula>OR($B21="複数選択形式",$B21="並べかえ形式")</formula>
    </cfRule>
  </conditionalFormatting>
  <conditionalFormatting sqref="G22">
    <cfRule type="expression" dxfId="2681" priority="163">
      <formula>OR($B21="複数選択形式",$B21="並べかえ形式")</formula>
    </cfRule>
  </conditionalFormatting>
  <conditionalFormatting sqref="H22">
    <cfRule type="expression" dxfId="2680" priority="164">
      <formula>OR($B21="複数選択形式",$B21="並べかえ形式")</formula>
    </cfRule>
  </conditionalFormatting>
  <conditionalFormatting sqref="I22">
    <cfRule type="expression" dxfId="2679" priority="165">
      <formula>OR($B21="複数選択形式",$B21="並べかえ形式")</formula>
    </cfRule>
  </conditionalFormatting>
  <conditionalFormatting sqref="J22">
    <cfRule type="expression" dxfId="2678" priority="166">
      <formula>OR($B21="複数選択形式",$B21="並べかえ形式")</formula>
    </cfRule>
  </conditionalFormatting>
  <conditionalFormatting sqref="K22">
    <cfRule type="expression" dxfId="2677" priority="167">
      <formula>OR($B21="複数選択形式",$B21="並べかえ形式")</formula>
    </cfRule>
  </conditionalFormatting>
  <conditionalFormatting sqref="L22">
    <cfRule type="expression" dxfId="2676" priority="168">
      <formula>OR($B21="複数選択形式",$B21="並べかえ形式")</formula>
    </cfRule>
  </conditionalFormatting>
  <conditionalFormatting sqref="M22">
    <cfRule type="expression" dxfId="2675" priority="169">
      <formula>OR($B21="複数選択形式",$B21="並べかえ形式")</formula>
    </cfRule>
  </conditionalFormatting>
  <conditionalFormatting sqref="N22">
    <cfRule type="expression" dxfId="2674" priority="170">
      <formula>OR($B21="複数選択形式",$B21="並べかえ形式")</formula>
    </cfRule>
  </conditionalFormatting>
  <conditionalFormatting sqref="O22">
    <cfRule type="expression" dxfId="2673" priority="171">
      <formula>OR($B21="複数選択形式",$B21="並べかえ形式")</formula>
    </cfRule>
  </conditionalFormatting>
  <conditionalFormatting sqref="P22">
    <cfRule type="expression" dxfId="2672" priority="172">
      <formula>OR($B21="複数選択形式",$B21="並べかえ形式")</formula>
    </cfRule>
  </conditionalFormatting>
  <conditionalFormatting sqref="Q22">
    <cfRule type="expression" dxfId="2671" priority="173">
      <formula>OR($B21="複数選択形式",$B21="並べかえ形式")</formula>
    </cfRule>
  </conditionalFormatting>
  <conditionalFormatting sqref="R22">
    <cfRule type="expression" dxfId="2670" priority="174">
      <formula>OR($B21="複数選択形式",$B21="並べかえ形式")</formula>
    </cfRule>
  </conditionalFormatting>
  <conditionalFormatting sqref="S22">
    <cfRule type="expression" dxfId="2669" priority="175">
      <formula>OR($B21="複数選択形式",$B21="並べかえ形式")</formula>
    </cfRule>
  </conditionalFormatting>
  <conditionalFormatting sqref="T22">
    <cfRule type="expression" dxfId="2668" priority="176">
      <formula>OR($B21="複数選択形式",$B21="並べかえ形式")</formula>
    </cfRule>
  </conditionalFormatting>
  <conditionalFormatting sqref="U22">
    <cfRule type="expression" dxfId="2667" priority="177">
      <formula>OR($B21="複数選択形式",$B21="並べかえ形式")</formula>
    </cfRule>
  </conditionalFormatting>
  <conditionalFormatting sqref="V22">
    <cfRule type="expression" dxfId="2666" priority="178">
      <formula>OR($B21="複数選択形式",$B21="並べかえ形式")</formula>
    </cfRule>
  </conditionalFormatting>
  <conditionalFormatting sqref="W22">
    <cfRule type="expression" dxfId="2665" priority="179">
      <formula>OR($B21="複数選択形式",$B21="並べかえ形式")</formula>
    </cfRule>
  </conditionalFormatting>
  <conditionalFormatting sqref="X22">
    <cfRule type="expression" dxfId="2664" priority="180">
      <formula>OR($B21="複数選択形式",$B21="並べかえ形式")</formula>
    </cfRule>
  </conditionalFormatting>
  <conditionalFormatting sqref="B22">
    <cfRule type="expression" dxfId="2663" priority="181">
      <formula>AND($B21&lt;&gt;"", $B21="正誤形式")</formula>
    </cfRule>
  </conditionalFormatting>
  <conditionalFormatting sqref="F21">
    <cfRule type="expression" dxfId="2660" priority="184">
      <formula>AND($F21="", OR($B21="複数選択形式",$B21="並べかえ形式",$B21="穴埋め選択形式",AND($B21="穴埋め記入形式", (LEN($C19)+LEN($C19)-LEN(SUBSTITUTE($C19,"_",""))-LEN(SUBSTITUTE($C19,"＿","")))&gt;1)))</formula>
    </cfRule>
  </conditionalFormatting>
  <conditionalFormatting sqref="F21">
    <cfRule type="expression" dxfId="2659" priority="185">
      <formula>OR($B21="複数選択形式",$B21="並べかえ形式",$B21="穴埋め選択形式",AND($B21="穴埋め記入形式", (LEN($C19)+LEN($C19)-LEN(SUBSTITUTE($C19,"_",""))-LEN(SUBSTITUTE($C19,"＿","")))&gt;1))</formula>
    </cfRule>
  </conditionalFormatting>
  <conditionalFormatting sqref="E20">
    <cfRule type="expression" dxfId="2658" priority="186">
      <formula>OR($B21="複数選択形式",$B21="並べかえ形式",$B21="穴埋め選択形式",AND($B21="穴埋め記入形式", (LEN($C19)+LEN($C19)-LEN(SUBSTITUTE($C19,"_",""))-LEN(SUBSTITUTE($C19,"＿","")))&gt;0))</formula>
    </cfRule>
  </conditionalFormatting>
  <conditionalFormatting sqref="L20">
    <cfRule type="expression" dxfId="2657" priority="187">
      <formula>OR($B21="複数選択形式",$B21="並べかえ形式",$B21="穴埋め選択形式",AND($B21="穴埋め記入形式", (LEN($C19)+LEN($C19)-LEN(SUBSTITUTE($C19,"_",""))-LEN(SUBSTITUTE($C19,"＿","")))&gt;7))</formula>
    </cfRule>
  </conditionalFormatting>
  <conditionalFormatting sqref="K20">
    <cfRule type="expression" dxfId="2656" priority="188">
      <formula>OR($B21="複数選択形式",$B21="並べかえ形式",$B21="穴埋め選択形式",AND($B21="穴埋め記入形式", (LEN($C19)+LEN($C19)-LEN(SUBSTITUTE($C19,"_",""))-LEN(SUBSTITUTE($C19,"＿","")))&gt;6))</formula>
    </cfRule>
  </conditionalFormatting>
  <conditionalFormatting sqref="J20">
    <cfRule type="expression" dxfId="2655" priority="189">
      <formula>OR($B21="複数選択形式",$B21="並べかえ形式",$B21="穴埋め選択形式",AND($B21="穴埋め記入形式", (LEN($C19)+LEN($C19)-LEN(SUBSTITUTE($C19,"_",""))-LEN(SUBSTITUTE($C19,"＿","")))&gt;5))</formula>
    </cfRule>
  </conditionalFormatting>
  <conditionalFormatting sqref="I20">
    <cfRule type="expression" dxfId="2654" priority="190">
      <formula>OR($B21="複数選択形式",$B21="並べかえ形式",$B21="穴埋め選択形式",AND($B21="穴埋め記入形式", (LEN($C19)+LEN($C19)-LEN(SUBSTITUTE($C19,"_",""))-LEN(SUBSTITUTE($C19,"＿","")))&gt;4))</formula>
    </cfRule>
  </conditionalFormatting>
  <conditionalFormatting sqref="H20">
    <cfRule type="expression" dxfId="2653" priority="191">
      <formula>OR($B21="複数選択形式",$B21="並べかえ形式",$B21="穴埋め選択形式",AND($B21="穴埋め記入形式", (LEN($C19)+LEN($C19)-LEN(SUBSTITUTE($C19,"_",""))-LEN(SUBSTITUTE($C19,"＿","")))&gt;3))</formula>
    </cfRule>
  </conditionalFormatting>
  <conditionalFormatting sqref="G20">
    <cfRule type="expression" dxfId="2652" priority="192">
      <formula>OR($B21="複数選択形式",$B21="並べかえ形式",$B21="穴埋め選択形式",AND($B21="穴埋め記入形式", (LEN($C19)+LEN($C19)-LEN(SUBSTITUTE($C19,"_",""))-LEN(SUBSTITUTE($C19,"＿","")))&gt;2))</formula>
    </cfRule>
  </conditionalFormatting>
  <conditionalFormatting sqref="F20">
    <cfRule type="expression" dxfId="2651" priority="193">
      <formula>OR($B21="複数選択形式",$B21="並べかえ形式",$B21="穴埋め選択形式",AND($B21="穴埋め記入形式", (LEN($C19)+LEN($C19)-LEN(SUBSTITUTE($C19,"_",""))-LEN(SUBSTITUTE($C19,"＿","")))&gt;1))</formula>
    </cfRule>
  </conditionalFormatting>
  <conditionalFormatting sqref="H21">
    <cfRule type="expression" dxfId="2648" priority="196">
      <formula>AND($H21="", AND($B21="穴埋め記入形式", (LEN($C19)+LEN($C19)-LEN(SUBSTITUTE($C19,"_",""))-LEN(SUBSTITUTE($C19,"＿","")))&gt;3))</formula>
    </cfRule>
  </conditionalFormatting>
  <conditionalFormatting sqref="H21">
    <cfRule type="expression" dxfId="2647" priority="197">
      <formula>OR($B21="複数選択形式",$B21="並べかえ形式",$B21="穴埋め選択形式",AND($B21="穴埋め記入形式", (LEN($C19)+LEN($C19)-LEN(SUBSTITUTE($C19,"_",""))-LEN(SUBSTITUTE($C19,"＿","")))&gt;3))</formula>
    </cfRule>
  </conditionalFormatting>
  <conditionalFormatting sqref="I21">
    <cfRule type="expression" dxfId="2646" priority="198">
      <formula>AND($I21="", AND($B21="穴埋め記入形式", (LEN($C19)+LEN($C19)-LEN(SUBSTITUTE($C19,"_",""))-LEN(SUBSTITUTE($C19,"＿","")))&gt;4))</formula>
    </cfRule>
  </conditionalFormatting>
  <conditionalFormatting sqref="I21">
    <cfRule type="expression" dxfId="2645" priority="199">
      <formula>OR($B21="複数選択形式",$B21="並べかえ形式",$B21="穴埋め選択形式",AND($B21="穴埋め記入形式", (LEN($C19)+LEN($C19)-LEN(SUBSTITUTE($C19,"_",""))-LEN(SUBSTITUTE($C19,"＿","")))&gt;4))</formula>
    </cfRule>
  </conditionalFormatting>
  <conditionalFormatting sqref="J21">
    <cfRule type="expression" dxfId="2644" priority="200">
      <formula>AND($J21="", AND($B21="穴埋め記入形式", (LEN($C19)+LEN($C19)-LEN(SUBSTITUTE($C19,"_",""))-LEN(SUBSTITUTE($C19,"＿","")))&gt;5))</formula>
    </cfRule>
  </conditionalFormatting>
  <conditionalFormatting sqref="J21">
    <cfRule type="expression" dxfId="2643" priority="201">
      <formula>OR($B21="複数選択形式",$B21="並べかえ形式",$B21="穴埋め選択形式",AND($B21="穴埋め記入形式", (LEN($C19)+LEN($C19)-LEN(SUBSTITUTE($C19,"_",""))-LEN(SUBSTITUTE($C19,"＿","")))&gt;5))</formula>
    </cfRule>
  </conditionalFormatting>
  <conditionalFormatting sqref="K21">
    <cfRule type="expression" dxfId="2642" priority="202">
      <formula>AND($K21="", AND($B21="穴埋め記入形式", (LEN($C19)+LEN($C19)-LEN(SUBSTITUTE($C19,"_",""))-LEN(SUBSTITUTE($C19,"＿","")))&gt;6))</formula>
    </cfRule>
  </conditionalFormatting>
  <conditionalFormatting sqref="K21">
    <cfRule type="expression" dxfId="2641" priority="203">
      <formula>OR($B21="複数選択形式",$B21="並べかえ形式",$B21="穴埋め選択形式",AND($B21="穴埋め記入形式", (LEN($C19)+LEN($C19)-LEN(SUBSTITUTE($C19,"_",""))-LEN(SUBSTITUTE($C19,"＿","")))&gt;6))</formula>
    </cfRule>
  </conditionalFormatting>
  <conditionalFormatting sqref="L21">
    <cfRule type="expression" dxfId="2640" priority="204">
      <formula>AND($L21="", AND($B21="穴埋め記入形式", (LEN($C19)+LEN($C19)-LEN(SUBSTITUTE($C19,"_",""))-LEN(SUBSTITUTE($C19,"＿","")))&gt;7))</formula>
    </cfRule>
  </conditionalFormatting>
  <conditionalFormatting sqref="L21">
    <cfRule type="expression" dxfId="2639" priority="205">
      <formula>OR($B21="複数選択形式",$B21="並べかえ形式",$B21="穴埋め選択形式",AND($B21="穴埋め記入形式", (LEN($C19)+LEN($C19)-LEN(SUBSTITUTE($C19,"_",""))-LEN(SUBSTITUTE($C19,"＿","")))&gt;7))</formula>
    </cfRule>
  </conditionalFormatting>
  <conditionalFormatting sqref="M21">
    <cfRule type="expression" dxfId="2638" priority="206">
      <formula>AND($M21="", AND($B21="穴埋め記入形式", (LEN($C19)+LEN($C19)-LEN(SUBSTITUTE($C19,"_",""))-LEN(SUBSTITUTE($C19,"＿","")))&gt;8))</formula>
    </cfRule>
  </conditionalFormatting>
  <conditionalFormatting sqref="M21">
    <cfRule type="expression" dxfId="2637" priority="207">
      <formula>OR($B21="複数選択形式",$B21="並べかえ形式",$B21="穴埋め選択形式",AND($B21="穴埋め記入形式", (LEN($C19)+LEN($C19)-LEN(SUBSTITUTE($C19,"_",""))-LEN(SUBSTITUTE($C19,"＿","")))&gt;8))</formula>
    </cfRule>
  </conditionalFormatting>
  <conditionalFormatting sqref="C17">
    <cfRule type="expression" dxfId="2636" priority="208">
      <formula>$B21&lt;&gt;""</formula>
    </cfRule>
  </conditionalFormatting>
  <conditionalFormatting sqref="D17">
    <cfRule type="expression" dxfId="2635" priority="209">
      <formula>$B21&lt;&gt;""</formula>
    </cfRule>
  </conditionalFormatting>
  <conditionalFormatting sqref="E17">
    <cfRule type="expression" dxfId="2634" priority="210">
      <formula>$B21&lt;&gt;""</formula>
    </cfRule>
  </conditionalFormatting>
  <conditionalFormatting sqref="F17">
    <cfRule type="expression" dxfId="2633" priority="211">
      <formula>$B21&lt;&gt;""</formula>
    </cfRule>
  </conditionalFormatting>
  <conditionalFormatting sqref="G17">
    <cfRule type="expression" dxfId="2632" priority="212">
      <formula>$B21&lt;&gt;""</formula>
    </cfRule>
  </conditionalFormatting>
  <conditionalFormatting sqref="H17">
    <cfRule type="expression" dxfId="2631" priority="213">
      <formula>$B21&lt;&gt;""</formula>
    </cfRule>
  </conditionalFormatting>
  <conditionalFormatting sqref="I17">
    <cfRule type="expression" dxfId="2630" priority="214">
      <formula>$B21&lt;&gt;""</formula>
    </cfRule>
  </conditionalFormatting>
  <conditionalFormatting sqref="J17">
    <cfRule type="expression" dxfId="2629" priority="215">
      <formula>$B21&lt;&gt;""</formula>
    </cfRule>
  </conditionalFormatting>
  <conditionalFormatting sqref="K17">
    <cfRule type="expression" dxfId="2628" priority="216">
      <formula>$B21&lt;&gt;""</formula>
    </cfRule>
  </conditionalFormatting>
  <conditionalFormatting sqref="L17">
    <cfRule type="expression" dxfId="2627" priority="217">
      <formula>$B21&lt;&gt;""</formula>
    </cfRule>
  </conditionalFormatting>
  <conditionalFormatting sqref="M17">
    <cfRule type="expression" dxfId="2626" priority="218">
      <formula>$B21&lt;&gt;""</formula>
    </cfRule>
  </conditionalFormatting>
  <conditionalFormatting sqref="N17">
    <cfRule type="expression" dxfId="2625" priority="219">
      <formula>$B21&lt;&gt;""</formula>
    </cfRule>
  </conditionalFormatting>
  <conditionalFormatting sqref="B17">
    <cfRule type="expression" dxfId="2624" priority="220">
      <formula>$B21&lt;&gt;""</formula>
    </cfRule>
  </conditionalFormatting>
  <conditionalFormatting sqref="E23">
    <cfRule type="expression" dxfId="2623" priority="221">
      <formula>AND($B21="穴埋め選択形式", (LEN($C19)+LEN($C19)-LEN(SUBSTITUTE($C19,"_",""))-LEN(SUBSTITUTE($C19,"＿","")))&gt;0)</formula>
    </cfRule>
  </conditionalFormatting>
  <conditionalFormatting sqref="E24">
    <cfRule type="expression" dxfId="2622" priority="222">
      <formula>AND($B21="穴埋め選択形式", (LEN($C19)+LEN($C19)-LEN(SUBSTITUTE($C19,"_",""))-LEN(SUBSTITUTE($C19,"＿","")))&gt;0)</formula>
    </cfRule>
  </conditionalFormatting>
  <conditionalFormatting sqref="M20">
    <cfRule type="expression" dxfId="2621" priority="223">
      <formula>OR($B21="複数選択形式",$B21="並べかえ形式",$B21="穴埋め選択形式",AND($B21="穴埋め記入形式", (LEN($C19)+LEN($C19)-LEN(SUBSTITUTE($C19,"_",""))-LEN(SUBSTITUTE($C19,"＿","")))&gt;8))</formula>
    </cfRule>
  </conditionalFormatting>
  <conditionalFormatting sqref="N20">
    <cfRule type="expression" dxfId="2620" priority="224">
      <formula>OR($B21="複数選択形式",$B21="並べかえ形式",$B21="穴埋め選択形式",AND($B21="穴埋め記入形式", (LEN($C19)+LEN($C19)-LEN(SUBSTITUTE($C19,"_",""))-LEN(SUBSTITUTE($C19,"＿","")))&gt;9))</formula>
    </cfRule>
  </conditionalFormatting>
  <conditionalFormatting sqref="O20">
    <cfRule type="expression" dxfId="2619" priority="225">
      <formula>OR($B21="複数選択形式",$B21="並べかえ形式",$B21="穴埋め選択形式",AND($B21="穴埋め記入形式", (LEN($C19)+LEN($C19)-LEN(SUBSTITUTE($C19,"_",""))-LEN(SUBSTITUTE($C19,"＿","")))&gt;10))</formula>
    </cfRule>
  </conditionalFormatting>
  <conditionalFormatting sqref="P20">
    <cfRule type="expression" dxfId="2618" priority="226">
      <formula>OR($B21="複数選択形式",$B21="並べかえ形式",$B21="穴埋め選択形式",AND($B21="穴埋め記入形式", (LEN($C19)+LEN($C19)-LEN(SUBSTITUTE($C19,"_",""))-LEN(SUBSTITUTE($C19,"＿","")))&gt;11))</formula>
    </cfRule>
  </conditionalFormatting>
  <conditionalFormatting sqref="Q20">
    <cfRule type="expression" dxfId="2617" priority="227">
      <formula>OR($B21="複数選択形式",$B21="並べかえ形式",$B21="穴埋め選択形式",AND($B21="穴埋め記入形式", (LEN($C19)+LEN($C19)-LEN(SUBSTITUTE($C19,"_",""))-LEN(SUBSTITUTE($C19,"＿","")))&gt;12))</formula>
    </cfRule>
  </conditionalFormatting>
  <conditionalFormatting sqref="R20">
    <cfRule type="expression" dxfId="2616" priority="228">
      <formula>OR($B21="複数選択形式",$B21="並べかえ形式",$B21="穴埋め選択形式",AND($B21="穴埋め記入形式", (LEN($C19)+LEN($C19)-LEN(SUBSTITUTE($C19,"_",""))-LEN(SUBSTITUTE($C19,"＿","")))&gt;13))</formula>
    </cfRule>
  </conditionalFormatting>
  <conditionalFormatting sqref="S20">
    <cfRule type="expression" dxfId="2615" priority="229">
      <formula>OR($B21="複数選択形式",$B21="並べかえ形式",$B21="穴埋め選択形式",AND($B21="穴埋め記入形式", (LEN($C19)+LEN($C19)-LEN(SUBSTITUTE($C19,"_",""))-LEN(SUBSTITUTE($C19,"＿","")))&gt;14))</formula>
    </cfRule>
  </conditionalFormatting>
  <conditionalFormatting sqref="T20">
    <cfRule type="expression" dxfId="2614" priority="230">
      <formula>OR($B21="複数選択形式",$B21="並べかえ形式",$B21="穴埋め選択形式",AND($B21="穴埋め記入形式", (LEN($C19)+LEN($C19)-LEN(SUBSTITUTE($C19,"_",""))-LEN(SUBSTITUTE($C19,"＿","")))&gt;15))</formula>
    </cfRule>
  </conditionalFormatting>
  <conditionalFormatting sqref="U20">
    <cfRule type="expression" dxfId="2613" priority="231">
      <formula>OR($B21="複数選択形式",$B21="並べかえ形式",$B21="穴埋め選択形式",AND($B21="穴埋め記入形式", (LEN($C19)+LEN($C19)-LEN(SUBSTITUTE($C19,"_",""))-LEN(SUBSTITUTE($C19,"＿","")))&gt;16))</formula>
    </cfRule>
  </conditionalFormatting>
  <conditionalFormatting sqref="V20">
    <cfRule type="expression" dxfId="2612" priority="232">
      <formula>OR($B21="複数選択形式",$B21="並べかえ形式",$B21="穴埋め選択形式",AND($B21="穴埋め記入形式", (LEN($C19)+LEN($C19)-LEN(SUBSTITUTE($C19,"_",""))-LEN(SUBSTITUTE($C19,"＿","")))&gt;17))</formula>
    </cfRule>
  </conditionalFormatting>
  <conditionalFormatting sqref="W20">
    <cfRule type="expression" dxfId="2611" priority="233">
      <formula>OR($B21="複数選択形式",$B21="並べかえ形式",$B21="穴埋め選択形式",AND($B21="穴埋め記入形式", (LEN($C19)+LEN($C19)-LEN(SUBSTITUTE($C19,"_",""))-LEN(SUBSTITUTE($C19,"＿","")))&gt;18))</formula>
    </cfRule>
  </conditionalFormatting>
  <conditionalFormatting sqref="X20">
    <cfRule type="expression" dxfId="2610" priority="234">
      <formula>OR($B21="複数選択形式",$B21="並べかえ形式",$B21="穴埋め選択形式",AND($B21="穴埋め記入形式", (LEN($C19)+LEN($C19)-LEN(SUBSTITUTE($C19,"_",""))-LEN(SUBSTITUTE($C19,"＿","")))&gt;19))</formula>
    </cfRule>
  </conditionalFormatting>
  <conditionalFormatting sqref="N21">
    <cfRule type="expression" dxfId="2609" priority="235">
      <formula>AND($M21="", AND($B21="穴埋め記入形式", (LEN($C19)+LEN($C19)-LEN(SUBSTITUTE($C19,"_",""))-LEN(SUBSTITUTE($C19,"＿","")))&gt;9))</formula>
    </cfRule>
  </conditionalFormatting>
  <conditionalFormatting sqref="N21">
    <cfRule type="expression" dxfId="2608" priority="236">
      <formula>OR($B21="複数選択形式",$B21="並べかえ形式",$B21="穴埋め選択形式",AND($B21="穴埋め記入形式", (LEN($C19)+LEN($C19)-LEN(SUBSTITUTE($C19,"_",""))-LEN(SUBSTITUTE($C19,"＿","")))&gt;9))</formula>
    </cfRule>
  </conditionalFormatting>
  <conditionalFormatting sqref="O21">
    <cfRule type="expression" dxfId="2607" priority="237">
      <formula>AND($M21="", AND($B21="穴埋め記入形式", (LEN($C19)+LEN($C19)-LEN(SUBSTITUTE($C19,"_",""))-LEN(SUBSTITUTE($C19,"＿","")))&gt;10))</formula>
    </cfRule>
  </conditionalFormatting>
  <conditionalFormatting sqref="O21">
    <cfRule type="expression" dxfId="2606" priority="238">
      <formula>OR($B21="複数選択形式",$B21="並べかえ形式",$B21="穴埋め選択形式",AND($B21="穴埋め記入形式", (LEN($C19)+LEN($C19)-LEN(SUBSTITUTE($C19,"_",""))-LEN(SUBSTITUTE($C19,"＿","")))&gt;10))</formula>
    </cfRule>
  </conditionalFormatting>
  <conditionalFormatting sqref="P21">
    <cfRule type="expression" dxfId="2605" priority="239">
      <formula>AND($M21="", AND($B21="穴埋め記入形式", (LEN($C19)+LEN($C19)-LEN(SUBSTITUTE($C19,"_",""))-LEN(SUBSTITUTE($C19,"＿","")))&gt;11))</formula>
    </cfRule>
  </conditionalFormatting>
  <conditionalFormatting sqref="P21">
    <cfRule type="expression" dxfId="2604" priority="240">
      <formula>OR($B21="複数選択形式",$B21="並べかえ形式",$B21="穴埋め選択形式",AND($B21="穴埋め記入形式", (LEN($C19)+LEN($C19)-LEN(SUBSTITUTE($C19,"_",""))-LEN(SUBSTITUTE($C19,"＿","")))&gt;11))</formula>
    </cfRule>
  </conditionalFormatting>
  <conditionalFormatting sqref="Q21">
    <cfRule type="expression" dxfId="2603" priority="241">
      <formula>AND($M21="", AND($B21="穴埋め記入形式", (LEN($C19)+LEN($C19)-LEN(SUBSTITUTE($C19,"_",""))-LEN(SUBSTITUTE($C19,"＿","")))&gt;12))</formula>
    </cfRule>
  </conditionalFormatting>
  <conditionalFormatting sqref="Q21">
    <cfRule type="expression" dxfId="2602" priority="242">
      <formula>OR($B21="複数選択形式",$B21="並べかえ形式",$B21="穴埋め選択形式",AND($B21="穴埋め記入形式", (LEN($C19)+LEN($C19)-LEN(SUBSTITUTE($C19,"_",""))-LEN(SUBSTITUTE($C19,"＿","")))&gt;12))</formula>
    </cfRule>
  </conditionalFormatting>
  <conditionalFormatting sqref="R21">
    <cfRule type="expression" dxfId="2601" priority="243">
      <formula>AND($M21="", AND($B21="穴埋め記入形式", (LEN($C19)+LEN($C19)-LEN(SUBSTITUTE($C19,"_",""))-LEN(SUBSTITUTE($C19,"＿","")))&gt;13))</formula>
    </cfRule>
  </conditionalFormatting>
  <conditionalFormatting sqref="R21">
    <cfRule type="expression" dxfId="2600" priority="244">
      <formula>OR($B21="複数選択形式",$B21="並べかえ形式",$B21="穴埋め選択形式",AND($B21="穴埋め記入形式", (LEN($C19)+LEN($C19)-LEN(SUBSTITUTE($C19,"_",""))-LEN(SUBSTITUTE($C19,"＿","")))&gt;13))</formula>
    </cfRule>
  </conditionalFormatting>
  <conditionalFormatting sqref="S21">
    <cfRule type="expression" dxfId="2599" priority="245">
      <formula>AND($M21="", AND($B21="穴埋め記入形式", (LEN($C19)+LEN($C19)-LEN(SUBSTITUTE($C19,"_",""))-LEN(SUBSTITUTE($C19,"＿","")))&gt;14))</formula>
    </cfRule>
  </conditionalFormatting>
  <conditionalFormatting sqref="S21">
    <cfRule type="expression" dxfId="2598" priority="246">
      <formula>OR($B21="複数選択形式",$B21="並べかえ形式",$B21="穴埋め選択形式",AND($B21="穴埋め記入形式", (LEN($C19)+LEN($C19)-LEN(SUBSTITUTE($C19,"_",""))-LEN(SUBSTITUTE($C19,"＿","")))&gt;14))</formula>
    </cfRule>
  </conditionalFormatting>
  <conditionalFormatting sqref="T21">
    <cfRule type="expression" dxfId="2597" priority="247">
      <formula>AND($M21="", AND($B21="穴埋め記入形式", (LEN($C19)+LEN($C19)-LEN(SUBSTITUTE($C19,"_",""))-LEN(SUBSTITUTE($C19,"＿","")))&gt;15))</formula>
    </cfRule>
  </conditionalFormatting>
  <conditionalFormatting sqref="T21">
    <cfRule type="expression" dxfId="2596" priority="248">
      <formula>OR($B21="複数選択形式",$B21="並べかえ形式",$B21="穴埋め選択形式",AND($B21="穴埋め記入形式", (LEN($C19)+LEN($C19)-LEN(SUBSTITUTE($C19,"_",""))-LEN(SUBSTITUTE($C19,"＿","")))&gt;15))</formula>
    </cfRule>
  </conditionalFormatting>
  <conditionalFormatting sqref="U21">
    <cfRule type="expression" dxfId="2595" priority="249">
      <formula>AND($M21="", AND($B21="穴埋め記入形式", (LEN($C19)+LEN($C19)-LEN(SUBSTITUTE($C19,"_",""))-LEN(SUBSTITUTE($C19,"＿","")))&gt;16))</formula>
    </cfRule>
  </conditionalFormatting>
  <conditionalFormatting sqref="U21">
    <cfRule type="expression" dxfId="2594" priority="250">
      <formula>OR($B21="複数選択形式",$B21="並べかえ形式",$B21="穴埋め選択形式",AND($B21="穴埋め記入形式", (LEN($C19)+LEN($C19)-LEN(SUBSTITUTE($C19,"_",""))-LEN(SUBSTITUTE($C19,"＿","")))&gt;16))</formula>
    </cfRule>
  </conditionalFormatting>
  <conditionalFormatting sqref="V21">
    <cfRule type="expression" dxfId="2593" priority="251">
      <formula>AND($M21="", AND($B21="穴埋め記入形式", (LEN($C19)+LEN($C19)-LEN(SUBSTITUTE($C19,"_",""))-LEN(SUBSTITUTE($C19,"＿","")))&gt;17))</formula>
    </cfRule>
  </conditionalFormatting>
  <conditionalFormatting sqref="V21">
    <cfRule type="expression" dxfId="2592" priority="252">
      <formula>OR($B21="複数選択形式",$B21="並べかえ形式",$B21="穴埋め選択形式",AND($B21="穴埋め記入形式", (LEN($C19)+LEN($C19)-LEN(SUBSTITUTE($C19,"_",""))-LEN(SUBSTITUTE($C19,"＿","")))&gt;17))</formula>
    </cfRule>
  </conditionalFormatting>
  <conditionalFormatting sqref="W21">
    <cfRule type="expression" dxfId="2591" priority="253">
      <formula>AND($M21="", AND($B21="穴埋め記入形式", (LEN($C19)+LEN($C19)-LEN(SUBSTITUTE($C19,"_",""))-LEN(SUBSTITUTE($C19,"＿","")))&gt;18))</formula>
    </cfRule>
  </conditionalFormatting>
  <conditionalFormatting sqref="W21">
    <cfRule type="expression" dxfId="2590" priority="254">
      <formula>OR($B21="複数選択形式",$B21="並べかえ形式",$B21="穴埋め選択形式",AND($B21="穴埋め記入形式", (LEN($C19)+LEN($C19)-LEN(SUBSTITUTE($C19,"_",""))-LEN(SUBSTITUTE($C19,"＿","")))&gt;18))</formula>
    </cfRule>
  </conditionalFormatting>
  <conditionalFormatting sqref="X21">
    <cfRule type="expression" dxfId="2589" priority="255">
      <formula>AND($M21="", AND($B21="穴埋め記入形式", (LEN($C19)+LEN($C19)-LEN(SUBSTITUTE($C19,"_",""))-LEN(SUBSTITUTE($C19,"＿","")))&gt;19))</formula>
    </cfRule>
  </conditionalFormatting>
  <conditionalFormatting sqref="X21">
    <cfRule type="expression" dxfId="2588" priority="256">
      <formula>OR($B21="複数選択形式",$B21="並べかえ形式",$B21="穴埋め選択形式",AND($B21="穴埋め記入形式", (LEN($C19)+LEN($C19)-LEN(SUBSTITUTE($C19,"_",""))-LEN(SUBSTITUTE($C19,"＿","")))&gt;19))</formula>
    </cfRule>
  </conditionalFormatting>
  <conditionalFormatting sqref="F23">
    <cfRule type="expression" dxfId="2587" priority="257">
      <formula>AND($B21="穴埋め選択形式", (LEN($C19)+LEN($C19)-LEN(SUBSTITUTE($C19,"_",""))-LEN(SUBSTITUTE($C19,"＿","")))&gt;1)</formula>
    </cfRule>
  </conditionalFormatting>
  <conditionalFormatting sqref="G23">
    <cfRule type="expression" dxfId="2586" priority="258">
      <formula>AND($B21="穴埋め選択形式", (LEN($C19)+LEN($C19)-LEN(SUBSTITUTE($C19,"_",""))-LEN(SUBSTITUTE($C19,"＿","")))&gt;2)</formula>
    </cfRule>
  </conditionalFormatting>
  <conditionalFormatting sqref="H23">
    <cfRule type="expression" dxfId="2585" priority="259">
      <formula>AND($B21="穴埋め選択形式", (LEN($C19)+LEN($C19)-LEN(SUBSTITUTE($C19,"_",""))-LEN(SUBSTITUTE($C19,"＿","")))&gt;3)</formula>
    </cfRule>
  </conditionalFormatting>
  <conditionalFormatting sqref="I23">
    <cfRule type="expression" dxfId="2584" priority="260">
      <formula>AND($B21="穴埋め選択形式", (LEN($C19)+LEN($C19)-LEN(SUBSTITUTE($C19,"_",""))-LEN(SUBSTITUTE($C19,"＿","")))&gt;4)</formula>
    </cfRule>
  </conditionalFormatting>
  <conditionalFormatting sqref="J23">
    <cfRule type="expression" dxfId="2583" priority="261">
      <formula>AND($B21="穴埋め選択形式", (LEN($C19)+LEN($C19)-LEN(SUBSTITUTE($C19,"_",""))-LEN(SUBSTITUTE($C19,"＿","")))&gt;5)</formula>
    </cfRule>
  </conditionalFormatting>
  <conditionalFormatting sqref="K23">
    <cfRule type="expression" dxfId="2582" priority="262">
      <formula>AND($B21="穴埋め選択形式", (LEN($C19)+LEN($C19)-LEN(SUBSTITUTE($C19,"_",""))-LEN(SUBSTITUTE($C19,"＿","")))&gt;6)</formula>
    </cfRule>
  </conditionalFormatting>
  <conditionalFormatting sqref="L23">
    <cfRule type="expression" dxfId="2581" priority="263">
      <formula>AND($B21="穴埋め選択形式", (LEN($C19)+LEN($C19)-LEN(SUBSTITUTE($C19,"_",""))-LEN(SUBSTITUTE($C19,"＿","")))&gt;7)</formula>
    </cfRule>
  </conditionalFormatting>
  <conditionalFormatting sqref="M23">
    <cfRule type="expression" dxfId="2580" priority="264">
      <formula>AND($B21="穴埋め選択形式", (LEN($C19)+LEN($C19)-LEN(SUBSTITUTE($C19,"_",""))-LEN(SUBSTITUTE($C19,"＿","")))&gt;8)</formula>
    </cfRule>
  </conditionalFormatting>
  <conditionalFormatting sqref="N23">
    <cfRule type="expression" dxfId="2579" priority="265">
      <formula>AND($B21="穴埋め選択形式", (LEN($C19)+LEN($C19)-LEN(SUBSTITUTE($C19,"_",""))-LEN(SUBSTITUTE($C19,"＿","")))&gt;9)</formula>
    </cfRule>
  </conditionalFormatting>
  <conditionalFormatting sqref="O23">
    <cfRule type="expression" dxfId="2578" priority="266">
      <formula>AND($B21="穴埋め選択形式", (LEN($C19)+LEN($C19)-LEN(SUBSTITUTE($C19,"_",""))-LEN(SUBSTITUTE($C19,"＿","")))&gt;10)</formula>
    </cfRule>
  </conditionalFormatting>
  <conditionalFormatting sqref="P23">
    <cfRule type="expression" dxfId="2577" priority="267">
      <formula>AND($B21="穴埋め選択形式", (LEN($C19)+LEN($C19)-LEN(SUBSTITUTE($C19,"_",""))-LEN(SUBSTITUTE($C19,"＿","")))&gt;11)</formula>
    </cfRule>
  </conditionalFormatting>
  <conditionalFormatting sqref="Q23">
    <cfRule type="expression" dxfId="2576" priority="268">
      <formula>AND($B21="穴埋め選択形式", (LEN($C19)+LEN($C19)-LEN(SUBSTITUTE($C19,"_",""))-LEN(SUBSTITUTE($C19,"＿","")))&gt;12)</formula>
    </cfRule>
  </conditionalFormatting>
  <conditionalFormatting sqref="R23">
    <cfRule type="expression" dxfId="2575" priority="269">
      <formula>AND($B21="穴埋め選択形式", (LEN($C19)+LEN($C19)-LEN(SUBSTITUTE($C19,"_",""))-LEN(SUBSTITUTE($C19,"＿","")))&gt;13)</formula>
    </cfRule>
  </conditionalFormatting>
  <conditionalFormatting sqref="S23">
    <cfRule type="expression" dxfId="2574" priority="270">
      <formula>AND($B21="穴埋め選択形式", (LEN($C19)+LEN($C19)-LEN(SUBSTITUTE($C19,"_",""))-LEN(SUBSTITUTE($C19,"＿","")))&gt;14)</formula>
    </cfRule>
  </conditionalFormatting>
  <conditionalFormatting sqref="T23">
    <cfRule type="expression" dxfId="2573" priority="271">
      <formula>AND($B21="穴埋め選択形式", (LEN($C19)+LEN($C19)-LEN(SUBSTITUTE($C19,"_",""))-LEN(SUBSTITUTE($C19,"＿","")))&gt;15)</formula>
    </cfRule>
  </conditionalFormatting>
  <conditionalFormatting sqref="U23">
    <cfRule type="expression" dxfId="2572" priority="272">
      <formula>AND($B21="穴埋め選択形式", (LEN($C19)+LEN($C19)-LEN(SUBSTITUTE($C19,"_",""))-LEN(SUBSTITUTE($C19,"＿","")))&gt;16)</formula>
    </cfRule>
  </conditionalFormatting>
  <conditionalFormatting sqref="V23">
    <cfRule type="expression" dxfId="2571" priority="273">
      <formula>AND($B21="穴埋め選択形式", (LEN($C19)+LEN($C19)-LEN(SUBSTITUTE($C19,"_",""))-LEN(SUBSTITUTE($C19,"＿","")))&gt;17)</formula>
    </cfRule>
  </conditionalFormatting>
  <conditionalFormatting sqref="X23">
    <cfRule type="expression" dxfId="2570" priority="274">
      <formula>AND($B21="穴埋め選択形式", (LEN($C19)+LEN($C19)-LEN(SUBSTITUTE($C19,"_",""))-LEN(SUBSTITUTE($C19,"＿","")))&gt;19)</formula>
    </cfRule>
  </conditionalFormatting>
  <conditionalFormatting sqref="F24">
    <cfRule type="expression" dxfId="2569" priority="275">
      <formula>AND($B21="穴埋め選択形式", (LEN($C19)+LEN($C19)-LEN(SUBSTITUTE($C19,"_",""))-LEN(SUBSTITUTE($C19,"＿","")))&gt;1)</formula>
    </cfRule>
  </conditionalFormatting>
  <conditionalFormatting sqref="G24">
    <cfRule type="expression" dxfId="2568" priority="276">
      <formula>AND($B21="穴埋め選択形式", (LEN($C19)+LEN($C19)-LEN(SUBSTITUTE($C19,"_",""))-LEN(SUBSTITUTE($C19,"＿","")))&gt;2)</formula>
    </cfRule>
  </conditionalFormatting>
  <conditionalFormatting sqref="H24">
    <cfRule type="expression" dxfId="2567" priority="277">
      <formula>AND($B21="穴埋め選択形式", (LEN($C19)+LEN($C19)-LEN(SUBSTITUTE($C19,"_",""))-LEN(SUBSTITUTE($C19,"＿","")))&gt;3)</formula>
    </cfRule>
  </conditionalFormatting>
  <conditionalFormatting sqref="I24">
    <cfRule type="expression" dxfId="2566" priority="278">
      <formula>AND($B21="穴埋め選択形式", (LEN($C19)+LEN($C19)-LEN(SUBSTITUTE($C19,"_",""))-LEN(SUBSTITUTE($C19,"＿","")))&gt;4)</formula>
    </cfRule>
  </conditionalFormatting>
  <conditionalFormatting sqref="J24">
    <cfRule type="expression" dxfId="2565" priority="279">
      <formula>AND($B21="穴埋め選択形式", (LEN($C19)+LEN($C19)-LEN(SUBSTITUTE($C19,"_",""))-LEN(SUBSTITUTE($C19,"＿","")))&gt;5)</formula>
    </cfRule>
  </conditionalFormatting>
  <conditionalFormatting sqref="K24">
    <cfRule type="expression" dxfId="2564" priority="280">
      <formula>AND($B21="穴埋め選択形式", (LEN($C19)+LEN($C19)-LEN(SUBSTITUTE($C19,"_",""))-LEN(SUBSTITUTE($C19,"＿","")))&gt;6)</formula>
    </cfRule>
  </conditionalFormatting>
  <conditionalFormatting sqref="L24">
    <cfRule type="expression" dxfId="2563" priority="281">
      <formula>AND($B21="穴埋め選択形式", (LEN($C19)+LEN($C19)-LEN(SUBSTITUTE($C19,"_",""))-LEN(SUBSTITUTE($C19,"＿","")))&gt;7)</formula>
    </cfRule>
  </conditionalFormatting>
  <conditionalFormatting sqref="M24">
    <cfRule type="expression" dxfId="2562" priority="282">
      <formula>AND($B21="穴埋め選択形式", (LEN($C19)+LEN($C19)-LEN(SUBSTITUTE($C19,"_",""))-LEN(SUBSTITUTE($C19,"＿","")))&gt;8)</formula>
    </cfRule>
  </conditionalFormatting>
  <conditionalFormatting sqref="N24">
    <cfRule type="expression" dxfId="2561" priority="283">
      <formula>AND($B21="穴埋め選択形式", (LEN($C19)+LEN($C19)-LEN(SUBSTITUTE($C19,"_",""))-LEN(SUBSTITUTE($C19,"＿","")))&gt;9)</formula>
    </cfRule>
  </conditionalFormatting>
  <conditionalFormatting sqref="O24">
    <cfRule type="expression" dxfId="2560" priority="284">
      <formula>AND($B21="穴埋め選択形式", (LEN($C19)+LEN($C19)-LEN(SUBSTITUTE($C19,"_",""))-LEN(SUBSTITUTE($C19,"＿","")))&gt;10)</formula>
    </cfRule>
  </conditionalFormatting>
  <conditionalFormatting sqref="P24">
    <cfRule type="expression" dxfId="2559" priority="285">
      <formula>AND($B21="穴埋め選択形式", (LEN($C19)+LEN($C19)-LEN(SUBSTITUTE($C19,"_",""))-LEN(SUBSTITUTE($C19,"＿","")))&gt;11)</formula>
    </cfRule>
  </conditionalFormatting>
  <conditionalFormatting sqref="Q24">
    <cfRule type="expression" dxfId="2558" priority="286">
      <formula>AND($B21="穴埋め選択形式", (LEN($C19)+LEN($C19)-LEN(SUBSTITUTE($C19,"_",""))-LEN(SUBSTITUTE($C19,"＿","")))&gt;12)</formula>
    </cfRule>
  </conditionalFormatting>
  <conditionalFormatting sqref="R24">
    <cfRule type="expression" dxfId="2557" priority="287">
      <formula>AND($B21="穴埋め選択形式", (LEN($C19)+LEN($C19)-LEN(SUBSTITUTE($C19,"_",""))-LEN(SUBSTITUTE($C19,"＿","")))&gt;13)</formula>
    </cfRule>
  </conditionalFormatting>
  <conditionalFormatting sqref="S24">
    <cfRule type="expression" dxfId="2556" priority="288">
      <formula>AND($B21="穴埋め選択形式", (LEN($C19)+LEN($C19)-LEN(SUBSTITUTE($C19,"_",""))-LEN(SUBSTITUTE($C19,"＿","")))&gt;14)</formula>
    </cfRule>
  </conditionalFormatting>
  <conditionalFormatting sqref="T24">
    <cfRule type="expression" dxfId="2555" priority="289">
      <formula>AND($B21="穴埋め選択形式", (LEN($C19)+LEN($C19)-LEN(SUBSTITUTE($C19,"_",""))-LEN(SUBSTITUTE($C19,"＿","")))&gt;15)</formula>
    </cfRule>
  </conditionalFormatting>
  <conditionalFormatting sqref="U24">
    <cfRule type="expression" dxfId="2554" priority="290">
      <formula>AND($B21="穴埋め選択形式", (LEN($C19)+LEN($C19)-LEN(SUBSTITUTE($C19,"_",""))-LEN(SUBSTITUTE($C19,"＿","")))&gt;16)</formula>
    </cfRule>
  </conditionalFormatting>
  <conditionalFormatting sqref="V24">
    <cfRule type="expression" dxfId="2553" priority="291">
      <formula>AND($B21="穴埋め選択形式", (LEN($C19)+LEN($C19)-LEN(SUBSTITUTE($C19,"_",""))-LEN(SUBSTITUTE($C19,"＿","")))&gt;17)</formula>
    </cfRule>
  </conditionalFormatting>
  <conditionalFormatting sqref="W24">
    <cfRule type="expression" dxfId="2552" priority="292">
      <formula>AND($B21="穴埋め選択形式", (LEN($C19)+LEN($C19)-LEN(SUBSTITUTE($C19,"_",""))-LEN(SUBSTITUTE($C19,"＿","")))&gt;18)</formula>
    </cfRule>
  </conditionalFormatting>
  <conditionalFormatting sqref="X24">
    <cfRule type="expression" dxfId="2551" priority="293">
      <formula>AND($B21="穴埋め選択形式", (LEN($C19)+LEN($C19)-LEN(SUBSTITUTE($C19,"_",""))-LEN(SUBSTITUTE($C19,"＿","")))&gt;19)</formula>
    </cfRule>
  </conditionalFormatting>
  <conditionalFormatting sqref="W23">
    <cfRule type="expression" dxfId="2550" priority="294">
      <formula>AND($B21="穴埋め選択形式", (LEN($C19)+LEN($C19)-LEN(SUBSTITUTE($C19,"_",""))-LEN(SUBSTITUTE($C19,"＿","")))&gt;18)</formula>
    </cfRule>
  </conditionalFormatting>
  <conditionalFormatting sqref="E31">
    <cfRule type="expression" dxfId="2549" priority="295">
      <formula>OR($B30="複数選択形式",$B30="並べかえ形式")</formula>
    </cfRule>
  </conditionalFormatting>
  <conditionalFormatting sqref="F31">
    <cfRule type="expression" dxfId="2548" priority="296">
      <formula>OR($B30="複数選択形式",$B30="並べかえ形式")</formula>
    </cfRule>
  </conditionalFormatting>
  <conditionalFormatting sqref="G31">
    <cfRule type="expression" dxfId="2547" priority="297">
      <formula>OR($B30="複数選択形式",$B30="並べかえ形式")</formula>
    </cfRule>
  </conditionalFormatting>
  <conditionalFormatting sqref="H31">
    <cfRule type="expression" dxfId="2546" priority="298">
      <formula>OR($B30="複数選択形式",$B30="並べかえ形式")</formula>
    </cfRule>
  </conditionalFormatting>
  <conditionalFormatting sqref="I31">
    <cfRule type="expression" dxfId="2545" priority="299">
      <formula>OR($B30="複数選択形式",$B30="並べかえ形式")</formula>
    </cfRule>
  </conditionalFormatting>
  <conditionalFormatting sqref="J31">
    <cfRule type="expression" dxfId="2544" priority="300">
      <formula>OR($B30="複数選択形式",$B30="並べかえ形式")</formula>
    </cfRule>
  </conditionalFormatting>
  <conditionalFormatting sqref="K31">
    <cfRule type="expression" dxfId="2543" priority="301">
      <formula>OR($B30="複数選択形式",$B30="並べかえ形式")</formula>
    </cfRule>
  </conditionalFormatting>
  <conditionalFormatting sqref="L31">
    <cfRule type="expression" dxfId="2542" priority="302">
      <formula>OR($B30="複数選択形式",$B30="並べかえ形式")</formula>
    </cfRule>
  </conditionalFormatting>
  <conditionalFormatting sqref="M31">
    <cfRule type="expression" dxfId="2541" priority="303">
      <formula>OR($B30="複数選択形式",$B30="並べかえ形式")</formula>
    </cfRule>
  </conditionalFormatting>
  <conditionalFormatting sqref="N31">
    <cfRule type="expression" dxfId="2540" priority="304">
      <formula>OR($B30="複数選択形式",$B30="並べかえ形式")</formula>
    </cfRule>
  </conditionalFormatting>
  <conditionalFormatting sqref="O31">
    <cfRule type="expression" dxfId="2539" priority="305">
      <formula>OR($B30="複数選択形式",$B30="並べかえ形式")</formula>
    </cfRule>
  </conditionalFormatting>
  <conditionalFormatting sqref="P31">
    <cfRule type="expression" dxfId="2538" priority="306">
      <formula>OR($B30="複数選択形式",$B30="並べかえ形式")</formula>
    </cfRule>
  </conditionalFormatting>
  <conditionalFormatting sqref="Q31">
    <cfRule type="expression" dxfId="2537" priority="307">
      <formula>OR($B30="複数選択形式",$B30="並べかえ形式")</formula>
    </cfRule>
  </conditionalFormatting>
  <conditionalFormatting sqref="R31">
    <cfRule type="expression" dxfId="2536" priority="308">
      <formula>OR($B30="複数選択形式",$B30="並べかえ形式")</formula>
    </cfRule>
  </conditionalFormatting>
  <conditionalFormatting sqref="S31">
    <cfRule type="expression" dxfId="2535" priority="309">
      <formula>OR($B30="複数選択形式",$B30="並べかえ形式")</formula>
    </cfRule>
  </conditionalFormatting>
  <conditionalFormatting sqref="T31">
    <cfRule type="expression" dxfId="2534" priority="310">
      <formula>OR($B30="複数選択形式",$B30="並べかえ形式")</formula>
    </cfRule>
  </conditionalFormatting>
  <conditionalFormatting sqref="U31">
    <cfRule type="expression" dxfId="2533" priority="311">
      <formula>OR($B30="複数選択形式",$B30="並べかえ形式")</formula>
    </cfRule>
  </conditionalFormatting>
  <conditionalFormatting sqref="V31">
    <cfRule type="expression" dxfId="2532" priority="312">
      <formula>OR($B30="複数選択形式",$B30="並べかえ形式")</formula>
    </cfRule>
  </conditionalFormatting>
  <conditionalFormatting sqref="W31">
    <cfRule type="expression" dxfId="2531" priority="313">
      <formula>OR($B30="複数選択形式",$B30="並べかえ形式")</formula>
    </cfRule>
  </conditionalFormatting>
  <conditionalFormatting sqref="X31">
    <cfRule type="expression" dxfId="2530" priority="314">
      <formula>OR($B30="複数選択形式",$B30="並べかえ形式")</formula>
    </cfRule>
  </conditionalFormatting>
  <conditionalFormatting sqref="B31">
    <cfRule type="expression" dxfId="2529" priority="315">
      <formula>AND($B30&lt;&gt;"", $B30="正誤形式")</formula>
    </cfRule>
  </conditionalFormatting>
  <conditionalFormatting sqref="E30">
    <cfRule type="expression" dxfId="2528" priority="316">
      <formula>AND($E30="", OR($B30="複数選択形式",$B30="並べかえ形式",$B30="穴埋め選択形式",AND($B30="穴埋め記入形式", (LEN($C28)+LEN($C28)-LEN(SUBSTITUTE($C28,"_",""))-LEN(SUBSTITUTE($C28,"＿","")))&gt;0)))</formula>
    </cfRule>
  </conditionalFormatting>
  <conditionalFormatting sqref="E30">
    <cfRule type="expression" dxfId="2527" priority="317">
      <formula>AND(OR($B30="複数選択形式",$B30="並べかえ形式",$B30="穴埋め選択形式",AND($B30="穴埋め記入形式", (LEN($C28)+LEN($C28)-LEN(SUBSTITUTE($C28,"_",""))-LEN(SUBSTITUTE($C28,"＿","")))&gt;0)))</formula>
    </cfRule>
  </conditionalFormatting>
  <conditionalFormatting sqref="E29">
    <cfRule type="expression" dxfId="2524" priority="320">
      <formula>OR($B30="複数選択形式",$B30="並べかえ形式",$B30="穴埋め選択形式",AND($B30="穴埋め記入形式", (LEN($C28)+LEN($C28)-LEN(SUBSTITUTE($C28,"_",""))-LEN(SUBSTITUTE($C28,"＿","")))&gt;0))</formula>
    </cfRule>
  </conditionalFormatting>
  <conditionalFormatting sqref="L29">
    <cfRule type="expression" dxfId="2523" priority="321">
      <formula>OR($B30="複数選択形式",$B30="並べかえ形式",$B30="穴埋め選択形式",AND($B30="穴埋め記入形式", (LEN($C28)+LEN($C28)-LEN(SUBSTITUTE($C28,"_",""))-LEN(SUBSTITUTE($C28,"＿","")))&gt;7))</formula>
    </cfRule>
  </conditionalFormatting>
  <conditionalFormatting sqref="K29">
    <cfRule type="expression" dxfId="2522" priority="322">
      <formula>OR($B30="複数選択形式",$B30="並べかえ形式",$B30="穴埋め選択形式",AND($B30="穴埋め記入形式", (LEN($C28)+LEN($C28)-LEN(SUBSTITUTE($C28,"_",""))-LEN(SUBSTITUTE($C28,"＿","")))&gt;6))</formula>
    </cfRule>
  </conditionalFormatting>
  <conditionalFormatting sqref="J29">
    <cfRule type="expression" dxfId="2521" priority="323">
      <formula>OR($B30="複数選択形式",$B30="並べかえ形式",$B30="穴埋め選択形式",AND($B30="穴埋め記入形式", (LEN($C28)+LEN($C28)-LEN(SUBSTITUTE($C28,"_",""))-LEN(SUBSTITUTE($C28,"＿","")))&gt;5))</formula>
    </cfRule>
  </conditionalFormatting>
  <conditionalFormatting sqref="I29">
    <cfRule type="expression" dxfId="2520" priority="324">
      <formula>OR($B30="複数選択形式",$B30="並べかえ形式",$B30="穴埋め選択形式",AND($B30="穴埋め記入形式", (LEN($C28)+LEN($C28)-LEN(SUBSTITUTE($C28,"_",""))-LEN(SUBSTITUTE($C28,"＿","")))&gt;4))</formula>
    </cfRule>
  </conditionalFormatting>
  <conditionalFormatting sqref="H29">
    <cfRule type="expression" dxfId="2519" priority="325">
      <formula>OR($B30="複数選択形式",$B30="並べかえ形式",$B30="穴埋め選択形式",AND($B30="穴埋め記入形式", (LEN($C28)+LEN($C28)-LEN(SUBSTITUTE($C28,"_",""))-LEN(SUBSTITUTE($C28,"＿","")))&gt;3))</formula>
    </cfRule>
  </conditionalFormatting>
  <conditionalFormatting sqref="G29">
    <cfRule type="expression" dxfId="2518" priority="326">
      <formula>OR($B30="複数選択形式",$B30="並べかえ形式",$B30="穴埋め選択形式",AND($B30="穴埋め記入形式", (LEN($C28)+LEN($C28)-LEN(SUBSTITUTE($C28,"_",""))-LEN(SUBSTITUTE($C28,"＿","")))&gt;2))</formula>
    </cfRule>
  </conditionalFormatting>
  <conditionalFormatting sqref="F29">
    <cfRule type="expression" dxfId="2517" priority="327">
      <formula>OR($B30="複数選択形式",$B30="並べかえ形式",$B30="穴埋め選択形式",AND($B30="穴埋め記入形式", (LEN($C28)+LEN($C28)-LEN(SUBSTITUTE($C28,"_",""))-LEN(SUBSTITUTE($C28,"＿","")))&gt;1))</formula>
    </cfRule>
  </conditionalFormatting>
  <conditionalFormatting sqref="H30">
    <cfRule type="expression" dxfId="2514" priority="330">
      <formula>AND($H30="", AND($B30="穴埋め記入形式", (LEN($C28)+LEN($C28)-LEN(SUBSTITUTE($C28,"_",""))-LEN(SUBSTITUTE($C28,"＿","")))&gt;3))</formula>
    </cfRule>
  </conditionalFormatting>
  <conditionalFormatting sqref="H30">
    <cfRule type="expression" dxfId="2513" priority="331">
      <formula>OR($B30="複数選択形式",$B30="並べかえ形式",$B30="穴埋め選択形式",AND($B30="穴埋め記入形式", (LEN($C28)+LEN($C28)-LEN(SUBSTITUTE($C28,"_",""))-LEN(SUBSTITUTE($C28,"＿","")))&gt;3))</formula>
    </cfRule>
  </conditionalFormatting>
  <conditionalFormatting sqref="I30">
    <cfRule type="expression" dxfId="2512" priority="332">
      <formula>AND($I30="", AND($B30="穴埋め記入形式", (LEN($C28)+LEN($C28)-LEN(SUBSTITUTE($C28,"_",""))-LEN(SUBSTITUTE($C28,"＿","")))&gt;4))</formula>
    </cfRule>
  </conditionalFormatting>
  <conditionalFormatting sqref="I30">
    <cfRule type="expression" dxfId="2511" priority="333">
      <formula>OR($B30="複数選択形式",$B30="並べかえ形式",$B30="穴埋め選択形式",AND($B30="穴埋め記入形式", (LEN($C28)+LEN($C28)-LEN(SUBSTITUTE($C28,"_",""))-LEN(SUBSTITUTE($C28,"＿","")))&gt;4))</formula>
    </cfRule>
  </conditionalFormatting>
  <conditionalFormatting sqref="J30">
    <cfRule type="expression" dxfId="2510" priority="334">
      <formula>AND($J30="", AND($B30="穴埋め記入形式", (LEN($C28)+LEN($C28)-LEN(SUBSTITUTE($C28,"_",""))-LEN(SUBSTITUTE($C28,"＿","")))&gt;5))</formula>
    </cfRule>
  </conditionalFormatting>
  <conditionalFormatting sqref="J30">
    <cfRule type="expression" dxfId="2509" priority="335">
      <formula>OR($B30="複数選択形式",$B30="並べかえ形式",$B30="穴埋め選択形式",AND($B30="穴埋め記入形式", (LEN($C28)+LEN($C28)-LEN(SUBSTITUTE($C28,"_",""))-LEN(SUBSTITUTE($C28,"＿","")))&gt;5))</formula>
    </cfRule>
  </conditionalFormatting>
  <conditionalFormatting sqref="K30">
    <cfRule type="expression" dxfId="2508" priority="336">
      <formula>AND($K30="", AND($B30="穴埋め記入形式", (LEN($C28)+LEN($C28)-LEN(SUBSTITUTE($C28,"_",""))-LEN(SUBSTITUTE($C28,"＿","")))&gt;6))</formula>
    </cfRule>
  </conditionalFormatting>
  <conditionalFormatting sqref="K30">
    <cfRule type="expression" dxfId="2507" priority="337">
      <formula>OR($B30="複数選択形式",$B30="並べかえ形式",$B30="穴埋め選択形式",AND($B30="穴埋め記入形式", (LEN($C28)+LEN($C28)-LEN(SUBSTITUTE($C28,"_",""))-LEN(SUBSTITUTE($C28,"＿","")))&gt;6))</formula>
    </cfRule>
  </conditionalFormatting>
  <conditionalFormatting sqref="L30">
    <cfRule type="expression" dxfId="2506" priority="338">
      <formula>AND($L30="", AND($B30="穴埋め記入形式", (LEN($C28)+LEN($C28)-LEN(SUBSTITUTE($C28,"_",""))-LEN(SUBSTITUTE($C28,"＿","")))&gt;7))</formula>
    </cfRule>
  </conditionalFormatting>
  <conditionalFormatting sqref="L30">
    <cfRule type="expression" dxfId="2505" priority="339">
      <formula>OR($B30="複数選択形式",$B30="並べかえ形式",$B30="穴埋め選択形式",AND($B30="穴埋め記入形式", (LEN($C28)+LEN($C28)-LEN(SUBSTITUTE($C28,"_",""))-LEN(SUBSTITUTE($C28,"＿","")))&gt;7))</formula>
    </cfRule>
  </conditionalFormatting>
  <conditionalFormatting sqref="M30">
    <cfRule type="expression" dxfId="2504" priority="340">
      <formula>AND($M30="", AND($B30="穴埋め記入形式", (LEN($C28)+LEN($C28)-LEN(SUBSTITUTE($C28,"_",""))-LEN(SUBSTITUTE($C28,"＿","")))&gt;8))</formula>
    </cfRule>
  </conditionalFormatting>
  <conditionalFormatting sqref="M30">
    <cfRule type="expression" dxfId="2503" priority="341">
      <formula>OR($B30="複数選択形式",$B30="並べかえ形式",$B30="穴埋め選択形式",AND($B30="穴埋め記入形式", (LEN($C28)+LEN($C28)-LEN(SUBSTITUTE($C28,"_",""))-LEN(SUBSTITUTE($C28,"＿","")))&gt;8))</formula>
    </cfRule>
  </conditionalFormatting>
  <conditionalFormatting sqref="C26">
    <cfRule type="expression" dxfId="2502" priority="342">
      <formula>$B30&lt;&gt;""</formula>
    </cfRule>
  </conditionalFormatting>
  <conditionalFormatting sqref="D26">
    <cfRule type="expression" dxfId="2501" priority="343">
      <formula>$B30&lt;&gt;""</formula>
    </cfRule>
  </conditionalFormatting>
  <conditionalFormatting sqref="E26">
    <cfRule type="expression" dxfId="2500" priority="344">
      <formula>$B30&lt;&gt;""</formula>
    </cfRule>
  </conditionalFormatting>
  <conditionalFormatting sqref="F26">
    <cfRule type="expression" dxfId="2499" priority="345">
      <formula>$B30&lt;&gt;""</formula>
    </cfRule>
  </conditionalFormatting>
  <conditionalFormatting sqref="G26">
    <cfRule type="expression" dxfId="2498" priority="346">
      <formula>$B30&lt;&gt;""</formula>
    </cfRule>
  </conditionalFormatting>
  <conditionalFormatting sqref="H26">
    <cfRule type="expression" dxfId="2497" priority="347">
      <formula>$B30&lt;&gt;""</formula>
    </cfRule>
  </conditionalFormatting>
  <conditionalFormatting sqref="I26">
    <cfRule type="expression" dxfId="2496" priority="348">
      <formula>$B30&lt;&gt;""</formula>
    </cfRule>
  </conditionalFormatting>
  <conditionalFormatting sqref="J26">
    <cfRule type="expression" dxfId="2495" priority="349">
      <formula>$B30&lt;&gt;""</formula>
    </cfRule>
  </conditionalFormatting>
  <conditionalFormatting sqref="K26">
    <cfRule type="expression" dxfId="2494" priority="350">
      <formula>$B30&lt;&gt;""</formula>
    </cfRule>
  </conditionalFormatting>
  <conditionalFormatting sqref="L26">
    <cfRule type="expression" dxfId="2493" priority="351">
      <formula>$B30&lt;&gt;""</formula>
    </cfRule>
  </conditionalFormatting>
  <conditionalFormatting sqref="M26">
    <cfRule type="expression" dxfId="2492" priority="352">
      <formula>$B30&lt;&gt;""</formula>
    </cfRule>
  </conditionalFormatting>
  <conditionalFormatting sqref="N26">
    <cfRule type="expression" dxfId="2491" priority="353">
      <formula>$B30&lt;&gt;""</formula>
    </cfRule>
  </conditionalFormatting>
  <conditionalFormatting sqref="B26">
    <cfRule type="expression" dxfId="2490" priority="354">
      <formula>$B30&lt;&gt;""</formula>
    </cfRule>
  </conditionalFormatting>
  <conditionalFormatting sqref="E32">
    <cfRule type="expression" dxfId="2489" priority="355">
      <formula>AND($B30="穴埋め選択形式", (LEN($C28)+LEN($C28)-LEN(SUBSTITUTE($C28,"_",""))-LEN(SUBSTITUTE($C28,"＿","")))&gt;0)</formula>
    </cfRule>
  </conditionalFormatting>
  <conditionalFormatting sqref="E33">
    <cfRule type="expression" dxfId="2488" priority="356">
      <formula>AND($B30="穴埋め選択形式", (LEN($C28)+LEN($C28)-LEN(SUBSTITUTE($C28,"_",""))-LEN(SUBSTITUTE($C28,"＿","")))&gt;0)</formula>
    </cfRule>
  </conditionalFormatting>
  <conditionalFormatting sqref="M29">
    <cfRule type="expression" dxfId="2487" priority="357">
      <formula>OR($B30="複数選択形式",$B30="並べかえ形式",$B30="穴埋め選択形式",AND($B30="穴埋め記入形式", (LEN($C28)+LEN($C28)-LEN(SUBSTITUTE($C28,"_",""))-LEN(SUBSTITUTE($C28,"＿","")))&gt;8))</formula>
    </cfRule>
  </conditionalFormatting>
  <conditionalFormatting sqref="N29">
    <cfRule type="expression" dxfId="2486" priority="358">
      <formula>OR($B30="複数選択形式",$B30="並べかえ形式",$B30="穴埋め選択形式",AND($B30="穴埋め記入形式", (LEN($C28)+LEN($C28)-LEN(SUBSTITUTE($C28,"_",""))-LEN(SUBSTITUTE($C28,"＿","")))&gt;9))</formula>
    </cfRule>
  </conditionalFormatting>
  <conditionalFormatting sqref="O29">
    <cfRule type="expression" dxfId="2485" priority="359">
      <formula>OR($B30="複数選択形式",$B30="並べかえ形式",$B30="穴埋め選択形式",AND($B30="穴埋め記入形式", (LEN($C28)+LEN($C28)-LEN(SUBSTITUTE($C28,"_",""))-LEN(SUBSTITUTE($C28,"＿","")))&gt;10))</formula>
    </cfRule>
  </conditionalFormatting>
  <conditionalFormatting sqref="P29">
    <cfRule type="expression" dxfId="2484" priority="360">
      <formula>OR($B30="複数選択形式",$B30="並べかえ形式",$B30="穴埋め選択形式",AND($B30="穴埋め記入形式", (LEN($C28)+LEN($C28)-LEN(SUBSTITUTE($C28,"_",""))-LEN(SUBSTITUTE($C28,"＿","")))&gt;11))</formula>
    </cfRule>
  </conditionalFormatting>
  <conditionalFormatting sqref="Q29">
    <cfRule type="expression" dxfId="2483" priority="361">
      <formula>OR($B30="複数選択形式",$B30="並べかえ形式",$B30="穴埋め選択形式",AND($B30="穴埋め記入形式", (LEN($C28)+LEN($C28)-LEN(SUBSTITUTE($C28,"_",""))-LEN(SUBSTITUTE($C28,"＿","")))&gt;12))</formula>
    </cfRule>
  </conditionalFormatting>
  <conditionalFormatting sqref="R29">
    <cfRule type="expression" dxfId="2482" priority="362">
      <formula>OR($B30="複数選択形式",$B30="並べかえ形式",$B30="穴埋め選択形式",AND($B30="穴埋め記入形式", (LEN($C28)+LEN($C28)-LEN(SUBSTITUTE($C28,"_",""))-LEN(SUBSTITUTE($C28,"＿","")))&gt;13))</formula>
    </cfRule>
  </conditionalFormatting>
  <conditionalFormatting sqref="S29">
    <cfRule type="expression" dxfId="2481" priority="363">
      <formula>OR($B30="複数選択形式",$B30="並べかえ形式",$B30="穴埋め選択形式",AND($B30="穴埋め記入形式", (LEN($C28)+LEN($C28)-LEN(SUBSTITUTE($C28,"_",""))-LEN(SUBSTITUTE($C28,"＿","")))&gt;14))</formula>
    </cfRule>
  </conditionalFormatting>
  <conditionalFormatting sqref="T29">
    <cfRule type="expression" dxfId="2480" priority="364">
      <formula>OR($B30="複数選択形式",$B30="並べかえ形式",$B30="穴埋め選択形式",AND($B30="穴埋め記入形式", (LEN($C28)+LEN($C28)-LEN(SUBSTITUTE($C28,"_",""))-LEN(SUBSTITUTE($C28,"＿","")))&gt;15))</formula>
    </cfRule>
  </conditionalFormatting>
  <conditionalFormatting sqref="U29">
    <cfRule type="expression" dxfId="2479" priority="365">
      <formula>OR($B30="複数選択形式",$B30="並べかえ形式",$B30="穴埋め選択形式",AND($B30="穴埋め記入形式", (LEN($C28)+LEN($C28)-LEN(SUBSTITUTE($C28,"_",""))-LEN(SUBSTITUTE($C28,"＿","")))&gt;16))</formula>
    </cfRule>
  </conditionalFormatting>
  <conditionalFormatting sqref="V29">
    <cfRule type="expression" dxfId="2478" priority="366">
      <formula>OR($B30="複数選択形式",$B30="並べかえ形式",$B30="穴埋め選択形式",AND($B30="穴埋め記入形式", (LEN($C28)+LEN($C28)-LEN(SUBSTITUTE($C28,"_",""))-LEN(SUBSTITUTE($C28,"＿","")))&gt;17))</formula>
    </cfRule>
  </conditionalFormatting>
  <conditionalFormatting sqref="W29">
    <cfRule type="expression" dxfId="2477" priority="367">
      <formula>OR($B30="複数選択形式",$B30="並べかえ形式",$B30="穴埋め選択形式",AND($B30="穴埋め記入形式", (LEN($C28)+LEN($C28)-LEN(SUBSTITUTE($C28,"_",""))-LEN(SUBSTITUTE($C28,"＿","")))&gt;18))</formula>
    </cfRule>
  </conditionalFormatting>
  <conditionalFormatting sqref="X29">
    <cfRule type="expression" dxfId="2476" priority="368">
      <formula>OR($B30="複数選択形式",$B30="並べかえ形式",$B30="穴埋め選択形式",AND($B30="穴埋め記入形式", (LEN($C28)+LEN($C28)-LEN(SUBSTITUTE($C28,"_",""))-LEN(SUBSTITUTE($C28,"＿","")))&gt;19))</formula>
    </cfRule>
  </conditionalFormatting>
  <conditionalFormatting sqref="N30">
    <cfRule type="expression" dxfId="2475" priority="369">
      <formula>AND($M30="", AND($B30="穴埋め記入形式", (LEN($C28)+LEN($C28)-LEN(SUBSTITUTE($C28,"_",""))-LEN(SUBSTITUTE($C28,"＿","")))&gt;9))</formula>
    </cfRule>
  </conditionalFormatting>
  <conditionalFormatting sqref="N30">
    <cfRule type="expression" dxfId="2474" priority="370">
      <formula>OR($B30="複数選択形式",$B30="並べかえ形式",$B30="穴埋め選択形式",AND($B30="穴埋め記入形式", (LEN($C28)+LEN($C28)-LEN(SUBSTITUTE($C28,"_",""))-LEN(SUBSTITUTE($C28,"＿","")))&gt;9))</formula>
    </cfRule>
  </conditionalFormatting>
  <conditionalFormatting sqref="O30">
    <cfRule type="expression" dxfId="2473" priority="371">
      <formula>AND($M30="", AND($B30="穴埋め記入形式", (LEN($C28)+LEN($C28)-LEN(SUBSTITUTE($C28,"_",""))-LEN(SUBSTITUTE($C28,"＿","")))&gt;10))</formula>
    </cfRule>
  </conditionalFormatting>
  <conditionalFormatting sqref="O30">
    <cfRule type="expression" dxfId="2472" priority="372">
      <formula>OR($B30="複数選択形式",$B30="並べかえ形式",$B30="穴埋め選択形式",AND($B30="穴埋め記入形式", (LEN($C28)+LEN($C28)-LEN(SUBSTITUTE($C28,"_",""))-LEN(SUBSTITUTE($C28,"＿","")))&gt;10))</formula>
    </cfRule>
  </conditionalFormatting>
  <conditionalFormatting sqref="P30">
    <cfRule type="expression" dxfId="2471" priority="373">
      <formula>AND($M30="", AND($B30="穴埋め記入形式", (LEN($C28)+LEN($C28)-LEN(SUBSTITUTE($C28,"_",""))-LEN(SUBSTITUTE($C28,"＿","")))&gt;11))</formula>
    </cfRule>
  </conditionalFormatting>
  <conditionalFormatting sqref="P30">
    <cfRule type="expression" dxfId="2470" priority="374">
      <formula>OR($B30="複数選択形式",$B30="並べかえ形式",$B30="穴埋め選択形式",AND($B30="穴埋め記入形式", (LEN($C28)+LEN($C28)-LEN(SUBSTITUTE($C28,"_",""))-LEN(SUBSTITUTE($C28,"＿","")))&gt;11))</formula>
    </cfRule>
  </conditionalFormatting>
  <conditionalFormatting sqref="Q30">
    <cfRule type="expression" dxfId="2469" priority="375">
      <formula>AND($M30="", AND($B30="穴埋め記入形式", (LEN($C28)+LEN($C28)-LEN(SUBSTITUTE($C28,"_",""))-LEN(SUBSTITUTE($C28,"＿","")))&gt;12))</formula>
    </cfRule>
  </conditionalFormatting>
  <conditionalFormatting sqref="Q30">
    <cfRule type="expression" dxfId="2468" priority="376">
      <formula>OR($B30="複数選択形式",$B30="並べかえ形式",$B30="穴埋め選択形式",AND($B30="穴埋め記入形式", (LEN($C28)+LEN($C28)-LEN(SUBSTITUTE($C28,"_",""))-LEN(SUBSTITUTE($C28,"＿","")))&gt;12))</formula>
    </cfRule>
  </conditionalFormatting>
  <conditionalFormatting sqref="R30">
    <cfRule type="expression" dxfId="2467" priority="377">
      <formula>AND($M30="", AND($B30="穴埋め記入形式", (LEN($C28)+LEN($C28)-LEN(SUBSTITUTE($C28,"_",""))-LEN(SUBSTITUTE($C28,"＿","")))&gt;13))</formula>
    </cfRule>
  </conditionalFormatting>
  <conditionalFormatting sqref="R30">
    <cfRule type="expression" dxfId="2466" priority="378">
      <formula>OR($B30="複数選択形式",$B30="並べかえ形式",$B30="穴埋め選択形式",AND($B30="穴埋め記入形式", (LEN($C28)+LEN($C28)-LEN(SUBSTITUTE($C28,"_",""))-LEN(SUBSTITUTE($C28,"＿","")))&gt;13))</formula>
    </cfRule>
  </conditionalFormatting>
  <conditionalFormatting sqref="S30">
    <cfRule type="expression" dxfId="2465" priority="379">
      <formula>AND($M30="", AND($B30="穴埋め記入形式", (LEN($C28)+LEN($C28)-LEN(SUBSTITUTE($C28,"_",""))-LEN(SUBSTITUTE($C28,"＿","")))&gt;14))</formula>
    </cfRule>
  </conditionalFormatting>
  <conditionalFormatting sqref="S30">
    <cfRule type="expression" dxfId="2464" priority="380">
      <formula>OR($B30="複数選択形式",$B30="並べかえ形式",$B30="穴埋め選択形式",AND($B30="穴埋め記入形式", (LEN($C28)+LEN($C28)-LEN(SUBSTITUTE($C28,"_",""))-LEN(SUBSTITUTE($C28,"＿","")))&gt;14))</formula>
    </cfRule>
  </conditionalFormatting>
  <conditionalFormatting sqref="T30">
    <cfRule type="expression" dxfId="2463" priority="381">
      <formula>AND($M30="", AND($B30="穴埋め記入形式", (LEN($C28)+LEN($C28)-LEN(SUBSTITUTE($C28,"_",""))-LEN(SUBSTITUTE($C28,"＿","")))&gt;15))</formula>
    </cfRule>
  </conditionalFormatting>
  <conditionalFormatting sqref="T30">
    <cfRule type="expression" dxfId="2462" priority="382">
      <formula>OR($B30="複数選択形式",$B30="並べかえ形式",$B30="穴埋め選択形式",AND($B30="穴埋め記入形式", (LEN($C28)+LEN($C28)-LEN(SUBSTITUTE($C28,"_",""))-LEN(SUBSTITUTE($C28,"＿","")))&gt;15))</formula>
    </cfRule>
  </conditionalFormatting>
  <conditionalFormatting sqref="U30">
    <cfRule type="expression" dxfId="2461" priority="383">
      <formula>AND($M30="", AND($B30="穴埋め記入形式", (LEN($C28)+LEN($C28)-LEN(SUBSTITUTE($C28,"_",""))-LEN(SUBSTITUTE($C28,"＿","")))&gt;16))</formula>
    </cfRule>
  </conditionalFormatting>
  <conditionalFormatting sqref="U30">
    <cfRule type="expression" dxfId="2460" priority="384">
      <formula>OR($B30="複数選択形式",$B30="並べかえ形式",$B30="穴埋め選択形式",AND($B30="穴埋め記入形式", (LEN($C28)+LEN($C28)-LEN(SUBSTITUTE($C28,"_",""))-LEN(SUBSTITUTE($C28,"＿","")))&gt;16))</formula>
    </cfRule>
  </conditionalFormatting>
  <conditionalFormatting sqref="V30">
    <cfRule type="expression" dxfId="2459" priority="385">
      <formula>AND($M30="", AND($B30="穴埋め記入形式", (LEN($C28)+LEN($C28)-LEN(SUBSTITUTE($C28,"_",""))-LEN(SUBSTITUTE($C28,"＿","")))&gt;17))</formula>
    </cfRule>
  </conditionalFormatting>
  <conditionalFormatting sqref="V30">
    <cfRule type="expression" dxfId="2458" priority="386">
      <formula>OR($B30="複数選択形式",$B30="並べかえ形式",$B30="穴埋め選択形式",AND($B30="穴埋め記入形式", (LEN($C28)+LEN($C28)-LEN(SUBSTITUTE($C28,"_",""))-LEN(SUBSTITUTE($C28,"＿","")))&gt;17))</formula>
    </cfRule>
  </conditionalFormatting>
  <conditionalFormatting sqref="W30">
    <cfRule type="expression" dxfId="2457" priority="387">
      <formula>AND($M30="", AND($B30="穴埋め記入形式", (LEN($C28)+LEN($C28)-LEN(SUBSTITUTE($C28,"_",""))-LEN(SUBSTITUTE($C28,"＿","")))&gt;18))</formula>
    </cfRule>
  </conditionalFormatting>
  <conditionalFormatting sqref="W30">
    <cfRule type="expression" dxfId="2456" priority="388">
      <formula>OR($B30="複数選択形式",$B30="並べかえ形式",$B30="穴埋め選択形式",AND($B30="穴埋め記入形式", (LEN($C28)+LEN($C28)-LEN(SUBSTITUTE($C28,"_",""))-LEN(SUBSTITUTE($C28,"＿","")))&gt;18))</formula>
    </cfRule>
  </conditionalFormatting>
  <conditionalFormatting sqref="X30">
    <cfRule type="expression" dxfId="2455" priority="389">
      <formula>AND($M30="", AND($B30="穴埋め記入形式", (LEN($C28)+LEN($C28)-LEN(SUBSTITUTE($C28,"_",""))-LEN(SUBSTITUTE($C28,"＿","")))&gt;19))</formula>
    </cfRule>
  </conditionalFormatting>
  <conditionalFormatting sqref="X30">
    <cfRule type="expression" dxfId="2454" priority="390">
      <formula>OR($B30="複数選択形式",$B30="並べかえ形式",$B30="穴埋め選択形式",AND($B30="穴埋め記入形式", (LEN($C28)+LEN($C28)-LEN(SUBSTITUTE($C28,"_",""))-LEN(SUBSTITUTE($C28,"＿","")))&gt;19))</formula>
    </cfRule>
  </conditionalFormatting>
  <conditionalFormatting sqref="F32">
    <cfRule type="expression" dxfId="2453" priority="391">
      <formula>AND($B30="穴埋め選択形式", (LEN($C28)+LEN($C28)-LEN(SUBSTITUTE($C28,"_",""))-LEN(SUBSTITUTE($C28,"＿","")))&gt;1)</formula>
    </cfRule>
  </conditionalFormatting>
  <conditionalFormatting sqref="G32">
    <cfRule type="expression" dxfId="2452" priority="392">
      <formula>AND($B30="穴埋め選択形式", (LEN($C28)+LEN($C28)-LEN(SUBSTITUTE($C28,"_",""))-LEN(SUBSTITUTE($C28,"＿","")))&gt;2)</formula>
    </cfRule>
  </conditionalFormatting>
  <conditionalFormatting sqref="H32">
    <cfRule type="expression" dxfId="2451" priority="393">
      <formula>AND($B30="穴埋め選択形式", (LEN($C28)+LEN($C28)-LEN(SUBSTITUTE($C28,"_",""))-LEN(SUBSTITUTE($C28,"＿","")))&gt;3)</formula>
    </cfRule>
  </conditionalFormatting>
  <conditionalFormatting sqref="I32">
    <cfRule type="expression" dxfId="2450" priority="394">
      <formula>AND($B30="穴埋め選択形式", (LEN($C28)+LEN($C28)-LEN(SUBSTITUTE($C28,"_",""))-LEN(SUBSTITUTE($C28,"＿","")))&gt;4)</formula>
    </cfRule>
  </conditionalFormatting>
  <conditionalFormatting sqref="J32">
    <cfRule type="expression" dxfId="2449" priority="395">
      <formula>AND($B30="穴埋め選択形式", (LEN($C28)+LEN($C28)-LEN(SUBSTITUTE($C28,"_",""))-LEN(SUBSTITUTE($C28,"＿","")))&gt;5)</formula>
    </cfRule>
  </conditionalFormatting>
  <conditionalFormatting sqref="K32">
    <cfRule type="expression" dxfId="2448" priority="396">
      <formula>AND($B30="穴埋め選択形式", (LEN($C28)+LEN($C28)-LEN(SUBSTITUTE($C28,"_",""))-LEN(SUBSTITUTE($C28,"＿","")))&gt;6)</formula>
    </cfRule>
  </conditionalFormatting>
  <conditionalFormatting sqref="L32">
    <cfRule type="expression" dxfId="2447" priority="397">
      <formula>AND($B30="穴埋め選択形式", (LEN($C28)+LEN($C28)-LEN(SUBSTITUTE($C28,"_",""))-LEN(SUBSTITUTE($C28,"＿","")))&gt;7)</formula>
    </cfRule>
  </conditionalFormatting>
  <conditionalFormatting sqref="M32">
    <cfRule type="expression" dxfId="2446" priority="398">
      <formula>AND($B30="穴埋め選択形式", (LEN($C28)+LEN($C28)-LEN(SUBSTITUTE($C28,"_",""))-LEN(SUBSTITUTE($C28,"＿","")))&gt;8)</formula>
    </cfRule>
  </conditionalFormatting>
  <conditionalFormatting sqref="N32">
    <cfRule type="expression" dxfId="2445" priority="399">
      <formula>AND($B30="穴埋め選択形式", (LEN($C28)+LEN($C28)-LEN(SUBSTITUTE($C28,"_",""))-LEN(SUBSTITUTE($C28,"＿","")))&gt;9)</formula>
    </cfRule>
  </conditionalFormatting>
  <conditionalFormatting sqref="O32">
    <cfRule type="expression" dxfId="2444" priority="400">
      <formula>AND($B30="穴埋め選択形式", (LEN($C28)+LEN($C28)-LEN(SUBSTITUTE($C28,"_",""))-LEN(SUBSTITUTE($C28,"＿","")))&gt;10)</formula>
    </cfRule>
  </conditionalFormatting>
  <conditionalFormatting sqref="P32">
    <cfRule type="expression" dxfId="2443" priority="401">
      <formula>AND($B30="穴埋め選択形式", (LEN($C28)+LEN($C28)-LEN(SUBSTITUTE($C28,"_",""))-LEN(SUBSTITUTE($C28,"＿","")))&gt;11)</formula>
    </cfRule>
  </conditionalFormatting>
  <conditionalFormatting sqref="Q32">
    <cfRule type="expression" dxfId="2442" priority="402">
      <formula>AND($B30="穴埋め選択形式", (LEN($C28)+LEN($C28)-LEN(SUBSTITUTE($C28,"_",""))-LEN(SUBSTITUTE($C28,"＿","")))&gt;12)</formula>
    </cfRule>
  </conditionalFormatting>
  <conditionalFormatting sqref="R32">
    <cfRule type="expression" dxfId="2441" priority="403">
      <formula>AND($B30="穴埋め選択形式", (LEN($C28)+LEN($C28)-LEN(SUBSTITUTE($C28,"_",""))-LEN(SUBSTITUTE($C28,"＿","")))&gt;13)</formula>
    </cfRule>
  </conditionalFormatting>
  <conditionalFormatting sqref="S32">
    <cfRule type="expression" dxfId="2440" priority="404">
      <formula>AND($B30="穴埋め選択形式", (LEN($C28)+LEN($C28)-LEN(SUBSTITUTE($C28,"_",""))-LEN(SUBSTITUTE($C28,"＿","")))&gt;14)</formula>
    </cfRule>
  </conditionalFormatting>
  <conditionalFormatting sqref="T32">
    <cfRule type="expression" dxfId="2439" priority="405">
      <formula>AND($B30="穴埋め選択形式", (LEN($C28)+LEN($C28)-LEN(SUBSTITUTE($C28,"_",""))-LEN(SUBSTITUTE($C28,"＿","")))&gt;15)</formula>
    </cfRule>
  </conditionalFormatting>
  <conditionalFormatting sqref="U32">
    <cfRule type="expression" dxfId="2438" priority="406">
      <formula>AND($B30="穴埋め選択形式", (LEN($C28)+LEN($C28)-LEN(SUBSTITUTE($C28,"_",""))-LEN(SUBSTITUTE($C28,"＿","")))&gt;16)</formula>
    </cfRule>
  </conditionalFormatting>
  <conditionalFormatting sqref="V32">
    <cfRule type="expression" dxfId="2437" priority="407">
      <formula>AND($B30="穴埋め選択形式", (LEN($C28)+LEN($C28)-LEN(SUBSTITUTE($C28,"_",""))-LEN(SUBSTITUTE($C28,"＿","")))&gt;17)</formula>
    </cfRule>
  </conditionalFormatting>
  <conditionalFormatting sqref="X32">
    <cfRule type="expression" dxfId="2436" priority="408">
      <formula>AND($B30="穴埋め選択形式", (LEN($C28)+LEN($C28)-LEN(SUBSTITUTE($C28,"_",""))-LEN(SUBSTITUTE($C28,"＿","")))&gt;19)</formula>
    </cfRule>
  </conditionalFormatting>
  <conditionalFormatting sqref="F33">
    <cfRule type="expression" dxfId="2435" priority="409">
      <formula>AND($B30="穴埋め選択形式", (LEN($C28)+LEN($C28)-LEN(SUBSTITUTE($C28,"_",""))-LEN(SUBSTITUTE($C28,"＿","")))&gt;1)</formula>
    </cfRule>
  </conditionalFormatting>
  <conditionalFormatting sqref="G33">
    <cfRule type="expression" dxfId="2434" priority="410">
      <formula>AND($B30="穴埋め選択形式", (LEN($C28)+LEN($C28)-LEN(SUBSTITUTE($C28,"_",""))-LEN(SUBSTITUTE($C28,"＿","")))&gt;2)</formula>
    </cfRule>
  </conditionalFormatting>
  <conditionalFormatting sqref="H33">
    <cfRule type="expression" dxfId="2433" priority="411">
      <formula>AND($B30="穴埋め選択形式", (LEN($C28)+LEN($C28)-LEN(SUBSTITUTE($C28,"_",""))-LEN(SUBSTITUTE($C28,"＿","")))&gt;3)</formula>
    </cfRule>
  </conditionalFormatting>
  <conditionalFormatting sqref="I33">
    <cfRule type="expression" dxfId="2432" priority="412">
      <formula>AND($B30="穴埋め選択形式", (LEN($C28)+LEN($C28)-LEN(SUBSTITUTE($C28,"_",""))-LEN(SUBSTITUTE($C28,"＿","")))&gt;4)</formula>
    </cfRule>
  </conditionalFormatting>
  <conditionalFormatting sqref="J33">
    <cfRule type="expression" dxfId="2431" priority="413">
      <formula>AND($B30="穴埋め選択形式", (LEN($C28)+LEN($C28)-LEN(SUBSTITUTE($C28,"_",""))-LEN(SUBSTITUTE($C28,"＿","")))&gt;5)</formula>
    </cfRule>
  </conditionalFormatting>
  <conditionalFormatting sqref="K33">
    <cfRule type="expression" dxfId="2430" priority="414">
      <formula>AND($B30="穴埋め選択形式", (LEN($C28)+LEN($C28)-LEN(SUBSTITUTE($C28,"_",""))-LEN(SUBSTITUTE($C28,"＿","")))&gt;6)</formula>
    </cfRule>
  </conditionalFormatting>
  <conditionalFormatting sqref="L33">
    <cfRule type="expression" dxfId="2429" priority="415">
      <formula>AND($B30="穴埋め選択形式", (LEN($C28)+LEN($C28)-LEN(SUBSTITUTE($C28,"_",""))-LEN(SUBSTITUTE($C28,"＿","")))&gt;7)</formula>
    </cfRule>
  </conditionalFormatting>
  <conditionalFormatting sqref="M33">
    <cfRule type="expression" dxfId="2428" priority="416">
      <formula>AND($B30="穴埋め選択形式", (LEN($C28)+LEN($C28)-LEN(SUBSTITUTE($C28,"_",""))-LEN(SUBSTITUTE($C28,"＿","")))&gt;8)</formula>
    </cfRule>
  </conditionalFormatting>
  <conditionalFormatting sqref="N33">
    <cfRule type="expression" dxfId="2427" priority="417">
      <formula>AND($B30="穴埋め選択形式", (LEN($C28)+LEN($C28)-LEN(SUBSTITUTE($C28,"_",""))-LEN(SUBSTITUTE($C28,"＿","")))&gt;9)</formula>
    </cfRule>
  </conditionalFormatting>
  <conditionalFormatting sqref="O33">
    <cfRule type="expression" dxfId="2426" priority="418">
      <formula>AND($B30="穴埋め選択形式", (LEN($C28)+LEN($C28)-LEN(SUBSTITUTE($C28,"_",""))-LEN(SUBSTITUTE($C28,"＿","")))&gt;10)</formula>
    </cfRule>
  </conditionalFormatting>
  <conditionalFormatting sqref="P33">
    <cfRule type="expression" dxfId="2425" priority="419">
      <formula>AND($B30="穴埋め選択形式", (LEN($C28)+LEN($C28)-LEN(SUBSTITUTE($C28,"_",""))-LEN(SUBSTITUTE($C28,"＿","")))&gt;11)</formula>
    </cfRule>
  </conditionalFormatting>
  <conditionalFormatting sqref="Q33">
    <cfRule type="expression" dxfId="2424" priority="420">
      <formula>AND($B30="穴埋め選択形式", (LEN($C28)+LEN($C28)-LEN(SUBSTITUTE($C28,"_",""))-LEN(SUBSTITUTE($C28,"＿","")))&gt;12)</formula>
    </cfRule>
  </conditionalFormatting>
  <conditionalFormatting sqref="R33">
    <cfRule type="expression" dxfId="2423" priority="421">
      <formula>AND($B30="穴埋め選択形式", (LEN($C28)+LEN($C28)-LEN(SUBSTITUTE($C28,"_",""))-LEN(SUBSTITUTE($C28,"＿","")))&gt;13)</formula>
    </cfRule>
  </conditionalFormatting>
  <conditionalFormatting sqref="S33">
    <cfRule type="expression" dxfId="2422" priority="422">
      <formula>AND($B30="穴埋め選択形式", (LEN($C28)+LEN($C28)-LEN(SUBSTITUTE($C28,"_",""))-LEN(SUBSTITUTE($C28,"＿","")))&gt;14)</formula>
    </cfRule>
  </conditionalFormatting>
  <conditionalFormatting sqref="T33">
    <cfRule type="expression" dxfId="2421" priority="423">
      <formula>AND($B30="穴埋め選択形式", (LEN($C28)+LEN($C28)-LEN(SUBSTITUTE($C28,"_",""))-LEN(SUBSTITUTE($C28,"＿","")))&gt;15)</formula>
    </cfRule>
  </conditionalFormatting>
  <conditionalFormatting sqref="U33">
    <cfRule type="expression" dxfId="2420" priority="424">
      <formula>AND($B30="穴埋め選択形式", (LEN($C28)+LEN($C28)-LEN(SUBSTITUTE($C28,"_",""))-LEN(SUBSTITUTE($C28,"＿","")))&gt;16)</formula>
    </cfRule>
  </conditionalFormatting>
  <conditionalFormatting sqref="V33">
    <cfRule type="expression" dxfId="2419" priority="425">
      <formula>AND($B30="穴埋め選択形式", (LEN($C28)+LEN($C28)-LEN(SUBSTITUTE($C28,"_",""))-LEN(SUBSTITUTE($C28,"＿","")))&gt;17)</formula>
    </cfRule>
  </conditionalFormatting>
  <conditionalFormatting sqref="W33">
    <cfRule type="expression" dxfId="2418" priority="426">
      <formula>AND($B30="穴埋め選択形式", (LEN($C28)+LEN($C28)-LEN(SUBSTITUTE($C28,"_",""))-LEN(SUBSTITUTE($C28,"＿","")))&gt;18)</formula>
    </cfRule>
  </conditionalFormatting>
  <conditionalFormatting sqref="X33">
    <cfRule type="expression" dxfId="2417" priority="427">
      <formula>AND($B30="穴埋め選択形式", (LEN($C28)+LEN($C28)-LEN(SUBSTITUTE($C28,"_",""))-LEN(SUBSTITUTE($C28,"＿","")))&gt;19)</formula>
    </cfRule>
  </conditionalFormatting>
  <conditionalFormatting sqref="W32">
    <cfRule type="expression" dxfId="2416" priority="428">
      <formula>AND($B30="穴埋め選択形式", (LEN($C28)+LEN($C28)-LEN(SUBSTITUTE($C28,"_",""))-LEN(SUBSTITUTE($C28,"＿","")))&gt;18)</formula>
    </cfRule>
  </conditionalFormatting>
  <conditionalFormatting sqref="E40">
    <cfRule type="expression" dxfId="2415" priority="429">
      <formula>OR($B39="複数選択形式",$B39="並べかえ形式")</formula>
    </cfRule>
  </conditionalFormatting>
  <conditionalFormatting sqref="F40">
    <cfRule type="expression" dxfId="2414" priority="430">
      <formula>OR($B39="複数選択形式",$B39="並べかえ形式")</formula>
    </cfRule>
  </conditionalFormatting>
  <conditionalFormatting sqref="G40">
    <cfRule type="expression" dxfId="2413" priority="431">
      <formula>OR($B39="複数選択形式",$B39="並べかえ形式")</formula>
    </cfRule>
  </conditionalFormatting>
  <conditionalFormatting sqref="H40">
    <cfRule type="expression" dxfId="2412" priority="432">
      <formula>OR($B39="複数選択形式",$B39="並べかえ形式")</formula>
    </cfRule>
  </conditionalFormatting>
  <conditionalFormatting sqref="I40">
    <cfRule type="expression" dxfId="2411" priority="433">
      <formula>OR($B39="複数選択形式",$B39="並べかえ形式")</formula>
    </cfRule>
  </conditionalFormatting>
  <conditionalFormatting sqref="J40">
    <cfRule type="expression" dxfId="2410" priority="434">
      <formula>OR($B39="複数選択形式",$B39="並べかえ形式")</formula>
    </cfRule>
  </conditionalFormatting>
  <conditionalFormatting sqref="K40">
    <cfRule type="expression" dxfId="2409" priority="435">
      <formula>OR($B39="複数選択形式",$B39="並べかえ形式")</formula>
    </cfRule>
  </conditionalFormatting>
  <conditionalFormatting sqref="L40">
    <cfRule type="expression" dxfId="2408" priority="436">
      <formula>OR($B39="複数選択形式",$B39="並べかえ形式")</formula>
    </cfRule>
  </conditionalFormatting>
  <conditionalFormatting sqref="M40">
    <cfRule type="expression" dxfId="2407" priority="437">
      <formula>OR($B39="複数選択形式",$B39="並べかえ形式")</formula>
    </cfRule>
  </conditionalFormatting>
  <conditionalFormatting sqref="N40">
    <cfRule type="expression" dxfId="2406" priority="438">
      <formula>OR($B39="複数選択形式",$B39="並べかえ形式")</formula>
    </cfRule>
  </conditionalFormatting>
  <conditionalFormatting sqref="O40">
    <cfRule type="expression" dxfId="2405" priority="439">
      <formula>OR($B39="複数選択形式",$B39="並べかえ形式")</formula>
    </cfRule>
  </conditionalFormatting>
  <conditionalFormatting sqref="P40">
    <cfRule type="expression" dxfId="2404" priority="440">
      <formula>OR($B39="複数選択形式",$B39="並べかえ形式")</formula>
    </cfRule>
  </conditionalFormatting>
  <conditionalFormatting sqref="Q40">
    <cfRule type="expression" dxfId="2403" priority="441">
      <formula>OR($B39="複数選択形式",$B39="並べかえ形式")</formula>
    </cfRule>
  </conditionalFormatting>
  <conditionalFormatting sqref="R40">
    <cfRule type="expression" dxfId="2402" priority="442">
      <formula>OR($B39="複数選択形式",$B39="並べかえ形式")</formula>
    </cfRule>
  </conditionalFormatting>
  <conditionalFormatting sqref="S40">
    <cfRule type="expression" dxfId="2401" priority="443">
      <formula>OR($B39="複数選択形式",$B39="並べかえ形式")</formula>
    </cfRule>
  </conditionalFormatting>
  <conditionalFormatting sqref="T40">
    <cfRule type="expression" dxfId="2400" priority="444">
      <formula>OR($B39="複数選択形式",$B39="並べかえ形式")</formula>
    </cfRule>
  </conditionalFormatting>
  <conditionalFormatting sqref="U40">
    <cfRule type="expression" dxfId="2399" priority="445">
      <formula>OR($B39="複数選択形式",$B39="並べかえ形式")</formula>
    </cfRule>
  </conditionalFormatting>
  <conditionalFormatting sqref="V40">
    <cfRule type="expression" dxfId="2398" priority="446">
      <formula>OR($B39="複数選択形式",$B39="並べかえ形式")</formula>
    </cfRule>
  </conditionalFormatting>
  <conditionalFormatting sqref="W40">
    <cfRule type="expression" dxfId="2397" priority="447">
      <formula>OR($B39="複数選択形式",$B39="並べかえ形式")</formula>
    </cfRule>
  </conditionalFormatting>
  <conditionalFormatting sqref="X40">
    <cfRule type="expression" dxfId="2396" priority="448">
      <formula>OR($B39="複数選択形式",$B39="並べかえ形式")</formula>
    </cfRule>
  </conditionalFormatting>
  <conditionalFormatting sqref="B40">
    <cfRule type="expression" dxfId="2395" priority="449">
      <formula>AND($B39&lt;&gt;"", $B39="正誤形式")</formula>
    </cfRule>
  </conditionalFormatting>
  <conditionalFormatting sqref="E39">
    <cfRule type="expression" dxfId="2394" priority="450">
      <formula>AND($E39="", OR($B39="複数選択形式",$B39="並べかえ形式",$B39="穴埋め選択形式",AND($B39="穴埋め記入形式", (LEN($C37)+LEN($C37)-LEN(SUBSTITUTE($C37,"_",""))-LEN(SUBSTITUTE($C37,"＿","")))&gt;0)))</formula>
    </cfRule>
  </conditionalFormatting>
  <conditionalFormatting sqref="E39">
    <cfRule type="expression" dxfId="2393" priority="451">
      <formula>AND(OR($B39="複数選択形式",$B39="並べかえ形式",$B39="穴埋め選択形式",AND($B39="穴埋め記入形式", (LEN($C37)+LEN($C37)-LEN(SUBSTITUTE($C37,"_",""))-LEN(SUBSTITUTE($C37,"＿","")))&gt;0)))</formula>
    </cfRule>
  </conditionalFormatting>
  <conditionalFormatting sqref="F39">
    <cfRule type="expression" dxfId="2392" priority="452">
      <formula>AND($F39="", OR($B39="複数選択形式",$B39="並べかえ形式",$B39="穴埋め選択形式",AND($B39="穴埋め記入形式", (LEN($C37)+LEN($C37)-LEN(SUBSTITUTE($C37,"_",""))-LEN(SUBSTITUTE($C37,"＿","")))&gt;1)))</formula>
    </cfRule>
  </conditionalFormatting>
  <conditionalFormatting sqref="F39">
    <cfRule type="expression" dxfId="2391" priority="453">
      <formula>OR($B39="複数選択形式",$B39="並べかえ形式",$B39="穴埋め選択形式",AND($B39="穴埋め記入形式", (LEN($C37)+LEN($C37)-LEN(SUBSTITUTE($C37,"_",""))-LEN(SUBSTITUTE($C37,"＿","")))&gt;1))</formula>
    </cfRule>
  </conditionalFormatting>
  <conditionalFormatting sqref="E38">
    <cfRule type="expression" dxfId="2390" priority="454">
      <formula>OR($B39="複数選択形式",$B39="並べかえ形式",$B39="穴埋め選択形式",AND($B39="穴埋め記入形式", (LEN($C37)+LEN($C37)-LEN(SUBSTITUTE($C37,"_",""))-LEN(SUBSTITUTE($C37,"＿","")))&gt;0))</formula>
    </cfRule>
  </conditionalFormatting>
  <conditionalFormatting sqref="L38">
    <cfRule type="expression" dxfId="2389" priority="455">
      <formula>OR($B39="複数選択形式",$B39="並べかえ形式",$B39="穴埋め選択形式",AND($B39="穴埋め記入形式", (LEN($C37)+LEN($C37)-LEN(SUBSTITUTE($C37,"_",""))-LEN(SUBSTITUTE($C37,"＿","")))&gt;7))</formula>
    </cfRule>
  </conditionalFormatting>
  <conditionalFormatting sqref="K38">
    <cfRule type="expression" dxfId="2388" priority="456">
      <formula>OR($B39="複数選択形式",$B39="並べかえ形式",$B39="穴埋め選択形式",AND($B39="穴埋め記入形式", (LEN($C37)+LEN($C37)-LEN(SUBSTITUTE($C37,"_",""))-LEN(SUBSTITUTE($C37,"＿","")))&gt;6))</formula>
    </cfRule>
  </conditionalFormatting>
  <conditionalFormatting sqref="J38">
    <cfRule type="expression" dxfId="2387" priority="457">
      <formula>OR($B39="複数選択形式",$B39="並べかえ形式",$B39="穴埋め選択形式",AND($B39="穴埋め記入形式", (LEN($C37)+LEN($C37)-LEN(SUBSTITUTE($C37,"_",""))-LEN(SUBSTITUTE($C37,"＿","")))&gt;5))</formula>
    </cfRule>
  </conditionalFormatting>
  <conditionalFormatting sqref="I38">
    <cfRule type="expression" dxfId="2386" priority="458">
      <formula>OR($B39="複数選択形式",$B39="並べかえ形式",$B39="穴埋め選択形式",AND($B39="穴埋め記入形式", (LEN($C37)+LEN($C37)-LEN(SUBSTITUTE($C37,"_",""))-LEN(SUBSTITUTE($C37,"＿","")))&gt;4))</formula>
    </cfRule>
  </conditionalFormatting>
  <conditionalFormatting sqref="H38">
    <cfRule type="expression" dxfId="2385" priority="459">
      <formula>OR($B39="複数選択形式",$B39="並べかえ形式",$B39="穴埋め選択形式",AND($B39="穴埋め記入形式", (LEN($C37)+LEN($C37)-LEN(SUBSTITUTE($C37,"_",""))-LEN(SUBSTITUTE($C37,"＿","")))&gt;3))</formula>
    </cfRule>
  </conditionalFormatting>
  <conditionalFormatting sqref="G38">
    <cfRule type="expression" dxfId="2384" priority="460">
      <formula>OR($B39="複数選択形式",$B39="並べかえ形式",$B39="穴埋め選択形式",AND($B39="穴埋め記入形式", (LEN($C37)+LEN($C37)-LEN(SUBSTITUTE($C37,"_",""))-LEN(SUBSTITUTE($C37,"＿","")))&gt;2))</formula>
    </cfRule>
  </conditionalFormatting>
  <conditionalFormatting sqref="F38">
    <cfRule type="expression" dxfId="2383" priority="461">
      <formula>OR($B39="複数選択形式",$B39="並べかえ形式",$B39="穴埋め選択形式",AND($B39="穴埋め記入形式", (LEN($C37)+LEN($C37)-LEN(SUBSTITUTE($C37,"_",""))-LEN(SUBSTITUTE($C37,"＿","")))&gt;1))</formula>
    </cfRule>
  </conditionalFormatting>
  <conditionalFormatting sqref="G39">
    <cfRule type="expression" dxfId="2382" priority="462">
      <formula>AND($G39="", AND($B39="穴埋め記入形式", (LEN($C37)+LEN($C37)-LEN(SUBSTITUTE($C37,"_",""))-LEN(SUBSTITUTE($C37,"＿","")))&gt;2))</formula>
    </cfRule>
  </conditionalFormatting>
  <conditionalFormatting sqref="G39">
    <cfRule type="expression" dxfId="2381" priority="463">
      <formula>OR($B39="複数選択形式",$B39="並べかえ形式",$B39="穴埋め選択形式",AND($B39="穴埋め記入形式", (LEN($C37)+LEN($C37)-LEN(SUBSTITUTE($C37,"_",""))-LEN(SUBSTITUTE($C37,"＿","")))&gt;2))</formula>
    </cfRule>
  </conditionalFormatting>
  <conditionalFormatting sqref="H39">
    <cfRule type="expression" dxfId="2380" priority="464">
      <formula>AND($H39="", AND($B39="穴埋め記入形式", (LEN($C37)+LEN($C37)-LEN(SUBSTITUTE($C37,"_",""))-LEN(SUBSTITUTE($C37,"＿","")))&gt;3))</formula>
    </cfRule>
  </conditionalFormatting>
  <conditionalFormatting sqref="H39">
    <cfRule type="expression" dxfId="2379" priority="465">
      <formula>OR($B39="複数選択形式",$B39="並べかえ形式",$B39="穴埋め選択形式",AND($B39="穴埋め記入形式", (LEN($C37)+LEN($C37)-LEN(SUBSTITUTE($C37,"_",""))-LEN(SUBSTITUTE($C37,"＿","")))&gt;3))</formula>
    </cfRule>
  </conditionalFormatting>
  <conditionalFormatting sqref="I39">
    <cfRule type="expression" dxfId="2378" priority="466">
      <formula>AND($I39="", AND($B39="穴埋め記入形式", (LEN($C37)+LEN($C37)-LEN(SUBSTITUTE($C37,"_",""))-LEN(SUBSTITUTE($C37,"＿","")))&gt;4))</formula>
    </cfRule>
  </conditionalFormatting>
  <conditionalFormatting sqref="I39">
    <cfRule type="expression" dxfId="2377" priority="467">
      <formula>OR($B39="複数選択形式",$B39="並べかえ形式",$B39="穴埋め選択形式",AND($B39="穴埋め記入形式", (LEN($C37)+LEN($C37)-LEN(SUBSTITUTE($C37,"_",""))-LEN(SUBSTITUTE($C37,"＿","")))&gt;4))</formula>
    </cfRule>
  </conditionalFormatting>
  <conditionalFormatting sqref="J39">
    <cfRule type="expression" dxfId="2376" priority="468">
      <formula>AND($J39="", AND($B39="穴埋め記入形式", (LEN($C37)+LEN($C37)-LEN(SUBSTITUTE($C37,"_",""))-LEN(SUBSTITUTE($C37,"＿","")))&gt;5))</formula>
    </cfRule>
  </conditionalFormatting>
  <conditionalFormatting sqref="J39">
    <cfRule type="expression" dxfId="2375" priority="469">
      <formula>OR($B39="複数選択形式",$B39="並べかえ形式",$B39="穴埋め選択形式",AND($B39="穴埋め記入形式", (LEN($C37)+LEN($C37)-LEN(SUBSTITUTE($C37,"_",""))-LEN(SUBSTITUTE($C37,"＿","")))&gt;5))</formula>
    </cfRule>
  </conditionalFormatting>
  <conditionalFormatting sqref="K39">
    <cfRule type="expression" dxfId="2374" priority="470">
      <formula>AND($K39="", AND($B39="穴埋め記入形式", (LEN($C37)+LEN($C37)-LEN(SUBSTITUTE($C37,"_",""))-LEN(SUBSTITUTE($C37,"＿","")))&gt;6))</formula>
    </cfRule>
  </conditionalFormatting>
  <conditionalFormatting sqref="K39">
    <cfRule type="expression" dxfId="2373" priority="471">
      <formula>OR($B39="複数選択形式",$B39="並べかえ形式",$B39="穴埋め選択形式",AND($B39="穴埋め記入形式", (LEN($C37)+LEN($C37)-LEN(SUBSTITUTE($C37,"_",""))-LEN(SUBSTITUTE($C37,"＿","")))&gt;6))</formula>
    </cfRule>
  </conditionalFormatting>
  <conditionalFormatting sqref="L39">
    <cfRule type="expression" dxfId="2372" priority="472">
      <formula>AND($L39="", AND($B39="穴埋め記入形式", (LEN($C37)+LEN($C37)-LEN(SUBSTITUTE($C37,"_",""))-LEN(SUBSTITUTE($C37,"＿","")))&gt;7))</formula>
    </cfRule>
  </conditionalFormatting>
  <conditionalFormatting sqref="L39">
    <cfRule type="expression" dxfId="2371" priority="473">
      <formula>OR($B39="複数選択形式",$B39="並べかえ形式",$B39="穴埋め選択形式",AND($B39="穴埋め記入形式", (LEN($C37)+LEN($C37)-LEN(SUBSTITUTE($C37,"_",""))-LEN(SUBSTITUTE($C37,"＿","")))&gt;7))</formula>
    </cfRule>
  </conditionalFormatting>
  <conditionalFormatting sqref="M39">
    <cfRule type="expression" dxfId="2370" priority="474">
      <formula>AND($M39="", AND($B39="穴埋め記入形式", (LEN($C37)+LEN($C37)-LEN(SUBSTITUTE($C37,"_",""))-LEN(SUBSTITUTE($C37,"＿","")))&gt;8))</formula>
    </cfRule>
  </conditionalFormatting>
  <conditionalFormatting sqref="M39">
    <cfRule type="expression" dxfId="2369" priority="475">
      <formula>OR($B39="複数選択形式",$B39="並べかえ形式",$B39="穴埋め選択形式",AND($B39="穴埋め記入形式", (LEN($C37)+LEN($C37)-LEN(SUBSTITUTE($C37,"_",""))-LEN(SUBSTITUTE($C37,"＿","")))&gt;8))</formula>
    </cfRule>
  </conditionalFormatting>
  <conditionalFormatting sqref="C35">
    <cfRule type="expression" dxfId="2368" priority="476">
      <formula>$B39&lt;&gt;""</formula>
    </cfRule>
  </conditionalFormatting>
  <conditionalFormatting sqref="D35">
    <cfRule type="expression" dxfId="2367" priority="477">
      <formula>$B39&lt;&gt;""</formula>
    </cfRule>
  </conditionalFormatting>
  <conditionalFormatting sqref="E35">
    <cfRule type="expression" dxfId="2366" priority="478">
      <formula>$B39&lt;&gt;""</formula>
    </cfRule>
  </conditionalFormatting>
  <conditionalFormatting sqref="F35">
    <cfRule type="expression" dxfId="2365" priority="479">
      <formula>$B39&lt;&gt;""</formula>
    </cfRule>
  </conditionalFormatting>
  <conditionalFormatting sqref="G35">
    <cfRule type="expression" dxfId="2364" priority="480">
      <formula>$B39&lt;&gt;""</formula>
    </cfRule>
  </conditionalFormatting>
  <conditionalFormatting sqref="H35">
    <cfRule type="expression" dxfId="2363" priority="481">
      <formula>$B39&lt;&gt;""</formula>
    </cfRule>
  </conditionalFormatting>
  <conditionalFormatting sqref="I35">
    <cfRule type="expression" dxfId="2362" priority="482">
      <formula>$B39&lt;&gt;""</formula>
    </cfRule>
  </conditionalFormatting>
  <conditionalFormatting sqref="J35">
    <cfRule type="expression" dxfId="2361" priority="483">
      <formula>$B39&lt;&gt;""</formula>
    </cfRule>
  </conditionalFormatting>
  <conditionalFormatting sqref="K35">
    <cfRule type="expression" dxfId="2360" priority="484">
      <formula>$B39&lt;&gt;""</formula>
    </cfRule>
  </conditionalFormatting>
  <conditionalFormatting sqref="L35">
    <cfRule type="expression" dxfId="2359" priority="485">
      <formula>$B39&lt;&gt;""</formula>
    </cfRule>
  </conditionalFormatting>
  <conditionalFormatting sqref="M35">
    <cfRule type="expression" dxfId="2358" priority="486">
      <formula>$B39&lt;&gt;""</formula>
    </cfRule>
  </conditionalFormatting>
  <conditionalFormatting sqref="N35">
    <cfRule type="expression" dxfId="2357" priority="487">
      <formula>$B39&lt;&gt;""</formula>
    </cfRule>
  </conditionalFormatting>
  <conditionalFormatting sqref="B35">
    <cfRule type="expression" dxfId="2356" priority="488">
      <formula>$B39&lt;&gt;""</formula>
    </cfRule>
  </conditionalFormatting>
  <conditionalFormatting sqref="E41">
    <cfRule type="expression" dxfId="2355" priority="489">
      <formula>AND($B39="穴埋め選択形式", (LEN($C37)+LEN($C37)-LEN(SUBSTITUTE($C37,"_",""))-LEN(SUBSTITUTE($C37,"＿","")))&gt;0)</formula>
    </cfRule>
  </conditionalFormatting>
  <conditionalFormatting sqref="E42">
    <cfRule type="expression" dxfId="2354" priority="490">
      <formula>AND($B39="穴埋め選択形式", (LEN($C37)+LEN($C37)-LEN(SUBSTITUTE($C37,"_",""))-LEN(SUBSTITUTE($C37,"＿","")))&gt;0)</formula>
    </cfRule>
  </conditionalFormatting>
  <conditionalFormatting sqref="M38">
    <cfRule type="expression" dxfId="2353" priority="491">
      <formula>OR($B39="複数選択形式",$B39="並べかえ形式",$B39="穴埋め選択形式",AND($B39="穴埋め記入形式", (LEN($C37)+LEN($C37)-LEN(SUBSTITUTE($C37,"_",""))-LEN(SUBSTITUTE($C37,"＿","")))&gt;8))</formula>
    </cfRule>
  </conditionalFormatting>
  <conditionalFormatting sqref="N38">
    <cfRule type="expression" dxfId="2352" priority="492">
      <formula>OR($B39="複数選択形式",$B39="並べかえ形式",$B39="穴埋め選択形式",AND($B39="穴埋め記入形式", (LEN($C37)+LEN($C37)-LEN(SUBSTITUTE($C37,"_",""))-LEN(SUBSTITUTE($C37,"＿","")))&gt;9))</formula>
    </cfRule>
  </conditionalFormatting>
  <conditionalFormatting sqref="O38">
    <cfRule type="expression" dxfId="2351" priority="493">
      <formula>OR($B39="複数選択形式",$B39="並べかえ形式",$B39="穴埋め選択形式",AND($B39="穴埋め記入形式", (LEN($C37)+LEN($C37)-LEN(SUBSTITUTE($C37,"_",""))-LEN(SUBSTITUTE($C37,"＿","")))&gt;10))</formula>
    </cfRule>
  </conditionalFormatting>
  <conditionalFormatting sqref="P38">
    <cfRule type="expression" dxfId="2350" priority="494">
      <formula>OR($B39="複数選択形式",$B39="並べかえ形式",$B39="穴埋め選択形式",AND($B39="穴埋め記入形式", (LEN($C37)+LEN($C37)-LEN(SUBSTITUTE($C37,"_",""))-LEN(SUBSTITUTE($C37,"＿","")))&gt;11))</formula>
    </cfRule>
  </conditionalFormatting>
  <conditionalFormatting sqref="Q38">
    <cfRule type="expression" dxfId="2349" priority="495">
      <formula>OR($B39="複数選択形式",$B39="並べかえ形式",$B39="穴埋め選択形式",AND($B39="穴埋め記入形式", (LEN($C37)+LEN($C37)-LEN(SUBSTITUTE($C37,"_",""))-LEN(SUBSTITUTE($C37,"＿","")))&gt;12))</formula>
    </cfRule>
  </conditionalFormatting>
  <conditionalFormatting sqref="R38">
    <cfRule type="expression" dxfId="2348" priority="496">
      <formula>OR($B39="複数選択形式",$B39="並べかえ形式",$B39="穴埋め選択形式",AND($B39="穴埋め記入形式", (LEN($C37)+LEN($C37)-LEN(SUBSTITUTE($C37,"_",""))-LEN(SUBSTITUTE($C37,"＿","")))&gt;13))</formula>
    </cfRule>
  </conditionalFormatting>
  <conditionalFormatting sqref="S38">
    <cfRule type="expression" dxfId="2347" priority="497">
      <formula>OR($B39="複数選択形式",$B39="並べかえ形式",$B39="穴埋め選択形式",AND($B39="穴埋め記入形式", (LEN($C37)+LEN($C37)-LEN(SUBSTITUTE($C37,"_",""))-LEN(SUBSTITUTE($C37,"＿","")))&gt;14))</formula>
    </cfRule>
  </conditionalFormatting>
  <conditionalFormatting sqref="T38">
    <cfRule type="expression" dxfId="2346" priority="498">
      <formula>OR($B39="複数選択形式",$B39="並べかえ形式",$B39="穴埋め選択形式",AND($B39="穴埋め記入形式", (LEN($C37)+LEN($C37)-LEN(SUBSTITUTE($C37,"_",""))-LEN(SUBSTITUTE($C37,"＿","")))&gt;15))</formula>
    </cfRule>
  </conditionalFormatting>
  <conditionalFormatting sqref="U38">
    <cfRule type="expression" dxfId="2345" priority="499">
      <formula>OR($B39="複数選択形式",$B39="並べかえ形式",$B39="穴埋め選択形式",AND($B39="穴埋め記入形式", (LEN($C37)+LEN($C37)-LEN(SUBSTITUTE($C37,"_",""))-LEN(SUBSTITUTE($C37,"＿","")))&gt;16))</formula>
    </cfRule>
  </conditionalFormatting>
  <conditionalFormatting sqref="V38">
    <cfRule type="expression" dxfId="2344" priority="500">
      <formula>OR($B39="複数選択形式",$B39="並べかえ形式",$B39="穴埋め選択形式",AND($B39="穴埋め記入形式", (LEN($C37)+LEN($C37)-LEN(SUBSTITUTE($C37,"_",""))-LEN(SUBSTITUTE($C37,"＿","")))&gt;17))</formula>
    </cfRule>
  </conditionalFormatting>
  <conditionalFormatting sqref="W38">
    <cfRule type="expression" dxfId="2343" priority="501">
      <formula>OR($B39="複数選択形式",$B39="並べかえ形式",$B39="穴埋め選択形式",AND($B39="穴埋め記入形式", (LEN($C37)+LEN($C37)-LEN(SUBSTITUTE($C37,"_",""))-LEN(SUBSTITUTE($C37,"＿","")))&gt;18))</formula>
    </cfRule>
  </conditionalFormatting>
  <conditionalFormatting sqref="X38">
    <cfRule type="expression" dxfId="2342" priority="502">
      <formula>OR($B39="複数選択形式",$B39="並べかえ形式",$B39="穴埋め選択形式",AND($B39="穴埋め記入形式", (LEN($C37)+LEN($C37)-LEN(SUBSTITUTE($C37,"_",""))-LEN(SUBSTITUTE($C37,"＿","")))&gt;19))</formula>
    </cfRule>
  </conditionalFormatting>
  <conditionalFormatting sqref="N39">
    <cfRule type="expression" dxfId="2341" priority="503">
      <formula>AND($M39="", AND($B39="穴埋め記入形式", (LEN($C37)+LEN($C37)-LEN(SUBSTITUTE($C37,"_",""))-LEN(SUBSTITUTE($C37,"＿","")))&gt;9))</formula>
    </cfRule>
  </conditionalFormatting>
  <conditionalFormatting sqref="N39">
    <cfRule type="expression" dxfId="2340" priority="504">
      <formula>OR($B39="複数選択形式",$B39="並べかえ形式",$B39="穴埋め選択形式",AND($B39="穴埋め記入形式", (LEN($C37)+LEN($C37)-LEN(SUBSTITUTE($C37,"_",""))-LEN(SUBSTITUTE($C37,"＿","")))&gt;9))</formula>
    </cfRule>
  </conditionalFormatting>
  <conditionalFormatting sqref="O39">
    <cfRule type="expression" dxfId="2339" priority="505">
      <formula>AND($M39="", AND($B39="穴埋め記入形式", (LEN($C37)+LEN($C37)-LEN(SUBSTITUTE($C37,"_",""))-LEN(SUBSTITUTE($C37,"＿","")))&gt;10))</formula>
    </cfRule>
  </conditionalFormatting>
  <conditionalFormatting sqref="O39">
    <cfRule type="expression" dxfId="2338" priority="506">
      <formula>OR($B39="複数選択形式",$B39="並べかえ形式",$B39="穴埋め選択形式",AND($B39="穴埋め記入形式", (LEN($C37)+LEN($C37)-LEN(SUBSTITUTE($C37,"_",""))-LEN(SUBSTITUTE($C37,"＿","")))&gt;10))</formula>
    </cfRule>
  </conditionalFormatting>
  <conditionalFormatting sqref="P39">
    <cfRule type="expression" dxfId="2337" priority="507">
      <formula>AND($M39="", AND($B39="穴埋め記入形式", (LEN($C37)+LEN($C37)-LEN(SUBSTITUTE($C37,"_",""))-LEN(SUBSTITUTE($C37,"＿","")))&gt;11))</formula>
    </cfRule>
  </conditionalFormatting>
  <conditionalFormatting sqref="P39">
    <cfRule type="expression" dxfId="2336" priority="508">
      <formula>OR($B39="複数選択形式",$B39="並べかえ形式",$B39="穴埋め選択形式",AND($B39="穴埋め記入形式", (LEN($C37)+LEN($C37)-LEN(SUBSTITUTE($C37,"_",""))-LEN(SUBSTITUTE($C37,"＿","")))&gt;11))</formula>
    </cfRule>
  </conditionalFormatting>
  <conditionalFormatting sqref="Q39">
    <cfRule type="expression" dxfId="2335" priority="509">
      <formula>AND($M39="", AND($B39="穴埋め記入形式", (LEN($C37)+LEN($C37)-LEN(SUBSTITUTE($C37,"_",""))-LEN(SUBSTITUTE($C37,"＿","")))&gt;12))</formula>
    </cfRule>
  </conditionalFormatting>
  <conditionalFormatting sqref="Q39">
    <cfRule type="expression" dxfId="2334" priority="510">
      <formula>OR($B39="複数選択形式",$B39="並べかえ形式",$B39="穴埋め選択形式",AND($B39="穴埋め記入形式", (LEN($C37)+LEN($C37)-LEN(SUBSTITUTE($C37,"_",""))-LEN(SUBSTITUTE($C37,"＿","")))&gt;12))</formula>
    </cfRule>
  </conditionalFormatting>
  <conditionalFormatting sqref="R39">
    <cfRule type="expression" dxfId="2333" priority="511">
      <formula>AND($M39="", AND($B39="穴埋め記入形式", (LEN($C37)+LEN($C37)-LEN(SUBSTITUTE($C37,"_",""))-LEN(SUBSTITUTE($C37,"＿","")))&gt;13))</formula>
    </cfRule>
  </conditionalFormatting>
  <conditionalFormatting sqref="R39">
    <cfRule type="expression" dxfId="2332" priority="512">
      <formula>OR($B39="複数選択形式",$B39="並べかえ形式",$B39="穴埋め選択形式",AND($B39="穴埋め記入形式", (LEN($C37)+LEN($C37)-LEN(SUBSTITUTE($C37,"_",""))-LEN(SUBSTITUTE($C37,"＿","")))&gt;13))</formula>
    </cfRule>
  </conditionalFormatting>
  <conditionalFormatting sqref="S39">
    <cfRule type="expression" dxfId="2331" priority="513">
      <formula>AND($M39="", AND($B39="穴埋め記入形式", (LEN($C37)+LEN($C37)-LEN(SUBSTITUTE($C37,"_",""))-LEN(SUBSTITUTE($C37,"＿","")))&gt;14))</formula>
    </cfRule>
  </conditionalFormatting>
  <conditionalFormatting sqref="S39">
    <cfRule type="expression" dxfId="2330" priority="514">
      <formula>OR($B39="複数選択形式",$B39="並べかえ形式",$B39="穴埋め選択形式",AND($B39="穴埋め記入形式", (LEN($C37)+LEN($C37)-LEN(SUBSTITUTE($C37,"_",""))-LEN(SUBSTITUTE($C37,"＿","")))&gt;14))</formula>
    </cfRule>
  </conditionalFormatting>
  <conditionalFormatting sqref="T39">
    <cfRule type="expression" dxfId="2329" priority="515">
      <formula>AND($M39="", AND($B39="穴埋め記入形式", (LEN($C37)+LEN($C37)-LEN(SUBSTITUTE($C37,"_",""))-LEN(SUBSTITUTE($C37,"＿","")))&gt;15))</formula>
    </cfRule>
  </conditionalFormatting>
  <conditionalFormatting sqref="T39">
    <cfRule type="expression" dxfId="2328" priority="516">
      <formula>OR($B39="複数選択形式",$B39="並べかえ形式",$B39="穴埋め選択形式",AND($B39="穴埋め記入形式", (LEN($C37)+LEN($C37)-LEN(SUBSTITUTE($C37,"_",""))-LEN(SUBSTITUTE($C37,"＿","")))&gt;15))</formula>
    </cfRule>
  </conditionalFormatting>
  <conditionalFormatting sqref="U39">
    <cfRule type="expression" dxfId="2327" priority="517">
      <formula>AND($M39="", AND($B39="穴埋め記入形式", (LEN($C37)+LEN($C37)-LEN(SUBSTITUTE($C37,"_",""))-LEN(SUBSTITUTE($C37,"＿","")))&gt;16))</formula>
    </cfRule>
  </conditionalFormatting>
  <conditionalFormatting sqref="U39">
    <cfRule type="expression" dxfId="2326" priority="518">
      <formula>OR($B39="複数選択形式",$B39="並べかえ形式",$B39="穴埋め選択形式",AND($B39="穴埋め記入形式", (LEN($C37)+LEN($C37)-LEN(SUBSTITUTE($C37,"_",""))-LEN(SUBSTITUTE($C37,"＿","")))&gt;16))</formula>
    </cfRule>
  </conditionalFormatting>
  <conditionalFormatting sqref="V39">
    <cfRule type="expression" dxfId="2325" priority="519">
      <formula>AND($M39="", AND($B39="穴埋め記入形式", (LEN($C37)+LEN($C37)-LEN(SUBSTITUTE($C37,"_",""))-LEN(SUBSTITUTE($C37,"＿","")))&gt;17))</formula>
    </cfRule>
  </conditionalFormatting>
  <conditionalFormatting sqref="V39">
    <cfRule type="expression" dxfId="2324" priority="520">
      <formula>OR($B39="複数選択形式",$B39="並べかえ形式",$B39="穴埋め選択形式",AND($B39="穴埋め記入形式", (LEN($C37)+LEN($C37)-LEN(SUBSTITUTE($C37,"_",""))-LEN(SUBSTITUTE($C37,"＿","")))&gt;17))</formula>
    </cfRule>
  </conditionalFormatting>
  <conditionalFormatting sqref="W39">
    <cfRule type="expression" dxfId="2323" priority="521">
      <formula>AND($M39="", AND($B39="穴埋め記入形式", (LEN($C37)+LEN($C37)-LEN(SUBSTITUTE($C37,"_",""))-LEN(SUBSTITUTE($C37,"＿","")))&gt;18))</formula>
    </cfRule>
  </conditionalFormatting>
  <conditionalFormatting sqref="W39">
    <cfRule type="expression" dxfId="2322" priority="522">
      <formula>OR($B39="複数選択形式",$B39="並べかえ形式",$B39="穴埋め選択形式",AND($B39="穴埋め記入形式", (LEN($C37)+LEN($C37)-LEN(SUBSTITUTE($C37,"_",""))-LEN(SUBSTITUTE($C37,"＿","")))&gt;18))</formula>
    </cfRule>
  </conditionalFormatting>
  <conditionalFormatting sqref="X39">
    <cfRule type="expression" dxfId="2321" priority="523">
      <formula>AND($M39="", AND($B39="穴埋め記入形式", (LEN($C37)+LEN($C37)-LEN(SUBSTITUTE($C37,"_",""))-LEN(SUBSTITUTE($C37,"＿","")))&gt;19))</formula>
    </cfRule>
  </conditionalFormatting>
  <conditionalFormatting sqref="X39">
    <cfRule type="expression" dxfId="2320" priority="524">
      <formula>OR($B39="複数選択形式",$B39="並べかえ形式",$B39="穴埋め選択形式",AND($B39="穴埋め記入形式", (LEN($C37)+LEN($C37)-LEN(SUBSTITUTE($C37,"_",""))-LEN(SUBSTITUTE($C37,"＿","")))&gt;19))</formula>
    </cfRule>
  </conditionalFormatting>
  <conditionalFormatting sqref="F41">
    <cfRule type="expression" dxfId="2319" priority="525">
      <formula>AND($B39="穴埋め選択形式", (LEN($C37)+LEN($C37)-LEN(SUBSTITUTE($C37,"_",""))-LEN(SUBSTITUTE($C37,"＿","")))&gt;1)</formula>
    </cfRule>
  </conditionalFormatting>
  <conditionalFormatting sqref="G41">
    <cfRule type="expression" dxfId="2318" priority="526">
      <formula>AND($B39="穴埋め選択形式", (LEN($C37)+LEN($C37)-LEN(SUBSTITUTE($C37,"_",""))-LEN(SUBSTITUTE($C37,"＿","")))&gt;2)</formula>
    </cfRule>
  </conditionalFormatting>
  <conditionalFormatting sqref="H41">
    <cfRule type="expression" dxfId="2317" priority="527">
      <formula>AND($B39="穴埋め選択形式", (LEN($C37)+LEN($C37)-LEN(SUBSTITUTE($C37,"_",""))-LEN(SUBSTITUTE($C37,"＿","")))&gt;3)</formula>
    </cfRule>
  </conditionalFormatting>
  <conditionalFormatting sqref="I41">
    <cfRule type="expression" dxfId="2316" priority="528">
      <formula>AND($B39="穴埋め選択形式", (LEN($C37)+LEN($C37)-LEN(SUBSTITUTE($C37,"_",""))-LEN(SUBSTITUTE($C37,"＿","")))&gt;4)</formula>
    </cfRule>
  </conditionalFormatting>
  <conditionalFormatting sqref="J41">
    <cfRule type="expression" dxfId="2315" priority="529">
      <formula>AND($B39="穴埋め選択形式", (LEN($C37)+LEN($C37)-LEN(SUBSTITUTE($C37,"_",""))-LEN(SUBSTITUTE($C37,"＿","")))&gt;5)</formula>
    </cfRule>
  </conditionalFormatting>
  <conditionalFormatting sqref="K41">
    <cfRule type="expression" dxfId="2314" priority="530">
      <formula>AND($B39="穴埋め選択形式", (LEN($C37)+LEN($C37)-LEN(SUBSTITUTE($C37,"_",""))-LEN(SUBSTITUTE($C37,"＿","")))&gt;6)</formula>
    </cfRule>
  </conditionalFormatting>
  <conditionalFormatting sqref="L41">
    <cfRule type="expression" dxfId="2313" priority="531">
      <formula>AND($B39="穴埋め選択形式", (LEN($C37)+LEN($C37)-LEN(SUBSTITUTE($C37,"_",""))-LEN(SUBSTITUTE($C37,"＿","")))&gt;7)</formula>
    </cfRule>
  </conditionalFormatting>
  <conditionalFormatting sqref="M41">
    <cfRule type="expression" dxfId="2312" priority="532">
      <formula>AND($B39="穴埋め選択形式", (LEN($C37)+LEN($C37)-LEN(SUBSTITUTE($C37,"_",""))-LEN(SUBSTITUTE($C37,"＿","")))&gt;8)</formula>
    </cfRule>
  </conditionalFormatting>
  <conditionalFormatting sqref="N41">
    <cfRule type="expression" dxfId="2311" priority="533">
      <formula>AND($B39="穴埋め選択形式", (LEN($C37)+LEN($C37)-LEN(SUBSTITUTE($C37,"_",""))-LEN(SUBSTITUTE($C37,"＿","")))&gt;9)</formula>
    </cfRule>
  </conditionalFormatting>
  <conditionalFormatting sqref="O41">
    <cfRule type="expression" dxfId="2310" priority="534">
      <formula>AND($B39="穴埋め選択形式", (LEN($C37)+LEN($C37)-LEN(SUBSTITUTE($C37,"_",""))-LEN(SUBSTITUTE($C37,"＿","")))&gt;10)</formula>
    </cfRule>
  </conditionalFormatting>
  <conditionalFormatting sqref="P41">
    <cfRule type="expression" dxfId="2309" priority="535">
      <formula>AND($B39="穴埋め選択形式", (LEN($C37)+LEN($C37)-LEN(SUBSTITUTE($C37,"_",""))-LEN(SUBSTITUTE($C37,"＿","")))&gt;11)</formula>
    </cfRule>
  </conditionalFormatting>
  <conditionalFormatting sqref="Q41">
    <cfRule type="expression" dxfId="2308" priority="536">
      <formula>AND($B39="穴埋め選択形式", (LEN($C37)+LEN($C37)-LEN(SUBSTITUTE($C37,"_",""))-LEN(SUBSTITUTE($C37,"＿","")))&gt;12)</formula>
    </cfRule>
  </conditionalFormatting>
  <conditionalFormatting sqref="R41">
    <cfRule type="expression" dxfId="2307" priority="537">
      <formula>AND($B39="穴埋め選択形式", (LEN($C37)+LEN($C37)-LEN(SUBSTITUTE($C37,"_",""))-LEN(SUBSTITUTE($C37,"＿","")))&gt;13)</formula>
    </cfRule>
  </conditionalFormatting>
  <conditionalFormatting sqref="S41">
    <cfRule type="expression" dxfId="2306" priority="538">
      <formula>AND($B39="穴埋め選択形式", (LEN($C37)+LEN($C37)-LEN(SUBSTITUTE($C37,"_",""))-LEN(SUBSTITUTE($C37,"＿","")))&gt;14)</formula>
    </cfRule>
  </conditionalFormatting>
  <conditionalFormatting sqref="T41">
    <cfRule type="expression" dxfId="2305" priority="539">
      <formula>AND($B39="穴埋め選択形式", (LEN($C37)+LEN($C37)-LEN(SUBSTITUTE($C37,"_",""))-LEN(SUBSTITUTE($C37,"＿","")))&gt;15)</formula>
    </cfRule>
  </conditionalFormatting>
  <conditionalFormatting sqref="U41">
    <cfRule type="expression" dxfId="2304" priority="540">
      <formula>AND($B39="穴埋め選択形式", (LEN($C37)+LEN($C37)-LEN(SUBSTITUTE($C37,"_",""))-LEN(SUBSTITUTE($C37,"＿","")))&gt;16)</formula>
    </cfRule>
  </conditionalFormatting>
  <conditionalFormatting sqref="V41">
    <cfRule type="expression" dxfId="2303" priority="541">
      <formula>AND($B39="穴埋め選択形式", (LEN($C37)+LEN($C37)-LEN(SUBSTITUTE($C37,"_",""))-LEN(SUBSTITUTE($C37,"＿","")))&gt;17)</formula>
    </cfRule>
  </conditionalFormatting>
  <conditionalFormatting sqref="X41">
    <cfRule type="expression" dxfId="2302" priority="542">
      <formula>AND($B39="穴埋め選択形式", (LEN($C37)+LEN($C37)-LEN(SUBSTITUTE($C37,"_",""))-LEN(SUBSTITUTE($C37,"＿","")))&gt;19)</formula>
    </cfRule>
  </conditionalFormatting>
  <conditionalFormatting sqref="F42">
    <cfRule type="expression" dxfId="2301" priority="543">
      <formula>AND($B39="穴埋め選択形式", (LEN($C37)+LEN($C37)-LEN(SUBSTITUTE($C37,"_",""))-LEN(SUBSTITUTE($C37,"＿","")))&gt;1)</formula>
    </cfRule>
  </conditionalFormatting>
  <conditionalFormatting sqref="G42">
    <cfRule type="expression" dxfId="2300" priority="544">
      <formula>AND($B39="穴埋め選択形式", (LEN($C37)+LEN($C37)-LEN(SUBSTITUTE($C37,"_",""))-LEN(SUBSTITUTE($C37,"＿","")))&gt;2)</formula>
    </cfRule>
  </conditionalFormatting>
  <conditionalFormatting sqref="H42">
    <cfRule type="expression" dxfId="2299" priority="545">
      <formula>AND($B39="穴埋め選択形式", (LEN($C37)+LEN($C37)-LEN(SUBSTITUTE($C37,"_",""))-LEN(SUBSTITUTE($C37,"＿","")))&gt;3)</formula>
    </cfRule>
  </conditionalFormatting>
  <conditionalFormatting sqref="I42">
    <cfRule type="expression" dxfId="2298" priority="546">
      <formula>AND($B39="穴埋め選択形式", (LEN($C37)+LEN($C37)-LEN(SUBSTITUTE($C37,"_",""))-LEN(SUBSTITUTE($C37,"＿","")))&gt;4)</formula>
    </cfRule>
  </conditionalFormatting>
  <conditionalFormatting sqref="J42">
    <cfRule type="expression" dxfId="2297" priority="547">
      <formula>AND($B39="穴埋め選択形式", (LEN($C37)+LEN($C37)-LEN(SUBSTITUTE($C37,"_",""))-LEN(SUBSTITUTE($C37,"＿","")))&gt;5)</formula>
    </cfRule>
  </conditionalFormatting>
  <conditionalFormatting sqref="K42">
    <cfRule type="expression" dxfId="2296" priority="548">
      <formula>AND($B39="穴埋め選択形式", (LEN($C37)+LEN($C37)-LEN(SUBSTITUTE($C37,"_",""))-LEN(SUBSTITUTE($C37,"＿","")))&gt;6)</formula>
    </cfRule>
  </conditionalFormatting>
  <conditionalFormatting sqref="L42">
    <cfRule type="expression" dxfId="2295" priority="549">
      <formula>AND($B39="穴埋め選択形式", (LEN($C37)+LEN($C37)-LEN(SUBSTITUTE($C37,"_",""))-LEN(SUBSTITUTE($C37,"＿","")))&gt;7)</formula>
    </cfRule>
  </conditionalFormatting>
  <conditionalFormatting sqref="M42">
    <cfRule type="expression" dxfId="2294" priority="550">
      <formula>AND($B39="穴埋め選択形式", (LEN($C37)+LEN($C37)-LEN(SUBSTITUTE($C37,"_",""))-LEN(SUBSTITUTE($C37,"＿","")))&gt;8)</formula>
    </cfRule>
  </conditionalFormatting>
  <conditionalFormatting sqref="N42">
    <cfRule type="expression" dxfId="2293" priority="551">
      <formula>AND($B39="穴埋め選択形式", (LEN($C37)+LEN($C37)-LEN(SUBSTITUTE($C37,"_",""))-LEN(SUBSTITUTE($C37,"＿","")))&gt;9)</formula>
    </cfRule>
  </conditionalFormatting>
  <conditionalFormatting sqref="O42">
    <cfRule type="expression" dxfId="2292" priority="552">
      <formula>AND($B39="穴埋め選択形式", (LEN($C37)+LEN($C37)-LEN(SUBSTITUTE($C37,"_",""))-LEN(SUBSTITUTE($C37,"＿","")))&gt;10)</formula>
    </cfRule>
  </conditionalFormatting>
  <conditionalFormatting sqref="P42">
    <cfRule type="expression" dxfId="2291" priority="553">
      <formula>AND($B39="穴埋め選択形式", (LEN($C37)+LEN($C37)-LEN(SUBSTITUTE($C37,"_",""))-LEN(SUBSTITUTE($C37,"＿","")))&gt;11)</formula>
    </cfRule>
  </conditionalFormatting>
  <conditionalFormatting sqref="Q42">
    <cfRule type="expression" dxfId="2290" priority="554">
      <formula>AND($B39="穴埋め選択形式", (LEN($C37)+LEN($C37)-LEN(SUBSTITUTE($C37,"_",""))-LEN(SUBSTITUTE($C37,"＿","")))&gt;12)</formula>
    </cfRule>
  </conditionalFormatting>
  <conditionalFormatting sqref="R42">
    <cfRule type="expression" dxfId="2289" priority="555">
      <formula>AND($B39="穴埋め選択形式", (LEN($C37)+LEN($C37)-LEN(SUBSTITUTE($C37,"_",""))-LEN(SUBSTITUTE($C37,"＿","")))&gt;13)</formula>
    </cfRule>
  </conditionalFormatting>
  <conditionalFormatting sqref="S42">
    <cfRule type="expression" dxfId="2288" priority="556">
      <formula>AND($B39="穴埋め選択形式", (LEN($C37)+LEN($C37)-LEN(SUBSTITUTE($C37,"_",""))-LEN(SUBSTITUTE($C37,"＿","")))&gt;14)</formula>
    </cfRule>
  </conditionalFormatting>
  <conditionalFormatting sqref="T42">
    <cfRule type="expression" dxfId="2287" priority="557">
      <formula>AND($B39="穴埋め選択形式", (LEN($C37)+LEN($C37)-LEN(SUBSTITUTE($C37,"_",""))-LEN(SUBSTITUTE($C37,"＿","")))&gt;15)</formula>
    </cfRule>
  </conditionalFormatting>
  <conditionalFormatting sqref="U42">
    <cfRule type="expression" dxfId="2286" priority="558">
      <formula>AND($B39="穴埋め選択形式", (LEN($C37)+LEN($C37)-LEN(SUBSTITUTE($C37,"_",""))-LEN(SUBSTITUTE($C37,"＿","")))&gt;16)</formula>
    </cfRule>
  </conditionalFormatting>
  <conditionalFormatting sqref="V42">
    <cfRule type="expression" dxfId="2285" priority="559">
      <formula>AND($B39="穴埋め選択形式", (LEN($C37)+LEN($C37)-LEN(SUBSTITUTE($C37,"_",""))-LEN(SUBSTITUTE($C37,"＿","")))&gt;17)</formula>
    </cfRule>
  </conditionalFormatting>
  <conditionalFormatting sqref="W42">
    <cfRule type="expression" dxfId="2284" priority="560">
      <formula>AND($B39="穴埋め選択形式", (LEN($C37)+LEN($C37)-LEN(SUBSTITUTE($C37,"_",""))-LEN(SUBSTITUTE($C37,"＿","")))&gt;18)</formula>
    </cfRule>
  </conditionalFormatting>
  <conditionalFormatting sqref="X42">
    <cfRule type="expression" dxfId="2283" priority="561">
      <formula>AND($B39="穴埋め選択形式", (LEN($C37)+LEN($C37)-LEN(SUBSTITUTE($C37,"_",""))-LEN(SUBSTITUTE($C37,"＿","")))&gt;19)</formula>
    </cfRule>
  </conditionalFormatting>
  <conditionalFormatting sqref="W41">
    <cfRule type="expression" dxfId="2282" priority="562">
      <formula>AND($B39="穴埋め選択形式", (LEN($C37)+LEN($C37)-LEN(SUBSTITUTE($C37,"_",""))-LEN(SUBSTITUTE($C37,"＿","")))&gt;18)</formula>
    </cfRule>
  </conditionalFormatting>
  <conditionalFormatting sqref="E49">
    <cfRule type="expression" dxfId="2281" priority="563">
      <formula>OR($B48="複数選択形式",$B48="並べかえ形式")</formula>
    </cfRule>
  </conditionalFormatting>
  <conditionalFormatting sqref="F49">
    <cfRule type="expression" dxfId="2280" priority="564">
      <formula>OR($B48="複数選択形式",$B48="並べかえ形式")</formula>
    </cfRule>
  </conditionalFormatting>
  <conditionalFormatting sqref="G49">
    <cfRule type="expression" dxfId="2279" priority="565">
      <formula>OR($B48="複数選択形式",$B48="並べかえ形式")</formula>
    </cfRule>
  </conditionalFormatting>
  <conditionalFormatting sqref="H49">
    <cfRule type="expression" dxfId="2278" priority="566">
      <formula>OR($B48="複数選択形式",$B48="並べかえ形式")</formula>
    </cfRule>
  </conditionalFormatting>
  <conditionalFormatting sqref="I49">
    <cfRule type="expression" dxfId="2277" priority="567">
      <formula>OR($B48="複数選択形式",$B48="並べかえ形式")</formula>
    </cfRule>
  </conditionalFormatting>
  <conditionalFormatting sqref="J49">
    <cfRule type="expression" dxfId="2276" priority="568">
      <formula>OR($B48="複数選択形式",$B48="並べかえ形式")</formula>
    </cfRule>
  </conditionalFormatting>
  <conditionalFormatting sqref="K49">
    <cfRule type="expression" dxfId="2275" priority="569">
      <formula>OR($B48="複数選択形式",$B48="並べかえ形式")</formula>
    </cfRule>
  </conditionalFormatting>
  <conditionalFormatting sqref="L49">
    <cfRule type="expression" dxfId="2274" priority="570">
      <formula>OR($B48="複数選択形式",$B48="並べかえ形式")</formula>
    </cfRule>
  </conditionalFormatting>
  <conditionalFormatting sqref="M49">
    <cfRule type="expression" dxfId="2273" priority="571">
      <formula>OR($B48="複数選択形式",$B48="並べかえ形式")</formula>
    </cfRule>
  </conditionalFormatting>
  <conditionalFormatting sqref="N49">
    <cfRule type="expression" dxfId="2272" priority="572">
      <formula>OR($B48="複数選択形式",$B48="並べかえ形式")</formula>
    </cfRule>
  </conditionalFormatting>
  <conditionalFormatting sqref="O49">
    <cfRule type="expression" dxfId="2271" priority="573">
      <formula>OR($B48="複数選択形式",$B48="並べかえ形式")</formula>
    </cfRule>
  </conditionalFormatting>
  <conditionalFormatting sqref="P49">
    <cfRule type="expression" dxfId="2270" priority="574">
      <formula>OR($B48="複数選択形式",$B48="並べかえ形式")</formula>
    </cfRule>
  </conditionalFormatting>
  <conditionalFormatting sqref="Q49">
    <cfRule type="expression" dxfId="2269" priority="575">
      <formula>OR($B48="複数選択形式",$B48="並べかえ形式")</formula>
    </cfRule>
  </conditionalFormatting>
  <conditionalFormatting sqref="R49">
    <cfRule type="expression" dxfId="2268" priority="576">
      <formula>OR($B48="複数選択形式",$B48="並べかえ形式")</formula>
    </cfRule>
  </conditionalFormatting>
  <conditionalFormatting sqref="S49">
    <cfRule type="expression" dxfId="2267" priority="577">
      <formula>OR($B48="複数選択形式",$B48="並べかえ形式")</formula>
    </cfRule>
  </conditionalFormatting>
  <conditionalFormatting sqref="T49">
    <cfRule type="expression" dxfId="2266" priority="578">
      <formula>OR($B48="複数選択形式",$B48="並べかえ形式")</formula>
    </cfRule>
  </conditionalFormatting>
  <conditionalFormatting sqref="U49">
    <cfRule type="expression" dxfId="2265" priority="579">
      <formula>OR($B48="複数選択形式",$B48="並べかえ形式")</formula>
    </cfRule>
  </conditionalFormatting>
  <conditionalFormatting sqref="V49">
    <cfRule type="expression" dxfId="2264" priority="580">
      <formula>OR($B48="複数選択形式",$B48="並べかえ形式")</formula>
    </cfRule>
  </conditionalFormatting>
  <conditionalFormatting sqref="W49">
    <cfRule type="expression" dxfId="2263" priority="581">
      <formula>OR($B48="複数選択形式",$B48="並べかえ形式")</formula>
    </cfRule>
  </conditionalFormatting>
  <conditionalFormatting sqref="X49">
    <cfRule type="expression" dxfId="2262" priority="582">
      <formula>OR($B48="複数選択形式",$B48="並べかえ形式")</formula>
    </cfRule>
  </conditionalFormatting>
  <conditionalFormatting sqref="B49">
    <cfRule type="expression" dxfId="2261" priority="583">
      <formula>AND($B48&lt;&gt;"", $B48="正誤形式")</formula>
    </cfRule>
  </conditionalFormatting>
  <conditionalFormatting sqref="E48">
    <cfRule type="expression" dxfId="2260" priority="584">
      <formula>AND($E48="", OR($B48="複数選択形式",$B48="並べかえ形式",$B48="穴埋め選択形式",AND($B48="穴埋め記入形式", (LEN($C46)+LEN($C46)-LEN(SUBSTITUTE($C46,"_",""))-LEN(SUBSTITUTE($C46,"＿","")))&gt;0)))</formula>
    </cfRule>
  </conditionalFormatting>
  <conditionalFormatting sqref="E48">
    <cfRule type="expression" dxfId="2259" priority="585">
      <formula>AND(OR($B48="複数選択形式",$B48="並べかえ形式",$B48="穴埋め選択形式",AND($B48="穴埋め記入形式", (LEN($C46)+LEN($C46)-LEN(SUBSTITUTE($C46,"_",""))-LEN(SUBSTITUTE($C46,"＿","")))&gt;0)))</formula>
    </cfRule>
  </conditionalFormatting>
  <conditionalFormatting sqref="F48">
    <cfRule type="expression" dxfId="2258" priority="586">
      <formula>AND($F48="", OR($B48="複数選択形式",$B48="並べかえ形式",$B48="穴埋め選択形式",AND($B48="穴埋め記入形式", (LEN($C46)+LEN($C46)-LEN(SUBSTITUTE($C46,"_",""))-LEN(SUBSTITUTE($C46,"＿","")))&gt;1)))</formula>
    </cfRule>
  </conditionalFormatting>
  <conditionalFormatting sqref="F48">
    <cfRule type="expression" dxfId="2257" priority="587">
      <formula>OR($B48="複数選択形式",$B48="並べかえ形式",$B48="穴埋め選択形式",AND($B48="穴埋め記入形式", (LEN($C46)+LEN($C46)-LEN(SUBSTITUTE($C46,"_",""))-LEN(SUBSTITUTE($C46,"＿","")))&gt;1))</formula>
    </cfRule>
  </conditionalFormatting>
  <conditionalFormatting sqref="E47">
    <cfRule type="expression" dxfId="2256" priority="588">
      <formula>OR($B48="複数選択形式",$B48="並べかえ形式",$B48="穴埋め選択形式",AND($B48="穴埋め記入形式", (LEN($C46)+LEN($C46)-LEN(SUBSTITUTE($C46,"_",""))-LEN(SUBSTITUTE($C46,"＿","")))&gt;0))</formula>
    </cfRule>
  </conditionalFormatting>
  <conditionalFormatting sqref="L47">
    <cfRule type="expression" dxfId="2255" priority="589">
      <formula>OR($B48="複数選択形式",$B48="並べかえ形式",$B48="穴埋め選択形式",AND($B48="穴埋め記入形式", (LEN($C46)+LEN($C46)-LEN(SUBSTITUTE($C46,"_",""))-LEN(SUBSTITUTE($C46,"＿","")))&gt;7))</formula>
    </cfRule>
  </conditionalFormatting>
  <conditionalFormatting sqref="K47">
    <cfRule type="expression" dxfId="2254" priority="590">
      <formula>OR($B48="複数選択形式",$B48="並べかえ形式",$B48="穴埋め選択形式",AND($B48="穴埋め記入形式", (LEN($C46)+LEN($C46)-LEN(SUBSTITUTE($C46,"_",""))-LEN(SUBSTITUTE($C46,"＿","")))&gt;6))</formula>
    </cfRule>
  </conditionalFormatting>
  <conditionalFormatting sqref="J47">
    <cfRule type="expression" dxfId="2253" priority="591">
      <formula>OR($B48="複数選択形式",$B48="並べかえ形式",$B48="穴埋め選択形式",AND($B48="穴埋め記入形式", (LEN($C46)+LEN($C46)-LEN(SUBSTITUTE($C46,"_",""))-LEN(SUBSTITUTE($C46,"＿","")))&gt;5))</formula>
    </cfRule>
  </conditionalFormatting>
  <conditionalFormatting sqref="I47">
    <cfRule type="expression" dxfId="2252" priority="592">
      <formula>OR($B48="複数選択形式",$B48="並べかえ形式",$B48="穴埋め選択形式",AND($B48="穴埋め記入形式", (LEN($C46)+LEN($C46)-LEN(SUBSTITUTE($C46,"_",""))-LEN(SUBSTITUTE($C46,"＿","")))&gt;4))</formula>
    </cfRule>
  </conditionalFormatting>
  <conditionalFormatting sqref="H47">
    <cfRule type="expression" dxfId="2251" priority="593">
      <formula>OR($B48="複数選択形式",$B48="並べかえ形式",$B48="穴埋め選択形式",AND($B48="穴埋め記入形式", (LEN($C46)+LEN($C46)-LEN(SUBSTITUTE($C46,"_",""))-LEN(SUBSTITUTE($C46,"＿","")))&gt;3))</formula>
    </cfRule>
  </conditionalFormatting>
  <conditionalFormatting sqref="G47">
    <cfRule type="expression" dxfId="2250" priority="594">
      <formula>OR($B48="複数選択形式",$B48="並べかえ形式",$B48="穴埋め選択形式",AND($B48="穴埋め記入形式", (LEN($C46)+LEN($C46)-LEN(SUBSTITUTE($C46,"_",""))-LEN(SUBSTITUTE($C46,"＿","")))&gt;2))</formula>
    </cfRule>
  </conditionalFormatting>
  <conditionalFormatting sqref="F47">
    <cfRule type="expression" dxfId="2249" priority="595">
      <formula>OR($B48="複数選択形式",$B48="並べかえ形式",$B48="穴埋め選択形式",AND($B48="穴埋め記入形式", (LEN($C46)+LEN($C46)-LEN(SUBSTITUTE($C46,"_",""))-LEN(SUBSTITUTE($C46,"＿","")))&gt;1))</formula>
    </cfRule>
  </conditionalFormatting>
  <conditionalFormatting sqref="G48">
    <cfRule type="expression" dxfId="2248" priority="596">
      <formula>AND($G48="", AND($B48="穴埋め記入形式", (LEN($C46)+LEN($C46)-LEN(SUBSTITUTE($C46,"_",""))-LEN(SUBSTITUTE($C46,"＿","")))&gt;2))</formula>
    </cfRule>
  </conditionalFormatting>
  <conditionalFormatting sqref="G48">
    <cfRule type="expression" dxfId="2247" priority="597">
      <formula>OR($B48="複数選択形式",$B48="並べかえ形式",$B48="穴埋め選択形式",AND($B48="穴埋め記入形式", (LEN($C46)+LEN($C46)-LEN(SUBSTITUTE($C46,"_",""))-LEN(SUBSTITUTE($C46,"＿","")))&gt;2))</formula>
    </cfRule>
  </conditionalFormatting>
  <conditionalFormatting sqref="H48">
    <cfRule type="expression" dxfId="2246" priority="598">
      <formula>AND($H48="", AND($B48="穴埋め記入形式", (LEN($C46)+LEN($C46)-LEN(SUBSTITUTE($C46,"_",""))-LEN(SUBSTITUTE($C46,"＿","")))&gt;3))</formula>
    </cfRule>
  </conditionalFormatting>
  <conditionalFormatting sqref="H48">
    <cfRule type="expression" dxfId="2245" priority="599">
      <formula>OR($B48="複数選択形式",$B48="並べかえ形式",$B48="穴埋め選択形式",AND($B48="穴埋め記入形式", (LEN($C46)+LEN($C46)-LEN(SUBSTITUTE($C46,"_",""))-LEN(SUBSTITUTE($C46,"＿","")))&gt;3))</formula>
    </cfRule>
  </conditionalFormatting>
  <conditionalFormatting sqref="I48">
    <cfRule type="expression" dxfId="2244" priority="600">
      <formula>AND($I48="", AND($B48="穴埋め記入形式", (LEN($C46)+LEN($C46)-LEN(SUBSTITUTE($C46,"_",""))-LEN(SUBSTITUTE($C46,"＿","")))&gt;4))</formula>
    </cfRule>
  </conditionalFormatting>
  <conditionalFormatting sqref="I48">
    <cfRule type="expression" dxfId="2243" priority="601">
      <formula>OR($B48="複数選択形式",$B48="並べかえ形式",$B48="穴埋め選択形式",AND($B48="穴埋め記入形式", (LEN($C46)+LEN($C46)-LEN(SUBSTITUTE($C46,"_",""))-LEN(SUBSTITUTE($C46,"＿","")))&gt;4))</formula>
    </cfRule>
  </conditionalFormatting>
  <conditionalFormatting sqref="J48">
    <cfRule type="expression" dxfId="2242" priority="602">
      <formula>AND($J48="", AND($B48="穴埋め記入形式", (LEN($C46)+LEN($C46)-LEN(SUBSTITUTE($C46,"_",""))-LEN(SUBSTITUTE($C46,"＿","")))&gt;5))</formula>
    </cfRule>
  </conditionalFormatting>
  <conditionalFormatting sqref="J48">
    <cfRule type="expression" dxfId="2241" priority="603">
      <formula>OR($B48="複数選択形式",$B48="並べかえ形式",$B48="穴埋め選択形式",AND($B48="穴埋め記入形式", (LEN($C46)+LEN($C46)-LEN(SUBSTITUTE($C46,"_",""))-LEN(SUBSTITUTE($C46,"＿","")))&gt;5))</formula>
    </cfRule>
  </conditionalFormatting>
  <conditionalFormatting sqref="K48">
    <cfRule type="expression" dxfId="2240" priority="604">
      <formula>AND($K48="", AND($B48="穴埋め記入形式", (LEN($C46)+LEN($C46)-LEN(SUBSTITUTE($C46,"_",""))-LEN(SUBSTITUTE($C46,"＿","")))&gt;6))</formula>
    </cfRule>
  </conditionalFormatting>
  <conditionalFormatting sqref="K48">
    <cfRule type="expression" dxfId="2239" priority="605">
      <formula>OR($B48="複数選択形式",$B48="並べかえ形式",$B48="穴埋め選択形式",AND($B48="穴埋め記入形式", (LEN($C46)+LEN($C46)-LEN(SUBSTITUTE($C46,"_",""))-LEN(SUBSTITUTE($C46,"＿","")))&gt;6))</formula>
    </cfRule>
  </conditionalFormatting>
  <conditionalFormatting sqref="L48">
    <cfRule type="expression" dxfId="2238" priority="606">
      <formula>AND($L48="", AND($B48="穴埋め記入形式", (LEN($C46)+LEN($C46)-LEN(SUBSTITUTE($C46,"_",""))-LEN(SUBSTITUTE($C46,"＿","")))&gt;7))</formula>
    </cfRule>
  </conditionalFormatting>
  <conditionalFormatting sqref="L48">
    <cfRule type="expression" dxfId="2237" priority="607">
      <formula>OR($B48="複数選択形式",$B48="並べかえ形式",$B48="穴埋め選択形式",AND($B48="穴埋め記入形式", (LEN($C46)+LEN($C46)-LEN(SUBSTITUTE($C46,"_",""))-LEN(SUBSTITUTE($C46,"＿","")))&gt;7))</formula>
    </cfRule>
  </conditionalFormatting>
  <conditionalFormatting sqref="M48">
    <cfRule type="expression" dxfId="2236" priority="608">
      <formula>AND($M48="", AND($B48="穴埋め記入形式", (LEN($C46)+LEN($C46)-LEN(SUBSTITUTE($C46,"_",""))-LEN(SUBSTITUTE($C46,"＿","")))&gt;8))</formula>
    </cfRule>
  </conditionalFormatting>
  <conditionalFormatting sqref="M48">
    <cfRule type="expression" dxfId="2235" priority="609">
      <formula>OR($B48="複数選択形式",$B48="並べかえ形式",$B48="穴埋め選択形式",AND($B48="穴埋め記入形式", (LEN($C46)+LEN($C46)-LEN(SUBSTITUTE($C46,"_",""))-LEN(SUBSTITUTE($C46,"＿","")))&gt;8))</formula>
    </cfRule>
  </conditionalFormatting>
  <conditionalFormatting sqref="C44">
    <cfRule type="expression" dxfId="2234" priority="610">
      <formula>$B48&lt;&gt;""</formula>
    </cfRule>
  </conditionalFormatting>
  <conditionalFormatting sqref="D44">
    <cfRule type="expression" dxfId="2233" priority="611">
      <formula>$B48&lt;&gt;""</formula>
    </cfRule>
  </conditionalFormatting>
  <conditionalFormatting sqref="E44">
    <cfRule type="expression" dxfId="2232" priority="612">
      <formula>$B48&lt;&gt;""</formula>
    </cfRule>
  </conditionalFormatting>
  <conditionalFormatting sqref="F44">
    <cfRule type="expression" dxfId="2231" priority="613">
      <formula>$B48&lt;&gt;""</formula>
    </cfRule>
  </conditionalFormatting>
  <conditionalFormatting sqref="G44">
    <cfRule type="expression" dxfId="2230" priority="614">
      <formula>$B48&lt;&gt;""</formula>
    </cfRule>
  </conditionalFormatting>
  <conditionalFormatting sqref="H44">
    <cfRule type="expression" dxfId="2229" priority="615">
      <formula>$B48&lt;&gt;""</formula>
    </cfRule>
  </conditionalFormatting>
  <conditionalFormatting sqref="I44">
    <cfRule type="expression" dxfId="2228" priority="616">
      <formula>$B48&lt;&gt;""</formula>
    </cfRule>
  </conditionalFormatting>
  <conditionalFormatting sqref="J44">
    <cfRule type="expression" dxfId="2227" priority="617">
      <formula>$B48&lt;&gt;""</formula>
    </cfRule>
  </conditionalFormatting>
  <conditionalFormatting sqref="K44">
    <cfRule type="expression" dxfId="2226" priority="618">
      <formula>$B48&lt;&gt;""</formula>
    </cfRule>
  </conditionalFormatting>
  <conditionalFormatting sqref="L44">
    <cfRule type="expression" dxfId="2225" priority="619">
      <formula>$B48&lt;&gt;""</formula>
    </cfRule>
  </conditionalFormatting>
  <conditionalFormatting sqref="M44">
    <cfRule type="expression" dxfId="2224" priority="620">
      <formula>$B48&lt;&gt;""</formula>
    </cfRule>
  </conditionalFormatting>
  <conditionalFormatting sqref="N44">
    <cfRule type="expression" dxfId="2223" priority="621">
      <formula>$B48&lt;&gt;""</formula>
    </cfRule>
  </conditionalFormatting>
  <conditionalFormatting sqref="B44">
    <cfRule type="expression" dxfId="2222" priority="622">
      <formula>$B48&lt;&gt;""</formula>
    </cfRule>
  </conditionalFormatting>
  <conditionalFormatting sqref="E50">
    <cfRule type="expression" dxfId="2221" priority="623">
      <formula>AND($B48="穴埋め選択形式", (LEN($C46)+LEN($C46)-LEN(SUBSTITUTE($C46,"_",""))-LEN(SUBSTITUTE($C46,"＿","")))&gt;0)</formula>
    </cfRule>
  </conditionalFormatting>
  <conditionalFormatting sqref="E51">
    <cfRule type="expression" dxfId="2220" priority="624">
      <formula>AND($B48="穴埋め選択形式", (LEN($C46)+LEN($C46)-LEN(SUBSTITUTE($C46,"_",""))-LEN(SUBSTITUTE($C46,"＿","")))&gt;0)</formula>
    </cfRule>
  </conditionalFormatting>
  <conditionalFormatting sqref="M47">
    <cfRule type="expression" dxfId="2219" priority="625">
      <formula>OR($B48="複数選択形式",$B48="並べかえ形式",$B48="穴埋め選択形式",AND($B48="穴埋め記入形式", (LEN($C46)+LEN($C46)-LEN(SUBSTITUTE($C46,"_",""))-LEN(SUBSTITUTE($C46,"＿","")))&gt;8))</formula>
    </cfRule>
  </conditionalFormatting>
  <conditionalFormatting sqref="N47">
    <cfRule type="expression" dxfId="2218" priority="626">
      <formula>OR($B48="複数選択形式",$B48="並べかえ形式",$B48="穴埋め選択形式",AND($B48="穴埋め記入形式", (LEN($C46)+LEN($C46)-LEN(SUBSTITUTE($C46,"_",""))-LEN(SUBSTITUTE($C46,"＿","")))&gt;9))</formula>
    </cfRule>
  </conditionalFormatting>
  <conditionalFormatting sqref="O47">
    <cfRule type="expression" dxfId="2217" priority="627">
      <formula>OR($B48="複数選択形式",$B48="並べかえ形式",$B48="穴埋め選択形式",AND($B48="穴埋め記入形式", (LEN($C46)+LEN($C46)-LEN(SUBSTITUTE($C46,"_",""))-LEN(SUBSTITUTE($C46,"＿","")))&gt;10))</formula>
    </cfRule>
  </conditionalFormatting>
  <conditionalFormatting sqref="P47">
    <cfRule type="expression" dxfId="2216" priority="628">
      <formula>OR($B48="複数選択形式",$B48="並べかえ形式",$B48="穴埋め選択形式",AND($B48="穴埋め記入形式", (LEN($C46)+LEN($C46)-LEN(SUBSTITUTE($C46,"_",""))-LEN(SUBSTITUTE($C46,"＿","")))&gt;11))</formula>
    </cfRule>
  </conditionalFormatting>
  <conditionalFormatting sqref="Q47">
    <cfRule type="expression" dxfId="2215" priority="629">
      <formula>OR($B48="複数選択形式",$B48="並べかえ形式",$B48="穴埋め選択形式",AND($B48="穴埋め記入形式", (LEN($C46)+LEN($C46)-LEN(SUBSTITUTE($C46,"_",""))-LEN(SUBSTITUTE($C46,"＿","")))&gt;12))</formula>
    </cfRule>
  </conditionalFormatting>
  <conditionalFormatting sqref="R47">
    <cfRule type="expression" dxfId="2214" priority="630">
      <formula>OR($B48="複数選択形式",$B48="並べかえ形式",$B48="穴埋め選択形式",AND($B48="穴埋め記入形式", (LEN($C46)+LEN($C46)-LEN(SUBSTITUTE($C46,"_",""))-LEN(SUBSTITUTE($C46,"＿","")))&gt;13))</formula>
    </cfRule>
  </conditionalFormatting>
  <conditionalFormatting sqref="S47">
    <cfRule type="expression" dxfId="2213" priority="631">
      <formula>OR($B48="複数選択形式",$B48="並べかえ形式",$B48="穴埋め選択形式",AND($B48="穴埋め記入形式", (LEN($C46)+LEN($C46)-LEN(SUBSTITUTE($C46,"_",""))-LEN(SUBSTITUTE($C46,"＿","")))&gt;14))</formula>
    </cfRule>
  </conditionalFormatting>
  <conditionalFormatting sqref="T47">
    <cfRule type="expression" dxfId="2212" priority="632">
      <formula>OR($B48="複数選択形式",$B48="並べかえ形式",$B48="穴埋め選択形式",AND($B48="穴埋め記入形式", (LEN($C46)+LEN($C46)-LEN(SUBSTITUTE($C46,"_",""))-LEN(SUBSTITUTE($C46,"＿","")))&gt;15))</formula>
    </cfRule>
  </conditionalFormatting>
  <conditionalFormatting sqref="U47">
    <cfRule type="expression" dxfId="2211" priority="633">
      <formula>OR($B48="複数選択形式",$B48="並べかえ形式",$B48="穴埋め選択形式",AND($B48="穴埋め記入形式", (LEN($C46)+LEN($C46)-LEN(SUBSTITUTE($C46,"_",""))-LEN(SUBSTITUTE($C46,"＿","")))&gt;16))</formula>
    </cfRule>
  </conditionalFormatting>
  <conditionalFormatting sqref="V47">
    <cfRule type="expression" dxfId="2210" priority="634">
      <formula>OR($B48="複数選択形式",$B48="並べかえ形式",$B48="穴埋め選択形式",AND($B48="穴埋め記入形式", (LEN($C46)+LEN($C46)-LEN(SUBSTITUTE($C46,"_",""))-LEN(SUBSTITUTE($C46,"＿","")))&gt;17))</formula>
    </cfRule>
  </conditionalFormatting>
  <conditionalFormatting sqref="W47">
    <cfRule type="expression" dxfId="2209" priority="635">
      <formula>OR($B48="複数選択形式",$B48="並べかえ形式",$B48="穴埋め選択形式",AND($B48="穴埋め記入形式", (LEN($C46)+LEN($C46)-LEN(SUBSTITUTE($C46,"_",""))-LEN(SUBSTITUTE($C46,"＿","")))&gt;18))</formula>
    </cfRule>
  </conditionalFormatting>
  <conditionalFormatting sqref="X47">
    <cfRule type="expression" dxfId="2208" priority="636">
      <formula>OR($B48="複数選択形式",$B48="並べかえ形式",$B48="穴埋め選択形式",AND($B48="穴埋め記入形式", (LEN($C46)+LEN($C46)-LEN(SUBSTITUTE($C46,"_",""))-LEN(SUBSTITUTE($C46,"＿","")))&gt;19))</formula>
    </cfRule>
  </conditionalFormatting>
  <conditionalFormatting sqref="N48">
    <cfRule type="expression" dxfId="2207" priority="637">
      <formula>AND($M48="", AND($B48="穴埋め記入形式", (LEN($C46)+LEN($C46)-LEN(SUBSTITUTE($C46,"_",""))-LEN(SUBSTITUTE($C46,"＿","")))&gt;9))</formula>
    </cfRule>
  </conditionalFormatting>
  <conditionalFormatting sqref="N48">
    <cfRule type="expression" dxfId="2206" priority="638">
      <formula>OR($B48="複数選択形式",$B48="並べかえ形式",$B48="穴埋め選択形式",AND($B48="穴埋め記入形式", (LEN($C46)+LEN($C46)-LEN(SUBSTITUTE($C46,"_",""))-LEN(SUBSTITUTE($C46,"＿","")))&gt;9))</formula>
    </cfRule>
  </conditionalFormatting>
  <conditionalFormatting sqref="O48">
    <cfRule type="expression" dxfId="2205" priority="639">
      <formula>AND($M48="", AND($B48="穴埋め記入形式", (LEN($C46)+LEN($C46)-LEN(SUBSTITUTE($C46,"_",""))-LEN(SUBSTITUTE($C46,"＿","")))&gt;10))</formula>
    </cfRule>
  </conditionalFormatting>
  <conditionalFormatting sqref="O48">
    <cfRule type="expression" dxfId="2204" priority="640">
      <formula>OR($B48="複数選択形式",$B48="並べかえ形式",$B48="穴埋め選択形式",AND($B48="穴埋め記入形式", (LEN($C46)+LEN($C46)-LEN(SUBSTITUTE($C46,"_",""))-LEN(SUBSTITUTE($C46,"＿","")))&gt;10))</formula>
    </cfRule>
  </conditionalFormatting>
  <conditionalFormatting sqref="P48">
    <cfRule type="expression" dxfId="2203" priority="641">
      <formula>AND($M48="", AND($B48="穴埋め記入形式", (LEN($C46)+LEN($C46)-LEN(SUBSTITUTE($C46,"_",""))-LEN(SUBSTITUTE($C46,"＿","")))&gt;11))</formula>
    </cfRule>
  </conditionalFormatting>
  <conditionalFormatting sqref="P48">
    <cfRule type="expression" dxfId="2202" priority="642">
      <formula>OR($B48="複数選択形式",$B48="並べかえ形式",$B48="穴埋め選択形式",AND($B48="穴埋め記入形式", (LEN($C46)+LEN($C46)-LEN(SUBSTITUTE($C46,"_",""))-LEN(SUBSTITUTE($C46,"＿","")))&gt;11))</formula>
    </cfRule>
  </conditionalFormatting>
  <conditionalFormatting sqref="Q48">
    <cfRule type="expression" dxfId="2201" priority="643">
      <formula>AND($M48="", AND($B48="穴埋め記入形式", (LEN($C46)+LEN($C46)-LEN(SUBSTITUTE($C46,"_",""))-LEN(SUBSTITUTE($C46,"＿","")))&gt;12))</formula>
    </cfRule>
  </conditionalFormatting>
  <conditionalFormatting sqref="Q48">
    <cfRule type="expression" dxfId="2200" priority="644">
      <formula>OR($B48="複数選択形式",$B48="並べかえ形式",$B48="穴埋め選択形式",AND($B48="穴埋め記入形式", (LEN($C46)+LEN($C46)-LEN(SUBSTITUTE($C46,"_",""))-LEN(SUBSTITUTE($C46,"＿","")))&gt;12))</formula>
    </cfRule>
  </conditionalFormatting>
  <conditionalFormatting sqref="R48">
    <cfRule type="expression" dxfId="2199" priority="645">
      <formula>AND($M48="", AND($B48="穴埋め記入形式", (LEN($C46)+LEN($C46)-LEN(SUBSTITUTE($C46,"_",""))-LEN(SUBSTITUTE($C46,"＿","")))&gt;13))</formula>
    </cfRule>
  </conditionalFormatting>
  <conditionalFormatting sqref="R48">
    <cfRule type="expression" dxfId="2198" priority="646">
      <formula>OR($B48="複数選択形式",$B48="並べかえ形式",$B48="穴埋め選択形式",AND($B48="穴埋め記入形式", (LEN($C46)+LEN($C46)-LEN(SUBSTITUTE($C46,"_",""))-LEN(SUBSTITUTE($C46,"＿","")))&gt;13))</formula>
    </cfRule>
  </conditionalFormatting>
  <conditionalFormatting sqref="S48">
    <cfRule type="expression" dxfId="2197" priority="647">
      <formula>AND($M48="", AND($B48="穴埋め記入形式", (LEN($C46)+LEN($C46)-LEN(SUBSTITUTE($C46,"_",""))-LEN(SUBSTITUTE($C46,"＿","")))&gt;14))</formula>
    </cfRule>
  </conditionalFormatting>
  <conditionalFormatting sqref="S48">
    <cfRule type="expression" dxfId="2196" priority="648">
      <formula>OR($B48="複数選択形式",$B48="並べかえ形式",$B48="穴埋め選択形式",AND($B48="穴埋め記入形式", (LEN($C46)+LEN($C46)-LEN(SUBSTITUTE($C46,"_",""))-LEN(SUBSTITUTE($C46,"＿","")))&gt;14))</formula>
    </cfRule>
  </conditionalFormatting>
  <conditionalFormatting sqref="T48">
    <cfRule type="expression" dxfId="2195" priority="649">
      <formula>AND($M48="", AND($B48="穴埋め記入形式", (LEN($C46)+LEN($C46)-LEN(SUBSTITUTE($C46,"_",""))-LEN(SUBSTITUTE($C46,"＿","")))&gt;15))</formula>
    </cfRule>
  </conditionalFormatting>
  <conditionalFormatting sqref="T48">
    <cfRule type="expression" dxfId="2194" priority="650">
      <formula>OR($B48="複数選択形式",$B48="並べかえ形式",$B48="穴埋め選択形式",AND($B48="穴埋め記入形式", (LEN($C46)+LEN($C46)-LEN(SUBSTITUTE($C46,"_",""))-LEN(SUBSTITUTE($C46,"＿","")))&gt;15))</formula>
    </cfRule>
  </conditionalFormatting>
  <conditionalFormatting sqref="U48">
    <cfRule type="expression" dxfId="2193" priority="651">
      <formula>AND($M48="", AND($B48="穴埋め記入形式", (LEN($C46)+LEN($C46)-LEN(SUBSTITUTE($C46,"_",""))-LEN(SUBSTITUTE($C46,"＿","")))&gt;16))</formula>
    </cfRule>
  </conditionalFormatting>
  <conditionalFormatting sqref="U48">
    <cfRule type="expression" dxfId="2192" priority="652">
      <formula>OR($B48="複数選択形式",$B48="並べかえ形式",$B48="穴埋め選択形式",AND($B48="穴埋め記入形式", (LEN($C46)+LEN($C46)-LEN(SUBSTITUTE($C46,"_",""))-LEN(SUBSTITUTE($C46,"＿","")))&gt;16))</formula>
    </cfRule>
  </conditionalFormatting>
  <conditionalFormatting sqref="V48">
    <cfRule type="expression" dxfId="2191" priority="653">
      <formula>AND($M48="", AND($B48="穴埋め記入形式", (LEN($C46)+LEN($C46)-LEN(SUBSTITUTE($C46,"_",""))-LEN(SUBSTITUTE($C46,"＿","")))&gt;17))</formula>
    </cfRule>
  </conditionalFormatting>
  <conditionalFormatting sqref="V48">
    <cfRule type="expression" dxfId="2190" priority="654">
      <formula>OR($B48="複数選択形式",$B48="並べかえ形式",$B48="穴埋め選択形式",AND($B48="穴埋め記入形式", (LEN($C46)+LEN($C46)-LEN(SUBSTITUTE($C46,"_",""))-LEN(SUBSTITUTE($C46,"＿","")))&gt;17))</formula>
    </cfRule>
  </conditionalFormatting>
  <conditionalFormatting sqref="W48">
    <cfRule type="expression" dxfId="2189" priority="655">
      <formula>AND($M48="", AND($B48="穴埋め記入形式", (LEN($C46)+LEN($C46)-LEN(SUBSTITUTE($C46,"_",""))-LEN(SUBSTITUTE($C46,"＿","")))&gt;18))</formula>
    </cfRule>
  </conditionalFormatting>
  <conditionalFormatting sqref="W48">
    <cfRule type="expression" dxfId="2188" priority="656">
      <formula>OR($B48="複数選択形式",$B48="並べかえ形式",$B48="穴埋め選択形式",AND($B48="穴埋め記入形式", (LEN($C46)+LEN($C46)-LEN(SUBSTITUTE($C46,"_",""))-LEN(SUBSTITUTE($C46,"＿","")))&gt;18))</formula>
    </cfRule>
  </conditionalFormatting>
  <conditionalFormatting sqref="X48">
    <cfRule type="expression" dxfId="2187" priority="657">
      <formula>AND($M48="", AND($B48="穴埋め記入形式", (LEN($C46)+LEN($C46)-LEN(SUBSTITUTE($C46,"_",""))-LEN(SUBSTITUTE($C46,"＿","")))&gt;19))</formula>
    </cfRule>
  </conditionalFormatting>
  <conditionalFormatting sqref="X48">
    <cfRule type="expression" dxfId="2186" priority="658">
      <formula>OR($B48="複数選択形式",$B48="並べかえ形式",$B48="穴埋め選択形式",AND($B48="穴埋め記入形式", (LEN($C46)+LEN($C46)-LEN(SUBSTITUTE($C46,"_",""))-LEN(SUBSTITUTE($C46,"＿","")))&gt;19))</formula>
    </cfRule>
  </conditionalFormatting>
  <conditionalFormatting sqref="F50">
    <cfRule type="expression" dxfId="2185" priority="659">
      <formula>AND($B48="穴埋め選択形式", (LEN($C46)+LEN($C46)-LEN(SUBSTITUTE($C46,"_",""))-LEN(SUBSTITUTE($C46,"＿","")))&gt;1)</formula>
    </cfRule>
  </conditionalFormatting>
  <conditionalFormatting sqref="G50">
    <cfRule type="expression" dxfId="2184" priority="660">
      <formula>AND($B48="穴埋め選択形式", (LEN($C46)+LEN($C46)-LEN(SUBSTITUTE($C46,"_",""))-LEN(SUBSTITUTE($C46,"＿","")))&gt;2)</formula>
    </cfRule>
  </conditionalFormatting>
  <conditionalFormatting sqref="H50">
    <cfRule type="expression" dxfId="2183" priority="661">
      <formula>AND($B48="穴埋め選択形式", (LEN($C46)+LEN($C46)-LEN(SUBSTITUTE($C46,"_",""))-LEN(SUBSTITUTE($C46,"＿","")))&gt;3)</formula>
    </cfRule>
  </conditionalFormatting>
  <conditionalFormatting sqref="I50">
    <cfRule type="expression" dxfId="2182" priority="662">
      <formula>AND($B48="穴埋め選択形式", (LEN($C46)+LEN($C46)-LEN(SUBSTITUTE($C46,"_",""))-LEN(SUBSTITUTE($C46,"＿","")))&gt;4)</formula>
    </cfRule>
  </conditionalFormatting>
  <conditionalFormatting sqref="J50">
    <cfRule type="expression" dxfId="2181" priority="663">
      <formula>AND($B48="穴埋め選択形式", (LEN($C46)+LEN($C46)-LEN(SUBSTITUTE($C46,"_",""))-LEN(SUBSTITUTE($C46,"＿","")))&gt;5)</formula>
    </cfRule>
  </conditionalFormatting>
  <conditionalFormatting sqref="K50">
    <cfRule type="expression" dxfId="2180" priority="664">
      <formula>AND($B48="穴埋め選択形式", (LEN($C46)+LEN($C46)-LEN(SUBSTITUTE($C46,"_",""))-LEN(SUBSTITUTE($C46,"＿","")))&gt;6)</formula>
    </cfRule>
  </conditionalFormatting>
  <conditionalFormatting sqref="L50">
    <cfRule type="expression" dxfId="2179" priority="665">
      <formula>AND($B48="穴埋め選択形式", (LEN($C46)+LEN($C46)-LEN(SUBSTITUTE($C46,"_",""))-LEN(SUBSTITUTE($C46,"＿","")))&gt;7)</formula>
    </cfRule>
  </conditionalFormatting>
  <conditionalFormatting sqref="M50">
    <cfRule type="expression" dxfId="2178" priority="666">
      <formula>AND($B48="穴埋め選択形式", (LEN($C46)+LEN($C46)-LEN(SUBSTITUTE($C46,"_",""))-LEN(SUBSTITUTE($C46,"＿","")))&gt;8)</formula>
    </cfRule>
  </conditionalFormatting>
  <conditionalFormatting sqref="N50">
    <cfRule type="expression" dxfId="2177" priority="667">
      <formula>AND($B48="穴埋め選択形式", (LEN($C46)+LEN($C46)-LEN(SUBSTITUTE($C46,"_",""))-LEN(SUBSTITUTE($C46,"＿","")))&gt;9)</formula>
    </cfRule>
  </conditionalFormatting>
  <conditionalFormatting sqref="O50">
    <cfRule type="expression" dxfId="2176" priority="668">
      <formula>AND($B48="穴埋め選択形式", (LEN($C46)+LEN($C46)-LEN(SUBSTITUTE($C46,"_",""))-LEN(SUBSTITUTE($C46,"＿","")))&gt;10)</formula>
    </cfRule>
  </conditionalFormatting>
  <conditionalFormatting sqref="P50">
    <cfRule type="expression" dxfId="2175" priority="669">
      <formula>AND($B48="穴埋め選択形式", (LEN($C46)+LEN($C46)-LEN(SUBSTITUTE($C46,"_",""))-LEN(SUBSTITUTE($C46,"＿","")))&gt;11)</formula>
    </cfRule>
  </conditionalFormatting>
  <conditionalFormatting sqref="Q50">
    <cfRule type="expression" dxfId="2174" priority="670">
      <formula>AND($B48="穴埋め選択形式", (LEN($C46)+LEN($C46)-LEN(SUBSTITUTE($C46,"_",""))-LEN(SUBSTITUTE($C46,"＿","")))&gt;12)</formula>
    </cfRule>
  </conditionalFormatting>
  <conditionalFormatting sqref="R50">
    <cfRule type="expression" dxfId="2173" priority="671">
      <formula>AND($B48="穴埋め選択形式", (LEN($C46)+LEN($C46)-LEN(SUBSTITUTE($C46,"_",""))-LEN(SUBSTITUTE($C46,"＿","")))&gt;13)</formula>
    </cfRule>
  </conditionalFormatting>
  <conditionalFormatting sqref="S50">
    <cfRule type="expression" dxfId="2172" priority="672">
      <formula>AND($B48="穴埋め選択形式", (LEN($C46)+LEN($C46)-LEN(SUBSTITUTE($C46,"_",""))-LEN(SUBSTITUTE($C46,"＿","")))&gt;14)</formula>
    </cfRule>
  </conditionalFormatting>
  <conditionalFormatting sqref="T50">
    <cfRule type="expression" dxfId="2171" priority="673">
      <formula>AND($B48="穴埋め選択形式", (LEN($C46)+LEN($C46)-LEN(SUBSTITUTE($C46,"_",""))-LEN(SUBSTITUTE($C46,"＿","")))&gt;15)</formula>
    </cfRule>
  </conditionalFormatting>
  <conditionalFormatting sqref="U50">
    <cfRule type="expression" dxfId="2170" priority="674">
      <formula>AND($B48="穴埋め選択形式", (LEN($C46)+LEN($C46)-LEN(SUBSTITUTE($C46,"_",""))-LEN(SUBSTITUTE($C46,"＿","")))&gt;16)</formula>
    </cfRule>
  </conditionalFormatting>
  <conditionalFormatting sqref="V50">
    <cfRule type="expression" dxfId="2169" priority="675">
      <formula>AND($B48="穴埋め選択形式", (LEN($C46)+LEN($C46)-LEN(SUBSTITUTE($C46,"_",""))-LEN(SUBSTITUTE($C46,"＿","")))&gt;17)</formula>
    </cfRule>
  </conditionalFormatting>
  <conditionalFormatting sqref="X50">
    <cfRule type="expression" dxfId="2168" priority="676">
      <formula>AND($B48="穴埋め選択形式", (LEN($C46)+LEN($C46)-LEN(SUBSTITUTE($C46,"_",""))-LEN(SUBSTITUTE($C46,"＿","")))&gt;19)</formula>
    </cfRule>
  </conditionalFormatting>
  <conditionalFormatting sqref="F51">
    <cfRule type="expression" dxfId="2167" priority="677">
      <formula>AND($B48="穴埋め選択形式", (LEN($C46)+LEN($C46)-LEN(SUBSTITUTE($C46,"_",""))-LEN(SUBSTITUTE($C46,"＿","")))&gt;1)</formula>
    </cfRule>
  </conditionalFormatting>
  <conditionalFormatting sqref="G51">
    <cfRule type="expression" dxfId="2166" priority="678">
      <formula>AND($B48="穴埋め選択形式", (LEN($C46)+LEN($C46)-LEN(SUBSTITUTE($C46,"_",""))-LEN(SUBSTITUTE($C46,"＿","")))&gt;2)</formula>
    </cfRule>
  </conditionalFormatting>
  <conditionalFormatting sqref="H51">
    <cfRule type="expression" dxfId="2165" priority="679">
      <formula>AND($B48="穴埋め選択形式", (LEN($C46)+LEN($C46)-LEN(SUBSTITUTE($C46,"_",""))-LEN(SUBSTITUTE($C46,"＿","")))&gt;3)</formula>
    </cfRule>
  </conditionalFormatting>
  <conditionalFormatting sqref="I51">
    <cfRule type="expression" dxfId="2164" priority="680">
      <formula>AND($B48="穴埋め選択形式", (LEN($C46)+LEN($C46)-LEN(SUBSTITUTE($C46,"_",""))-LEN(SUBSTITUTE($C46,"＿","")))&gt;4)</formula>
    </cfRule>
  </conditionalFormatting>
  <conditionalFormatting sqref="J51">
    <cfRule type="expression" dxfId="2163" priority="681">
      <formula>AND($B48="穴埋め選択形式", (LEN($C46)+LEN($C46)-LEN(SUBSTITUTE($C46,"_",""))-LEN(SUBSTITUTE($C46,"＿","")))&gt;5)</formula>
    </cfRule>
  </conditionalFormatting>
  <conditionalFormatting sqref="K51">
    <cfRule type="expression" dxfId="2162" priority="682">
      <formula>AND($B48="穴埋め選択形式", (LEN($C46)+LEN($C46)-LEN(SUBSTITUTE($C46,"_",""))-LEN(SUBSTITUTE($C46,"＿","")))&gt;6)</formula>
    </cfRule>
  </conditionalFormatting>
  <conditionalFormatting sqref="L51">
    <cfRule type="expression" dxfId="2161" priority="683">
      <formula>AND($B48="穴埋め選択形式", (LEN($C46)+LEN($C46)-LEN(SUBSTITUTE($C46,"_",""))-LEN(SUBSTITUTE($C46,"＿","")))&gt;7)</formula>
    </cfRule>
  </conditionalFormatting>
  <conditionalFormatting sqref="M51">
    <cfRule type="expression" dxfId="2160" priority="684">
      <formula>AND($B48="穴埋め選択形式", (LEN($C46)+LEN($C46)-LEN(SUBSTITUTE($C46,"_",""))-LEN(SUBSTITUTE($C46,"＿","")))&gt;8)</formula>
    </cfRule>
  </conditionalFormatting>
  <conditionalFormatting sqref="N51">
    <cfRule type="expression" dxfId="2159" priority="685">
      <formula>AND($B48="穴埋め選択形式", (LEN($C46)+LEN($C46)-LEN(SUBSTITUTE($C46,"_",""))-LEN(SUBSTITUTE($C46,"＿","")))&gt;9)</formula>
    </cfRule>
  </conditionalFormatting>
  <conditionalFormatting sqref="O51">
    <cfRule type="expression" dxfId="2158" priority="686">
      <formula>AND($B48="穴埋め選択形式", (LEN($C46)+LEN($C46)-LEN(SUBSTITUTE($C46,"_",""))-LEN(SUBSTITUTE($C46,"＿","")))&gt;10)</formula>
    </cfRule>
  </conditionalFormatting>
  <conditionalFormatting sqref="P51">
    <cfRule type="expression" dxfId="2157" priority="687">
      <formula>AND($B48="穴埋め選択形式", (LEN($C46)+LEN($C46)-LEN(SUBSTITUTE($C46,"_",""))-LEN(SUBSTITUTE($C46,"＿","")))&gt;11)</formula>
    </cfRule>
  </conditionalFormatting>
  <conditionalFormatting sqref="Q51">
    <cfRule type="expression" dxfId="2156" priority="688">
      <formula>AND($B48="穴埋め選択形式", (LEN($C46)+LEN($C46)-LEN(SUBSTITUTE($C46,"_",""))-LEN(SUBSTITUTE($C46,"＿","")))&gt;12)</formula>
    </cfRule>
  </conditionalFormatting>
  <conditionalFormatting sqref="R51">
    <cfRule type="expression" dxfId="2155" priority="689">
      <formula>AND($B48="穴埋め選択形式", (LEN($C46)+LEN($C46)-LEN(SUBSTITUTE($C46,"_",""))-LEN(SUBSTITUTE($C46,"＿","")))&gt;13)</formula>
    </cfRule>
  </conditionalFormatting>
  <conditionalFormatting sqref="S51">
    <cfRule type="expression" dxfId="2154" priority="690">
      <formula>AND($B48="穴埋め選択形式", (LEN($C46)+LEN($C46)-LEN(SUBSTITUTE($C46,"_",""))-LEN(SUBSTITUTE($C46,"＿","")))&gt;14)</formula>
    </cfRule>
  </conditionalFormatting>
  <conditionalFormatting sqref="T51">
    <cfRule type="expression" dxfId="2153" priority="691">
      <formula>AND($B48="穴埋め選択形式", (LEN($C46)+LEN($C46)-LEN(SUBSTITUTE($C46,"_",""))-LEN(SUBSTITUTE($C46,"＿","")))&gt;15)</formula>
    </cfRule>
  </conditionalFormatting>
  <conditionalFormatting sqref="U51">
    <cfRule type="expression" dxfId="2152" priority="692">
      <formula>AND($B48="穴埋め選択形式", (LEN($C46)+LEN($C46)-LEN(SUBSTITUTE($C46,"_",""))-LEN(SUBSTITUTE($C46,"＿","")))&gt;16)</formula>
    </cfRule>
  </conditionalFormatting>
  <conditionalFormatting sqref="V51">
    <cfRule type="expression" dxfId="2151" priority="693">
      <formula>AND($B48="穴埋め選択形式", (LEN($C46)+LEN($C46)-LEN(SUBSTITUTE($C46,"_",""))-LEN(SUBSTITUTE($C46,"＿","")))&gt;17)</formula>
    </cfRule>
  </conditionalFormatting>
  <conditionalFormatting sqref="W51">
    <cfRule type="expression" dxfId="2150" priority="694">
      <formula>AND($B48="穴埋め選択形式", (LEN($C46)+LEN($C46)-LEN(SUBSTITUTE($C46,"_",""))-LEN(SUBSTITUTE($C46,"＿","")))&gt;18)</formula>
    </cfRule>
  </conditionalFormatting>
  <conditionalFormatting sqref="X51">
    <cfRule type="expression" dxfId="2149" priority="695">
      <formula>AND($B48="穴埋め選択形式", (LEN($C46)+LEN($C46)-LEN(SUBSTITUTE($C46,"_",""))-LEN(SUBSTITUTE($C46,"＿","")))&gt;19)</formula>
    </cfRule>
  </conditionalFormatting>
  <conditionalFormatting sqref="W50">
    <cfRule type="expression" dxfId="2148" priority="696">
      <formula>AND($B48="穴埋め選択形式", (LEN($C46)+LEN($C46)-LEN(SUBSTITUTE($C46,"_",""))-LEN(SUBSTITUTE($C46,"＿","")))&gt;18)</formula>
    </cfRule>
  </conditionalFormatting>
  <conditionalFormatting sqref="E58">
    <cfRule type="expression" dxfId="2147" priority="697">
      <formula>OR($B57="複数選択形式",$B57="並べかえ形式")</formula>
    </cfRule>
  </conditionalFormatting>
  <conditionalFormatting sqref="F58">
    <cfRule type="expression" dxfId="2146" priority="698">
      <formula>OR($B57="複数選択形式",$B57="並べかえ形式")</formula>
    </cfRule>
  </conditionalFormatting>
  <conditionalFormatting sqref="G58">
    <cfRule type="expression" dxfId="2145" priority="699">
      <formula>OR($B57="複数選択形式",$B57="並べかえ形式")</formula>
    </cfRule>
  </conditionalFormatting>
  <conditionalFormatting sqref="H58">
    <cfRule type="expression" dxfId="2144" priority="700">
      <formula>OR($B57="複数選択形式",$B57="並べかえ形式")</formula>
    </cfRule>
  </conditionalFormatting>
  <conditionalFormatting sqref="I58">
    <cfRule type="expression" dxfId="2143" priority="701">
      <formula>OR($B57="複数選択形式",$B57="並べかえ形式")</formula>
    </cfRule>
  </conditionalFormatting>
  <conditionalFormatting sqref="J58">
    <cfRule type="expression" dxfId="2142" priority="702">
      <formula>OR($B57="複数選択形式",$B57="並べかえ形式")</formula>
    </cfRule>
  </conditionalFormatting>
  <conditionalFormatting sqref="K58">
    <cfRule type="expression" dxfId="2141" priority="703">
      <formula>OR($B57="複数選択形式",$B57="並べかえ形式")</formula>
    </cfRule>
  </conditionalFormatting>
  <conditionalFormatting sqref="L58">
    <cfRule type="expression" dxfId="2140" priority="704">
      <formula>OR($B57="複数選択形式",$B57="並べかえ形式")</formula>
    </cfRule>
  </conditionalFormatting>
  <conditionalFormatting sqref="M58">
    <cfRule type="expression" dxfId="2139" priority="705">
      <formula>OR($B57="複数選択形式",$B57="並べかえ形式")</formula>
    </cfRule>
  </conditionalFormatting>
  <conditionalFormatting sqref="N58">
    <cfRule type="expression" dxfId="2138" priority="706">
      <formula>OR($B57="複数選択形式",$B57="並べかえ形式")</formula>
    </cfRule>
  </conditionalFormatting>
  <conditionalFormatting sqref="O58">
    <cfRule type="expression" dxfId="2137" priority="707">
      <formula>OR($B57="複数選択形式",$B57="並べかえ形式")</formula>
    </cfRule>
  </conditionalFormatting>
  <conditionalFormatting sqref="P58">
    <cfRule type="expression" dxfId="2136" priority="708">
      <formula>OR($B57="複数選択形式",$B57="並べかえ形式")</formula>
    </cfRule>
  </conditionalFormatting>
  <conditionalFormatting sqref="Q58">
    <cfRule type="expression" dxfId="2135" priority="709">
      <formula>OR($B57="複数選択形式",$B57="並べかえ形式")</formula>
    </cfRule>
  </conditionalFormatting>
  <conditionalFormatting sqref="R58">
    <cfRule type="expression" dxfId="2134" priority="710">
      <formula>OR($B57="複数選択形式",$B57="並べかえ形式")</formula>
    </cfRule>
  </conditionalFormatting>
  <conditionalFormatting sqref="S58">
    <cfRule type="expression" dxfId="2133" priority="711">
      <formula>OR($B57="複数選択形式",$B57="並べかえ形式")</formula>
    </cfRule>
  </conditionalFormatting>
  <conditionalFormatting sqref="T58">
    <cfRule type="expression" dxfId="2132" priority="712">
      <formula>OR($B57="複数選択形式",$B57="並べかえ形式")</formula>
    </cfRule>
  </conditionalFormatting>
  <conditionalFormatting sqref="U58">
    <cfRule type="expression" dxfId="2131" priority="713">
      <formula>OR($B57="複数選択形式",$B57="並べかえ形式")</formula>
    </cfRule>
  </conditionalFormatting>
  <conditionalFormatting sqref="V58">
    <cfRule type="expression" dxfId="2130" priority="714">
      <formula>OR($B57="複数選択形式",$B57="並べかえ形式")</formula>
    </cfRule>
  </conditionalFormatting>
  <conditionalFormatting sqref="W58">
    <cfRule type="expression" dxfId="2129" priority="715">
      <formula>OR($B57="複数選択形式",$B57="並べかえ形式")</formula>
    </cfRule>
  </conditionalFormatting>
  <conditionalFormatting sqref="X58">
    <cfRule type="expression" dxfId="2128" priority="716">
      <formula>OR($B57="複数選択形式",$B57="並べかえ形式")</formula>
    </cfRule>
  </conditionalFormatting>
  <conditionalFormatting sqref="B58">
    <cfRule type="expression" dxfId="2127" priority="717">
      <formula>AND($B57&lt;&gt;"", $B57="正誤形式")</formula>
    </cfRule>
  </conditionalFormatting>
  <conditionalFormatting sqref="E57">
    <cfRule type="expression" dxfId="2126" priority="718">
      <formula>AND($E57="", OR($B57="複数選択形式",$B57="並べかえ形式",$B57="穴埋め選択形式",AND($B57="穴埋め記入形式", (LEN($C55)+LEN($C55)-LEN(SUBSTITUTE($C55,"_",""))-LEN(SUBSTITUTE($C55,"＿","")))&gt;0)))</formula>
    </cfRule>
  </conditionalFormatting>
  <conditionalFormatting sqref="E57">
    <cfRule type="expression" dxfId="2125" priority="719">
      <formula>AND(OR($B57="複数選択形式",$B57="並べかえ形式",$B57="穴埋め選択形式",AND($B57="穴埋め記入形式", (LEN($C55)+LEN($C55)-LEN(SUBSTITUTE($C55,"_",""))-LEN(SUBSTITUTE($C55,"＿","")))&gt;0)))</formula>
    </cfRule>
  </conditionalFormatting>
  <conditionalFormatting sqref="F57">
    <cfRule type="expression" dxfId="2124" priority="720">
      <formula>AND($F57="", OR($B57="複数選択形式",$B57="並べかえ形式",$B57="穴埋め選択形式",AND($B57="穴埋め記入形式", (LEN($C55)+LEN($C55)-LEN(SUBSTITUTE($C55,"_",""))-LEN(SUBSTITUTE($C55,"＿","")))&gt;1)))</formula>
    </cfRule>
  </conditionalFormatting>
  <conditionalFormatting sqref="F57">
    <cfRule type="expression" dxfId="2123" priority="721">
      <formula>OR($B57="複数選択形式",$B57="並べかえ形式",$B57="穴埋め選択形式",AND($B57="穴埋め記入形式", (LEN($C55)+LEN($C55)-LEN(SUBSTITUTE($C55,"_",""))-LEN(SUBSTITUTE($C55,"＿","")))&gt;1))</formula>
    </cfRule>
  </conditionalFormatting>
  <conditionalFormatting sqref="E56">
    <cfRule type="expression" dxfId="2122" priority="722">
      <formula>OR($B57="複数選択形式",$B57="並べかえ形式",$B57="穴埋め選択形式",AND($B57="穴埋め記入形式", (LEN($C55)+LEN($C55)-LEN(SUBSTITUTE($C55,"_",""))-LEN(SUBSTITUTE($C55,"＿","")))&gt;0))</formula>
    </cfRule>
  </conditionalFormatting>
  <conditionalFormatting sqref="L56">
    <cfRule type="expression" dxfId="2121" priority="723">
      <formula>OR($B57="複数選択形式",$B57="並べかえ形式",$B57="穴埋め選択形式",AND($B57="穴埋め記入形式", (LEN($C55)+LEN($C55)-LEN(SUBSTITUTE($C55,"_",""))-LEN(SUBSTITUTE($C55,"＿","")))&gt;7))</formula>
    </cfRule>
  </conditionalFormatting>
  <conditionalFormatting sqref="K56">
    <cfRule type="expression" dxfId="2120" priority="724">
      <formula>OR($B57="複数選択形式",$B57="並べかえ形式",$B57="穴埋め選択形式",AND($B57="穴埋め記入形式", (LEN($C55)+LEN($C55)-LEN(SUBSTITUTE($C55,"_",""))-LEN(SUBSTITUTE($C55,"＿","")))&gt;6))</formula>
    </cfRule>
  </conditionalFormatting>
  <conditionalFormatting sqref="J56">
    <cfRule type="expression" dxfId="2119" priority="725">
      <formula>OR($B57="複数選択形式",$B57="並べかえ形式",$B57="穴埋め選択形式",AND($B57="穴埋め記入形式", (LEN($C55)+LEN($C55)-LEN(SUBSTITUTE($C55,"_",""))-LEN(SUBSTITUTE($C55,"＿","")))&gt;5))</formula>
    </cfRule>
  </conditionalFormatting>
  <conditionalFormatting sqref="I56">
    <cfRule type="expression" dxfId="2118" priority="726">
      <formula>OR($B57="複数選択形式",$B57="並べかえ形式",$B57="穴埋め選択形式",AND($B57="穴埋め記入形式", (LEN($C55)+LEN($C55)-LEN(SUBSTITUTE($C55,"_",""))-LEN(SUBSTITUTE($C55,"＿","")))&gt;4))</formula>
    </cfRule>
  </conditionalFormatting>
  <conditionalFormatting sqref="H56">
    <cfRule type="expression" dxfId="2117" priority="727">
      <formula>OR($B57="複数選択形式",$B57="並べかえ形式",$B57="穴埋め選択形式",AND($B57="穴埋め記入形式", (LEN($C55)+LEN($C55)-LEN(SUBSTITUTE($C55,"_",""))-LEN(SUBSTITUTE($C55,"＿","")))&gt;3))</formula>
    </cfRule>
  </conditionalFormatting>
  <conditionalFormatting sqref="G56">
    <cfRule type="expression" dxfId="2116" priority="728">
      <formula>OR($B57="複数選択形式",$B57="並べかえ形式",$B57="穴埋め選択形式",AND($B57="穴埋め記入形式", (LEN($C55)+LEN($C55)-LEN(SUBSTITUTE($C55,"_",""))-LEN(SUBSTITUTE($C55,"＿","")))&gt;2))</formula>
    </cfRule>
  </conditionalFormatting>
  <conditionalFormatting sqref="F56">
    <cfRule type="expression" dxfId="2115" priority="729">
      <formula>OR($B57="複数選択形式",$B57="並べかえ形式",$B57="穴埋め選択形式",AND($B57="穴埋め記入形式", (LEN($C55)+LEN($C55)-LEN(SUBSTITUTE($C55,"_",""))-LEN(SUBSTITUTE($C55,"＿","")))&gt;1))</formula>
    </cfRule>
  </conditionalFormatting>
  <conditionalFormatting sqref="G57">
    <cfRule type="expression" dxfId="2114" priority="730">
      <formula>AND($G57="", AND($B57="穴埋め記入形式", (LEN($C55)+LEN($C55)-LEN(SUBSTITUTE($C55,"_",""))-LEN(SUBSTITUTE($C55,"＿","")))&gt;2))</formula>
    </cfRule>
  </conditionalFormatting>
  <conditionalFormatting sqref="G57">
    <cfRule type="expression" dxfId="2113" priority="731">
      <formula>OR($B57="複数選択形式",$B57="並べかえ形式",$B57="穴埋め選択形式",AND($B57="穴埋め記入形式", (LEN($C55)+LEN($C55)-LEN(SUBSTITUTE($C55,"_",""))-LEN(SUBSTITUTE($C55,"＿","")))&gt;2))</formula>
    </cfRule>
  </conditionalFormatting>
  <conditionalFormatting sqref="H57">
    <cfRule type="expression" dxfId="2112" priority="732">
      <formula>AND($H57="", AND($B57="穴埋め記入形式", (LEN($C55)+LEN($C55)-LEN(SUBSTITUTE($C55,"_",""))-LEN(SUBSTITUTE($C55,"＿","")))&gt;3))</formula>
    </cfRule>
  </conditionalFormatting>
  <conditionalFormatting sqref="H57">
    <cfRule type="expression" dxfId="2111" priority="733">
      <formula>OR($B57="複数選択形式",$B57="並べかえ形式",$B57="穴埋め選択形式",AND($B57="穴埋め記入形式", (LEN($C55)+LEN($C55)-LEN(SUBSTITUTE($C55,"_",""))-LEN(SUBSTITUTE($C55,"＿","")))&gt;3))</formula>
    </cfRule>
  </conditionalFormatting>
  <conditionalFormatting sqref="I57">
    <cfRule type="expression" dxfId="2110" priority="734">
      <formula>AND($I57="", AND($B57="穴埋め記入形式", (LEN($C55)+LEN($C55)-LEN(SUBSTITUTE($C55,"_",""))-LEN(SUBSTITUTE($C55,"＿","")))&gt;4))</formula>
    </cfRule>
  </conditionalFormatting>
  <conditionalFormatting sqref="I57">
    <cfRule type="expression" dxfId="2109" priority="735">
      <formula>OR($B57="複数選択形式",$B57="並べかえ形式",$B57="穴埋め選択形式",AND($B57="穴埋め記入形式", (LEN($C55)+LEN($C55)-LEN(SUBSTITUTE($C55,"_",""))-LEN(SUBSTITUTE($C55,"＿","")))&gt;4))</formula>
    </cfRule>
  </conditionalFormatting>
  <conditionalFormatting sqref="J57">
    <cfRule type="expression" dxfId="2108" priority="736">
      <formula>AND($J57="", AND($B57="穴埋め記入形式", (LEN($C55)+LEN($C55)-LEN(SUBSTITUTE($C55,"_",""))-LEN(SUBSTITUTE($C55,"＿","")))&gt;5))</formula>
    </cfRule>
  </conditionalFormatting>
  <conditionalFormatting sqref="J57">
    <cfRule type="expression" dxfId="2107" priority="737">
      <formula>OR($B57="複数選択形式",$B57="並べかえ形式",$B57="穴埋め選択形式",AND($B57="穴埋め記入形式", (LEN($C55)+LEN($C55)-LEN(SUBSTITUTE($C55,"_",""))-LEN(SUBSTITUTE($C55,"＿","")))&gt;5))</formula>
    </cfRule>
  </conditionalFormatting>
  <conditionalFormatting sqref="K57">
    <cfRule type="expression" dxfId="2106" priority="738">
      <formula>AND($K57="", AND($B57="穴埋め記入形式", (LEN($C55)+LEN($C55)-LEN(SUBSTITUTE($C55,"_",""))-LEN(SUBSTITUTE($C55,"＿","")))&gt;6))</formula>
    </cfRule>
  </conditionalFormatting>
  <conditionalFormatting sqref="K57">
    <cfRule type="expression" dxfId="2105" priority="739">
      <formula>OR($B57="複数選択形式",$B57="並べかえ形式",$B57="穴埋め選択形式",AND($B57="穴埋め記入形式", (LEN($C55)+LEN($C55)-LEN(SUBSTITUTE($C55,"_",""))-LEN(SUBSTITUTE($C55,"＿","")))&gt;6))</formula>
    </cfRule>
  </conditionalFormatting>
  <conditionalFormatting sqref="L57">
    <cfRule type="expression" dxfId="2104" priority="740">
      <formula>AND($L57="", AND($B57="穴埋め記入形式", (LEN($C55)+LEN($C55)-LEN(SUBSTITUTE($C55,"_",""))-LEN(SUBSTITUTE($C55,"＿","")))&gt;7))</formula>
    </cfRule>
  </conditionalFormatting>
  <conditionalFormatting sqref="L57">
    <cfRule type="expression" dxfId="2103" priority="741">
      <formula>OR($B57="複数選択形式",$B57="並べかえ形式",$B57="穴埋め選択形式",AND($B57="穴埋め記入形式", (LEN($C55)+LEN($C55)-LEN(SUBSTITUTE($C55,"_",""))-LEN(SUBSTITUTE($C55,"＿","")))&gt;7))</formula>
    </cfRule>
  </conditionalFormatting>
  <conditionalFormatting sqref="M57">
    <cfRule type="expression" dxfId="2102" priority="742">
      <formula>AND($M57="", AND($B57="穴埋め記入形式", (LEN($C55)+LEN($C55)-LEN(SUBSTITUTE($C55,"_",""))-LEN(SUBSTITUTE($C55,"＿","")))&gt;8))</formula>
    </cfRule>
  </conditionalFormatting>
  <conditionalFormatting sqref="M57">
    <cfRule type="expression" dxfId="2101" priority="743">
      <formula>OR($B57="複数選択形式",$B57="並べかえ形式",$B57="穴埋め選択形式",AND($B57="穴埋め記入形式", (LEN($C55)+LEN($C55)-LEN(SUBSTITUTE($C55,"_",""))-LEN(SUBSTITUTE($C55,"＿","")))&gt;8))</formula>
    </cfRule>
  </conditionalFormatting>
  <conditionalFormatting sqref="C53">
    <cfRule type="expression" dxfId="2100" priority="744">
      <formula>$B57&lt;&gt;""</formula>
    </cfRule>
  </conditionalFormatting>
  <conditionalFormatting sqref="D53">
    <cfRule type="expression" dxfId="2099" priority="745">
      <formula>$B57&lt;&gt;""</formula>
    </cfRule>
  </conditionalFormatting>
  <conditionalFormatting sqref="E53">
    <cfRule type="expression" dxfId="2098" priority="746">
      <formula>$B57&lt;&gt;""</formula>
    </cfRule>
  </conditionalFormatting>
  <conditionalFormatting sqref="F53">
    <cfRule type="expression" dxfId="2097" priority="747">
      <formula>$B57&lt;&gt;""</formula>
    </cfRule>
  </conditionalFormatting>
  <conditionalFormatting sqref="G53">
    <cfRule type="expression" dxfId="2096" priority="748">
      <formula>$B57&lt;&gt;""</formula>
    </cfRule>
  </conditionalFormatting>
  <conditionalFormatting sqref="H53">
    <cfRule type="expression" dxfId="2095" priority="749">
      <formula>$B57&lt;&gt;""</formula>
    </cfRule>
  </conditionalFormatting>
  <conditionalFormatting sqref="I53">
    <cfRule type="expression" dxfId="2094" priority="750">
      <formula>$B57&lt;&gt;""</formula>
    </cfRule>
  </conditionalFormatting>
  <conditionalFormatting sqref="J53">
    <cfRule type="expression" dxfId="2093" priority="751">
      <formula>$B57&lt;&gt;""</formula>
    </cfRule>
  </conditionalFormatting>
  <conditionalFormatting sqref="K53">
    <cfRule type="expression" dxfId="2092" priority="752">
      <formula>$B57&lt;&gt;""</formula>
    </cfRule>
  </conditionalFormatting>
  <conditionalFormatting sqref="L53">
    <cfRule type="expression" dxfId="2091" priority="753">
      <formula>$B57&lt;&gt;""</formula>
    </cfRule>
  </conditionalFormatting>
  <conditionalFormatting sqref="M53">
    <cfRule type="expression" dxfId="2090" priority="754">
      <formula>$B57&lt;&gt;""</formula>
    </cfRule>
  </conditionalFormatting>
  <conditionalFormatting sqref="N53">
    <cfRule type="expression" dxfId="2089" priority="755">
      <formula>$B57&lt;&gt;""</formula>
    </cfRule>
  </conditionalFormatting>
  <conditionalFormatting sqref="B53">
    <cfRule type="expression" dxfId="2088" priority="756">
      <formula>$B57&lt;&gt;""</formula>
    </cfRule>
  </conditionalFormatting>
  <conditionalFormatting sqref="E59">
    <cfRule type="expression" dxfId="2087" priority="757">
      <formula>AND($B57="穴埋め選択形式", (LEN($C55)+LEN($C55)-LEN(SUBSTITUTE($C55,"_",""))-LEN(SUBSTITUTE($C55,"＿","")))&gt;0)</formula>
    </cfRule>
  </conditionalFormatting>
  <conditionalFormatting sqref="E60">
    <cfRule type="expression" dxfId="2086" priority="758">
      <formula>AND($B57="穴埋め選択形式", (LEN($C55)+LEN($C55)-LEN(SUBSTITUTE($C55,"_",""))-LEN(SUBSTITUTE($C55,"＿","")))&gt;0)</formula>
    </cfRule>
  </conditionalFormatting>
  <conditionalFormatting sqref="M56">
    <cfRule type="expression" dxfId="2085" priority="759">
      <formula>OR($B57="複数選択形式",$B57="並べかえ形式",$B57="穴埋め選択形式",AND($B57="穴埋め記入形式", (LEN($C55)+LEN($C55)-LEN(SUBSTITUTE($C55,"_",""))-LEN(SUBSTITUTE($C55,"＿","")))&gt;8))</formula>
    </cfRule>
  </conditionalFormatting>
  <conditionalFormatting sqref="N56">
    <cfRule type="expression" dxfId="2084" priority="760">
      <formula>OR($B57="複数選択形式",$B57="並べかえ形式",$B57="穴埋め選択形式",AND($B57="穴埋め記入形式", (LEN($C55)+LEN($C55)-LEN(SUBSTITUTE($C55,"_",""))-LEN(SUBSTITUTE($C55,"＿","")))&gt;9))</formula>
    </cfRule>
  </conditionalFormatting>
  <conditionalFormatting sqref="O56">
    <cfRule type="expression" dxfId="2083" priority="761">
      <formula>OR($B57="複数選択形式",$B57="並べかえ形式",$B57="穴埋め選択形式",AND($B57="穴埋め記入形式", (LEN($C55)+LEN($C55)-LEN(SUBSTITUTE($C55,"_",""))-LEN(SUBSTITUTE($C55,"＿","")))&gt;10))</formula>
    </cfRule>
  </conditionalFormatting>
  <conditionalFormatting sqref="P56">
    <cfRule type="expression" dxfId="2082" priority="762">
      <formula>OR($B57="複数選択形式",$B57="並べかえ形式",$B57="穴埋め選択形式",AND($B57="穴埋め記入形式", (LEN($C55)+LEN($C55)-LEN(SUBSTITUTE($C55,"_",""))-LEN(SUBSTITUTE($C55,"＿","")))&gt;11))</formula>
    </cfRule>
  </conditionalFormatting>
  <conditionalFormatting sqref="Q56">
    <cfRule type="expression" dxfId="2081" priority="763">
      <formula>OR($B57="複数選択形式",$B57="並べかえ形式",$B57="穴埋め選択形式",AND($B57="穴埋め記入形式", (LEN($C55)+LEN($C55)-LEN(SUBSTITUTE($C55,"_",""))-LEN(SUBSTITUTE($C55,"＿","")))&gt;12))</formula>
    </cfRule>
  </conditionalFormatting>
  <conditionalFormatting sqref="R56">
    <cfRule type="expression" dxfId="2080" priority="764">
      <formula>OR($B57="複数選択形式",$B57="並べかえ形式",$B57="穴埋め選択形式",AND($B57="穴埋め記入形式", (LEN($C55)+LEN($C55)-LEN(SUBSTITUTE($C55,"_",""))-LEN(SUBSTITUTE($C55,"＿","")))&gt;13))</formula>
    </cfRule>
  </conditionalFormatting>
  <conditionalFormatting sqref="S56">
    <cfRule type="expression" dxfId="2079" priority="765">
      <formula>OR($B57="複数選択形式",$B57="並べかえ形式",$B57="穴埋め選択形式",AND($B57="穴埋め記入形式", (LEN($C55)+LEN($C55)-LEN(SUBSTITUTE($C55,"_",""))-LEN(SUBSTITUTE($C55,"＿","")))&gt;14))</formula>
    </cfRule>
  </conditionalFormatting>
  <conditionalFormatting sqref="T56">
    <cfRule type="expression" dxfId="2078" priority="766">
      <formula>OR($B57="複数選択形式",$B57="並べかえ形式",$B57="穴埋め選択形式",AND($B57="穴埋め記入形式", (LEN($C55)+LEN($C55)-LEN(SUBSTITUTE($C55,"_",""))-LEN(SUBSTITUTE($C55,"＿","")))&gt;15))</formula>
    </cfRule>
  </conditionalFormatting>
  <conditionalFormatting sqref="U56">
    <cfRule type="expression" dxfId="2077" priority="767">
      <formula>OR($B57="複数選択形式",$B57="並べかえ形式",$B57="穴埋め選択形式",AND($B57="穴埋め記入形式", (LEN($C55)+LEN($C55)-LEN(SUBSTITUTE($C55,"_",""))-LEN(SUBSTITUTE($C55,"＿","")))&gt;16))</formula>
    </cfRule>
  </conditionalFormatting>
  <conditionalFormatting sqref="V56">
    <cfRule type="expression" dxfId="2076" priority="768">
      <formula>OR($B57="複数選択形式",$B57="並べかえ形式",$B57="穴埋め選択形式",AND($B57="穴埋め記入形式", (LEN($C55)+LEN($C55)-LEN(SUBSTITUTE($C55,"_",""))-LEN(SUBSTITUTE($C55,"＿","")))&gt;17))</formula>
    </cfRule>
  </conditionalFormatting>
  <conditionalFormatting sqref="W56">
    <cfRule type="expression" dxfId="2075" priority="769">
      <formula>OR($B57="複数選択形式",$B57="並べかえ形式",$B57="穴埋め選択形式",AND($B57="穴埋め記入形式", (LEN($C55)+LEN($C55)-LEN(SUBSTITUTE($C55,"_",""))-LEN(SUBSTITUTE($C55,"＿","")))&gt;18))</formula>
    </cfRule>
  </conditionalFormatting>
  <conditionalFormatting sqref="X56">
    <cfRule type="expression" dxfId="2074" priority="770">
      <formula>OR($B57="複数選択形式",$B57="並べかえ形式",$B57="穴埋め選択形式",AND($B57="穴埋め記入形式", (LEN($C55)+LEN($C55)-LEN(SUBSTITUTE($C55,"_",""))-LEN(SUBSTITUTE($C55,"＿","")))&gt;19))</formula>
    </cfRule>
  </conditionalFormatting>
  <conditionalFormatting sqref="N57">
    <cfRule type="expression" dxfId="2073" priority="771">
      <formula>AND($M57="", AND($B57="穴埋め記入形式", (LEN($C55)+LEN($C55)-LEN(SUBSTITUTE($C55,"_",""))-LEN(SUBSTITUTE($C55,"＿","")))&gt;9))</formula>
    </cfRule>
  </conditionalFormatting>
  <conditionalFormatting sqref="N57">
    <cfRule type="expression" dxfId="2072" priority="772">
      <formula>OR($B57="複数選択形式",$B57="並べかえ形式",$B57="穴埋め選択形式",AND($B57="穴埋め記入形式", (LEN($C55)+LEN($C55)-LEN(SUBSTITUTE($C55,"_",""))-LEN(SUBSTITUTE($C55,"＿","")))&gt;9))</formula>
    </cfRule>
  </conditionalFormatting>
  <conditionalFormatting sqref="O57">
    <cfRule type="expression" dxfId="2071" priority="773">
      <formula>AND($M57="", AND($B57="穴埋め記入形式", (LEN($C55)+LEN($C55)-LEN(SUBSTITUTE($C55,"_",""))-LEN(SUBSTITUTE($C55,"＿","")))&gt;10))</formula>
    </cfRule>
  </conditionalFormatting>
  <conditionalFormatting sqref="O57">
    <cfRule type="expression" dxfId="2070" priority="774">
      <formula>OR($B57="複数選択形式",$B57="並べかえ形式",$B57="穴埋め選択形式",AND($B57="穴埋め記入形式", (LEN($C55)+LEN($C55)-LEN(SUBSTITUTE($C55,"_",""))-LEN(SUBSTITUTE($C55,"＿","")))&gt;10))</formula>
    </cfRule>
  </conditionalFormatting>
  <conditionalFormatting sqref="P57">
    <cfRule type="expression" dxfId="2069" priority="775">
      <formula>AND($M57="", AND($B57="穴埋め記入形式", (LEN($C55)+LEN($C55)-LEN(SUBSTITUTE($C55,"_",""))-LEN(SUBSTITUTE($C55,"＿","")))&gt;11))</formula>
    </cfRule>
  </conditionalFormatting>
  <conditionalFormatting sqref="P57">
    <cfRule type="expression" dxfId="2068" priority="776">
      <formula>OR($B57="複数選択形式",$B57="並べかえ形式",$B57="穴埋め選択形式",AND($B57="穴埋め記入形式", (LEN($C55)+LEN($C55)-LEN(SUBSTITUTE($C55,"_",""))-LEN(SUBSTITUTE($C55,"＿","")))&gt;11))</formula>
    </cfRule>
  </conditionalFormatting>
  <conditionalFormatting sqref="Q57">
    <cfRule type="expression" dxfId="2067" priority="777">
      <formula>AND($M57="", AND($B57="穴埋め記入形式", (LEN($C55)+LEN($C55)-LEN(SUBSTITUTE($C55,"_",""))-LEN(SUBSTITUTE($C55,"＿","")))&gt;12))</formula>
    </cfRule>
  </conditionalFormatting>
  <conditionalFormatting sqref="Q57">
    <cfRule type="expression" dxfId="2066" priority="778">
      <formula>OR($B57="複数選択形式",$B57="並べかえ形式",$B57="穴埋め選択形式",AND($B57="穴埋め記入形式", (LEN($C55)+LEN($C55)-LEN(SUBSTITUTE($C55,"_",""))-LEN(SUBSTITUTE($C55,"＿","")))&gt;12))</formula>
    </cfRule>
  </conditionalFormatting>
  <conditionalFormatting sqref="R57">
    <cfRule type="expression" dxfId="2065" priority="779">
      <formula>AND($M57="", AND($B57="穴埋め記入形式", (LEN($C55)+LEN($C55)-LEN(SUBSTITUTE($C55,"_",""))-LEN(SUBSTITUTE($C55,"＿","")))&gt;13))</formula>
    </cfRule>
  </conditionalFormatting>
  <conditionalFormatting sqref="R57">
    <cfRule type="expression" dxfId="2064" priority="780">
      <formula>OR($B57="複数選択形式",$B57="並べかえ形式",$B57="穴埋め選択形式",AND($B57="穴埋め記入形式", (LEN($C55)+LEN($C55)-LEN(SUBSTITUTE($C55,"_",""))-LEN(SUBSTITUTE($C55,"＿","")))&gt;13))</formula>
    </cfRule>
  </conditionalFormatting>
  <conditionalFormatting sqref="S57">
    <cfRule type="expression" dxfId="2063" priority="781">
      <formula>AND($M57="", AND($B57="穴埋め記入形式", (LEN($C55)+LEN($C55)-LEN(SUBSTITUTE($C55,"_",""))-LEN(SUBSTITUTE($C55,"＿","")))&gt;14))</formula>
    </cfRule>
  </conditionalFormatting>
  <conditionalFormatting sqref="S57">
    <cfRule type="expression" dxfId="2062" priority="782">
      <formula>OR($B57="複数選択形式",$B57="並べかえ形式",$B57="穴埋め選択形式",AND($B57="穴埋め記入形式", (LEN($C55)+LEN($C55)-LEN(SUBSTITUTE($C55,"_",""))-LEN(SUBSTITUTE($C55,"＿","")))&gt;14))</formula>
    </cfRule>
  </conditionalFormatting>
  <conditionalFormatting sqref="T57">
    <cfRule type="expression" dxfId="2061" priority="783">
      <formula>AND($M57="", AND($B57="穴埋め記入形式", (LEN($C55)+LEN($C55)-LEN(SUBSTITUTE($C55,"_",""))-LEN(SUBSTITUTE($C55,"＿","")))&gt;15))</formula>
    </cfRule>
  </conditionalFormatting>
  <conditionalFormatting sqref="T57">
    <cfRule type="expression" dxfId="2060" priority="784">
      <formula>OR($B57="複数選択形式",$B57="並べかえ形式",$B57="穴埋め選択形式",AND($B57="穴埋め記入形式", (LEN($C55)+LEN($C55)-LEN(SUBSTITUTE($C55,"_",""))-LEN(SUBSTITUTE($C55,"＿","")))&gt;15))</formula>
    </cfRule>
  </conditionalFormatting>
  <conditionalFormatting sqref="U57">
    <cfRule type="expression" dxfId="2059" priority="785">
      <formula>AND($M57="", AND($B57="穴埋め記入形式", (LEN($C55)+LEN($C55)-LEN(SUBSTITUTE($C55,"_",""))-LEN(SUBSTITUTE($C55,"＿","")))&gt;16))</formula>
    </cfRule>
  </conditionalFormatting>
  <conditionalFormatting sqref="U57">
    <cfRule type="expression" dxfId="2058" priority="786">
      <formula>OR($B57="複数選択形式",$B57="並べかえ形式",$B57="穴埋め選択形式",AND($B57="穴埋め記入形式", (LEN($C55)+LEN($C55)-LEN(SUBSTITUTE($C55,"_",""))-LEN(SUBSTITUTE($C55,"＿","")))&gt;16))</formula>
    </cfRule>
  </conditionalFormatting>
  <conditionalFormatting sqref="V57">
    <cfRule type="expression" dxfId="2057" priority="787">
      <formula>AND($M57="", AND($B57="穴埋め記入形式", (LEN($C55)+LEN($C55)-LEN(SUBSTITUTE($C55,"_",""))-LEN(SUBSTITUTE($C55,"＿","")))&gt;17))</formula>
    </cfRule>
  </conditionalFormatting>
  <conditionalFormatting sqref="V57">
    <cfRule type="expression" dxfId="2056" priority="788">
      <formula>OR($B57="複数選択形式",$B57="並べかえ形式",$B57="穴埋め選択形式",AND($B57="穴埋め記入形式", (LEN($C55)+LEN($C55)-LEN(SUBSTITUTE($C55,"_",""))-LEN(SUBSTITUTE($C55,"＿","")))&gt;17))</formula>
    </cfRule>
  </conditionalFormatting>
  <conditionalFormatting sqref="W57">
    <cfRule type="expression" dxfId="2055" priority="789">
      <formula>AND($M57="", AND($B57="穴埋め記入形式", (LEN($C55)+LEN($C55)-LEN(SUBSTITUTE($C55,"_",""))-LEN(SUBSTITUTE($C55,"＿","")))&gt;18))</formula>
    </cfRule>
  </conditionalFormatting>
  <conditionalFormatting sqref="W57">
    <cfRule type="expression" dxfId="2054" priority="790">
      <formula>OR($B57="複数選択形式",$B57="並べかえ形式",$B57="穴埋め選択形式",AND($B57="穴埋め記入形式", (LEN($C55)+LEN($C55)-LEN(SUBSTITUTE($C55,"_",""))-LEN(SUBSTITUTE($C55,"＿","")))&gt;18))</formula>
    </cfRule>
  </conditionalFormatting>
  <conditionalFormatting sqref="X57">
    <cfRule type="expression" dxfId="2053" priority="791">
      <formula>AND($M57="", AND($B57="穴埋め記入形式", (LEN($C55)+LEN($C55)-LEN(SUBSTITUTE($C55,"_",""))-LEN(SUBSTITUTE($C55,"＿","")))&gt;19))</formula>
    </cfRule>
  </conditionalFormatting>
  <conditionalFormatting sqref="X57">
    <cfRule type="expression" dxfId="2052" priority="792">
      <formula>OR($B57="複数選択形式",$B57="並べかえ形式",$B57="穴埋め選択形式",AND($B57="穴埋め記入形式", (LEN($C55)+LEN($C55)-LEN(SUBSTITUTE($C55,"_",""))-LEN(SUBSTITUTE($C55,"＿","")))&gt;19))</formula>
    </cfRule>
  </conditionalFormatting>
  <conditionalFormatting sqref="F59">
    <cfRule type="expression" dxfId="2051" priority="793">
      <formula>AND($B57="穴埋め選択形式", (LEN($C55)+LEN($C55)-LEN(SUBSTITUTE($C55,"_",""))-LEN(SUBSTITUTE($C55,"＿","")))&gt;1)</formula>
    </cfRule>
  </conditionalFormatting>
  <conditionalFormatting sqref="G59">
    <cfRule type="expression" dxfId="2050" priority="794">
      <formula>AND($B57="穴埋め選択形式", (LEN($C55)+LEN($C55)-LEN(SUBSTITUTE($C55,"_",""))-LEN(SUBSTITUTE($C55,"＿","")))&gt;2)</formula>
    </cfRule>
  </conditionalFormatting>
  <conditionalFormatting sqref="H59">
    <cfRule type="expression" dxfId="2049" priority="795">
      <formula>AND($B57="穴埋め選択形式", (LEN($C55)+LEN($C55)-LEN(SUBSTITUTE($C55,"_",""))-LEN(SUBSTITUTE($C55,"＿","")))&gt;3)</formula>
    </cfRule>
  </conditionalFormatting>
  <conditionalFormatting sqref="I59">
    <cfRule type="expression" dxfId="2048" priority="796">
      <formula>AND($B57="穴埋め選択形式", (LEN($C55)+LEN($C55)-LEN(SUBSTITUTE($C55,"_",""))-LEN(SUBSTITUTE($C55,"＿","")))&gt;4)</formula>
    </cfRule>
  </conditionalFormatting>
  <conditionalFormatting sqref="J59">
    <cfRule type="expression" dxfId="2047" priority="797">
      <formula>AND($B57="穴埋め選択形式", (LEN($C55)+LEN($C55)-LEN(SUBSTITUTE($C55,"_",""))-LEN(SUBSTITUTE($C55,"＿","")))&gt;5)</formula>
    </cfRule>
  </conditionalFormatting>
  <conditionalFormatting sqref="K59">
    <cfRule type="expression" dxfId="2046" priority="798">
      <formula>AND($B57="穴埋め選択形式", (LEN($C55)+LEN($C55)-LEN(SUBSTITUTE($C55,"_",""))-LEN(SUBSTITUTE($C55,"＿","")))&gt;6)</formula>
    </cfRule>
  </conditionalFormatting>
  <conditionalFormatting sqref="L59">
    <cfRule type="expression" dxfId="2045" priority="799">
      <formula>AND($B57="穴埋め選択形式", (LEN($C55)+LEN($C55)-LEN(SUBSTITUTE($C55,"_",""))-LEN(SUBSTITUTE($C55,"＿","")))&gt;7)</formula>
    </cfRule>
  </conditionalFormatting>
  <conditionalFormatting sqref="M59">
    <cfRule type="expression" dxfId="2044" priority="800">
      <formula>AND($B57="穴埋め選択形式", (LEN($C55)+LEN($C55)-LEN(SUBSTITUTE($C55,"_",""))-LEN(SUBSTITUTE($C55,"＿","")))&gt;8)</formula>
    </cfRule>
  </conditionalFormatting>
  <conditionalFormatting sqref="N59">
    <cfRule type="expression" dxfId="2043" priority="801">
      <formula>AND($B57="穴埋め選択形式", (LEN($C55)+LEN($C55)-LEN(SUBSTITUTE($C55,"_",""))-LEN(SUBSTITUTE($C55,"＿","")))&gt;9)</formula>
    </cfRule>
  </conditionalFormatting>
  <conditionalFormatting sqref="O59">
    <cfRule type="expression" dxfId="2042" priority="802">
      <formula>AND($B57="穴埋め選択形式", (LEN($C55)+LEN($C55)-LEN(SUBSTITUTE($C55,"_",""))-LEN(SUBSTITUTE($C55,"＿","")))&gt;10)</formula>
    </cfRule>
  </conditionalFormatting>
  <conditionalFormatting sqref="P59">
    <cfRule type="expression" dxfId="2041" priority="803">
      <formula>AND($B57="穴埋め選択形式", (LEN($C55)+LEN($C55)-LEN(SUBSTITUTE($C55,"_",""))-LEN(SUBSTITUTE($C55,"＿","")))&gt;11)</formula>
    </cfRule>
  </conditionalFormatting>
  <conditionalFormatting sqref="Q59">
    <cfRule type="expression" dxfId="2040" priority="804">
      <formula>AND($B57="穴埋め選択形式", (LEN($C55)+LEN($C55)-LEN(SUBSTITUTE($C55,"_",""))-LEN(SUBSTITUTE($C55,"＿","")))&gt;12)</formula>
    </cfRule>
  </conditionalFormatting>
  <conditionalFormatting sqref="R59">
    <cfRule type="expression" dxfId="2039" priority="805">
      <formula>AND($B57="穴埋め選択形式", (LEN($C55)+LEN($C55)-LEN(SUBSTITUTE($C55,"_",""))-LEN(SUBSTITUTE($C55,"＿","")))&gt;13)</formula>
    </cfRule>
  </conditionalFormatting>
  <conditionalFormatting sqref="S59">
    <cfRule type="expression" dxfId="2038" priority="806">
      <formula>AND($B57="穴埋め選択形式", (LEN($C55)+LEN($C55)-LEN(SUBSTITUTE($C55,"_",""))-LEN(SUBSTITUTE($C55,"＿","")))&gt;14)</formula>
    </cfRule>
  </conditionalFormatting>
  <conditionalFormatting sqref="T59">
    <cfRule type="expression" dxfId="2037" priority="807">
      <formula>AND($B57="穴埋め選択形式", (LEN($C55)+LEN($C55)-LEN(SUBSTITUTE($C55,"_",""))-LEN(SUBSTITUTE($C55,"＿","")))&gt;15)</formula>
    </cfRule>
  </conditionalFormatting>
  <conditionalFormatting sqref="U59">
    <cfRule type="expression" dxfId="2036" priority="808">
      <formula>AND($B57="穴埋め選択形式", (LEN($C55)+LEN($C55)-LEN(SUBSTITUTE($C55,"_",""))-LEN(SUBSTITUTE($C55,"＿","")))&gt;16)</formula>
    </cfRule>
  </conditionalFormatting>
  <conditionalFormatting sqref="V59">
    <cfRule type="expression" dxfId="2035" priority="809">
      <formula>AND($B57="穴埋め選択形式", (LEN($C55)+LEN($C55)-LEN(SUBSTITUTE($C55,"_",""))-LEN(SUBSTITUTE($C55,"＿","")))&gt;17)</formula>
    </cfRule>
  </conditionalFormatting>
  <conditionalFormatting sqref="X59">
    <cfRule type="expression" dxfId="2034" priority="810">
      <formula>AND($B57="穴埋め選択形式", (LEN($C55)+LEN($C55)-LEN(SUBSTITUTE($C55,"_",""))-LEN(SUBSTITUTE($C55,"＿","")))&gt;19)</formula>
    </cfRule>
  </conditionalFormatting>
  <conditionalFormatting sqref="F60">
    <cfRule type="expression" dxfId="2033" priority="811">
      <formula>AND($B57="穴埋め選択形式", (LEN($C55)+LEN($C55)-LEN(SUBSTITUTE($C55,"_",""))-LEN(SUBSTITUTE($C55,"＿","")))&gt;1)</formula>
    </cfRule>
  </conditionalFormatting>
  <conditionalFormatting sqref="G60">
    <cfRule type="expression" dxfId="2032" priority="812">
      <formula>AND($B57="穴埋め選択形式", (LEN($C55)+LEN($C55)-LEN(SUBSTITUTE($C55,"_",""))-LEN(SUBSTITUTE($C55,"＿","")))&gt;2)</formula>
    </cfRule>
  </conditionalFormatting>
  <conditionalFormatting sqref="H60">
    <cfRule type="expression" dxfId="2031" priority="813">
      <formula>AND($B57="穴埋め選択形式", (LEN($C55)+LEN($C55)-LEN(SUBSTITUTE($C55,"_",""))-LEN(SUBSTITUTE($C55,"＿","")))&gt;3)</formula>
    </cfRule>
  </conditionalFormatting>
  <conditionalFormatting sqref="I60">
    <cfRule type="expression" dxfId="2030" priority="814">
      <formula>AND($B57="穴埋め選択形式", (LEN($C55)+LEN($C55)-LEN(SUBSTITUTE($C55,"_",""))-LEN(SUBSTITUTE($C55,"＿","")))&gt;4)</formula>
    </cfRule>
  </conditionalFormatting>
  <conditionalFormatting sqref="J60">
    <cfRule type="expression" dxfId="2029" priority="815">
      <formula>AND($B57="穴埋め選択形式", (LEN($C55)+LEN($C55)-LEN(SUBSTITUTE($C55,"_",""))-LEN(SUBSTITUTE($C55,"＿","")))&gt;5)</formula>
    </cfRule>
  </conditionalFormatting>
  <conditionalFormatting sqref="K60">
    <cfRule type="expression" dxfId="2028" priority="816">
      <formula>AND($B57="穴埋め選択形式", (LEN($C55)+LEN($C55)-LEN(SUBSTITUTE($C55,"_",""))-LEN(SUBSTITUTE($C55,"＿","")))&gt;6)</formula>
    </cfRule>
  </conditionalFormatting>
  <conditionalFormatting sqref="L60">
    <cfRule type="expression" dxfId="2027" priority="817">
      <formula>AND($B57="穴埋め選択形式", (LEN($C55)+LEN($C55)-LEN(SUBSTITUTE($C55,"_",""))-LEN(SUBSTITUTE($C55,"＿","")))&gt;7)</formula>
    </cfRule>
  </conditionalFormatting>
  <conditionalFormatting sqref="M60">
    <cfRule type="expression" dxfId="2026" priority="818">
      <formula>AND($B57="穴埋め選択形式", (LEN($C55)+LEN($C55)-LEN(SUBSTITUTE($C55,"_",""))-LEN(SUBSTITUTE($C55,"＿","")))&gt;8)</formula>
    </cfRule>
  </conditionalFormatting>
  <conditionalFormatting sqref="N60">
    <cfRule type="expression" dxfId="2025" priority="819">
      <formula>AND($B57="穴埋め選択形式", (LEN($C55)+LEN($C55)-LEN(SUBSTITUTE($C55,"_",""))-LEN(SUBSTITUTE($C55,"＿","")))&gt;9)</formula>
    </cfRule>
  </conditionalFormatting>
  <conditionalFormatting sqref="O60">
    <cfRule type="expression" dxfId="2024" priority="820">
      <formula>AND($B57="穴埋め選択形式", (LEN($C55)+LEN($C55)-LEN(SUBSTITUTE($C55,"_",""))-LEN(SUBSTITUTE($C55,"＿","")))&gt;10)</formula>
    </cfRule>
  </conditionalFormatting>
  <conditionalFormatting sqref="P60">
    <cfRule type="expression" dxfId="2023" priority="821">
      <formula>AND($B57="穴埋め選択形式", (LEN($C55)+LEN($C55)-LEN(SUBSTITUTE($C55,"_",""))-LEN(SUBSTITUTE($C55,"＿","")))&gt;11)</formula>
    </cfRule>
  </conditionalFormatting>
  <conditionalFormatting sqref="Q60">
    <cfRule type="expression" dxfId="2022" priority="822">
      <formula>AND($B57="穴埋め選択形式", (LEN($C55)+LEN($C55)-LEN(SUBSTITUTE($C55,"_",""))-LEN(SUBSTITUTE($C55,"＿","")))&gt;12)</formula>
    </cfRule>
  </conditionalFormatting>
  <conditionalFormatting sqref="R60">
    <cfRule type="expression" dxfId="2021" priority="823">
      <formula>AND($B57="穴埋め選択形式", (LEN($C55)+LEN($C55)-LEN(SUBSTITUTE($C55,"_",""))-LEN(SUBSTITUTE($C55,"＿","")))&gt;13)</formula>
    </cfRule>
  </conditionalFormatting>
  <conditionalFormatting sqref="S60">
    <cfRule type="expression" dxfId="2020" priority="824">
      <formula>AND($B57="穴埋め選択形式", (LEN($C55)+LEN($C55)-LEN(SUBSTITUTE($C55,"_",""))-LEN(SUBSTITUTE($C55,"＿","")))&gt;14)</formula>
    </cfRule>
  </conditionalFormatting>
  <conditionalFormatting sqref="T60">
    <cfRule type="expression" dxfId="2019" priority="825">
      <formula>AND($B57="穴埋め選択形式", (LEN($C55)+LEN($C55)-LEN(SUBSTITUTE($C55,"_",""))-LEN(SUBSTITUTE($C55,"＿","")))&gt;15)</formula>
    </cfRule>
  </conditionalFormatting>
  <conditionalFormatting sqref="U60">
    <cfRule type="expression" dxfId="2018" priority="826">
      <formula>AND($B57="穴埋め選択形式", (LEN($C55)+LEN($C55)-LEN(SUBSTITUTE($C55,"_",""))-LEN(SUBSTITUTE($C55,"＿","")))&gt;16)</formula>
    </cfRule>
  </conditionalFormatting>
  <conditionalFormatting sqref="V60">
    <cfRule type="expression" dxfId="2017" priority="827">
      <formula>AND($B57="穴埋め選択形式", (LEN($C55)+LEN($C55)-LEN(SUBSTITUTE($C55,"_",""))-LEN(SUBSTITUTE($C55,"＿","")))&gt;17)</formula>
    </cfRule>
  </conditionalFormatting>
  <conditionalFormatting sqref="W60">
    <cfRule type="expression" dxfId="2016" priority="828">
      <formula>AND($B57="穴埋め選択形式", (LEN($C55)+LEN($C55)-LEN(SUBSTITUTE($C55,"_",""))-LEN(SUBSTITUTE($C55,"＿","")))&gt;18)</formula>
    </cfRule>
  </conditionalFormatting>
  <conditionalFormatting sqref="X60">
    <cfRule type="expression" dxfId="2015" priority="829">
      <formula>AND($B57="穴埋め選択形式", (LEN($C55)+LEN($C55)-LEN(SUBSTITUTE($C55,"_",""))-LEN(SUBSTITUTE($C55,"＿","")))&gt;19)</formula>
    </cfRule>
  </conditionalFormatting>
  <conditionalFormatting sqref="W59">
    <cfRule type="expression" dxfId="2014" priority="830">
      <formula>AND($B57="穴埋め選択形式", (LEN($C55)+LEN($C55)-LEN(SUBSTITUTE($C55,"_",""))-LEN(SUBSTITUTE($C55,"＿","")))&gt;18)</formula>
    </cfRule>
  </conditionalFormatting>
  <conditionalFormatting sqref="E67">
    <cfRule type="expression" dxfId="2013" priority="831">
      <formula>OR($B66="複数選択形式",$B66="並べかえ形式")</formula>
    </cfRule>
  </conditionalFormatting>
  <conditionalFormatting sqref="F67">
    <cfRule type="expression" dxfId="2012" priority="832">
      <formula>OR($B66="複数選択形式",$B66="並べかえ形式")</formula>
    </cfRule>
  </conditionalFormatting>
  <conditionalFormatting sqref="G67">
    <cfRule type="expression" dxfId="2011" priority="833">
      <formula>OR($B66="複数選択形式",$B66="並べかえ形式")</formula>
    </cfRule>
  </conditionalFormatting>
  <conditionalFormatting sqref="H67">
    <cfRule type="expression" dxfId="2010" priority="834">
      <formula>OR($B66="複数選択形式",$B66="並べかえ形式")</formula>
    </cfRule>
  </conditionalFormatting>
  <conditionalFormatting sqref="I67">
    <cfRule type="expression" dxfId="2009" priority="835">
      <formula>OR($B66="複数選択形式",$B66="並べかえ形式")</formula>
    </cfRule>
  </conditionalFormatting>
  <conditionalFormatting sqref="J67">
    <cfRule type="expression" dxfId="2008" priority="836">
      <formula>OR($B66="複数選択形式",$B66="並べかえ形式")</formula>
    </cfRule>
  </conditionalFormatting>
  <conditionalFormatting sqref="K67">
    <cfRule type="expression" dxfId="2007" priority="837">
      <formula>OR($B66="複数選択形式",$B66="並べかえ形式")</formula>
    </cfRule>
  </conditionalFormatting>
  <conditionalFormatting sqref="L67">
    <cfRule type="expression" dxfId="2006" priority="838">
      <formula>OR($B66="複数選択形式",$B66="並べかえ形式")</formula>
    </cfRule>
  </conditionalFormatting>
  <conditionalFormatting sqref="M67">
    <cfRule type="expression" dxfId="2005" priority="839">
      <formula>OR($B66="複数選択形式",$B66="並べかえ形式")</formula>
    </cfRule>
  </conditionalFormatting>
  <conditionalFormatting sqref="N67">
    <cfRule type="expression" dxfId="2004" priority="840">
      <formula>OR($B66="複数選択形式",$B66="並べかえ形式")</formula>
    </cfRule>
  </conditionalFormatting>
  <conditionalFormatting sqref="O67">
    <cfRule type="expression" dxfId="2003" priority="841">
      <formula>OR($B66="複数選択形式",$B66="並べかえ形式")</formula>
    </cfRule>
  </conditionalFormatting>
  <conditionalFormatting sqref="P67">
    <cfRule type="expression" dxfId="2002" priority="842">
      <formula>OR($B66="複数選択形式",$B66="並べかえ形式")</formula>
    </cfRule>
  </conditionalFormatting>
  <conditionalFormatting sqref="Q67">
    <cfRule type="expression" dxfId="2001" priority="843">
      <formula>OR($B66="複数選択形式",$B66="並べかえ形式")</formula>
    </cfRule>
  </conditionalFormatting>
  <conditionalFormatting sqref="R67">
    <cfRule type="expression" dxfId="2000" priority="844">
      <formula>OR($B66="複数選択形式",$B66="並べかえ形式")</formula>
    </cfRule>
  </conditionalFormatting>
  <conditionalFormatting sqref="S67">
    <cfRule type="expression" dxfId="1999" priority="845">
      <formula>OR($B66="複数選択形式",$B66="並べかえ形式")</formula>
    </cfRule>
  </conditionalFormatting>
  <conditionalFormatting sqref="T67">
    <cfRule type="expression" dxfId="1998" priority="846">
      <formula>OR($B66="複数選択形式",$B66="並べかえ形式")</formula>
    </cfRule>
  </conditionalFormatting>
  <conditionalFormatting sqref="U67">
    <cfRule type="expression" dxfId="1997" priority="847">
      <formula>OR($B66="複数選択形式",$B66="並べかえ形式")</formula>
    </cfRule>
  </conditionalFormatting>
  <conditionalFormatting sqref="V67">
    <cfRule type="expression" dxfId="1996" priority="848">
      <formula>OR($B66="複数選択形式",$B66="並べかえ形式")</formula>
    </cfRule>
  </conditionalFormatting>
  <conditionalFormatting sqref="W67">
    <cfRule type="expression" dxfId="1995" priority="849">
      <formula>OR($B66="複数選択形式",$B66="並べかえ形式")</formula>
    </cfRule>
  </conditionalFormatting>
  <conditionalFormatting sqref="X67">
    <cfRule type="expression" dxfId="1994" priority="850">
      <formula>OR($B66="複数選択形式",$B66="並べかえ形式")</formula>
    </cfRule>
  </conditionalFormatting>
  <conditionalFormatting sqref="B67">
    <cfRule type="expression" dxfId="1993" priority="851">
      <formula>AND($B66&lt;&gt;"", $B66="正誤形式")</formula>
    </cfRule>
  </conditionalFormatting>
  <conditionalFormatting sqref="E66">
    <cfRule type="expression" dxfId="1992" priority="852">
      <formula>AND($E66="", OR($B66="複数選択形式",$B66="並べかえ形式",$B66="穴埋め選択形式",AND($B66="穴埋め記入形式", (LEN($C64)+LEN($C64)-LEN(SUBSTITUTE($C64,"_",""))-LEN(SUBSTITUTE($C64,"＿","")))&gt;0)))</formula>
    </cfRule>
  </conditionalFormatting>
  <conditionalFormatting sqref="E66">
    <cfRule type="expression" dxfId="1991" priority="853">
      <formula>AND(OR($B66="複数選択形式",$B66="並べかえ形式",$B66="穴埋め選択形式",AND($B66="穴埋め記入形式", (LEN($C64)+LEN($C64)-LEN(SUBSTITUTE($C64,"_",""))-LEN(SUBSTITUTE($C64,"＿","")))&gt;0)))</formula>
    </cfRule>
  </conditionalFormatting>
  <conditionalFormatting sqref="F66">
    <cfRule type="expression" dxfId="1990" priority="854">
      <formula>AND($F66="", OR($B66="複数選択形式",$B66="並べかえ形式",$B66="穴埋め選択形式",AND($B66="穴埋め記入形式", (LEN($C64)+LEN($C64)-LEN(SUBSTITUTE($C64,"_",""))-LEN(SUBSTITUTE($C64,"＿","")))&gt;1)))</formula>
    </cfRule>
  </conditionalFormatting>
  <conditionalFormatting sqref="F66">
    <cfRule type="expression" dxfId="1989" priority="855">
      <formula>OR($B66="複数選択形式",$B66="並べかえ形式",$B66="穴埋め選択形式",AND($B66="穴埋め記入形式", (LEN($C64)+LEN($C64)-LEN(SUBSTITUTE($C64,"_",""))-LEN(SUBSTITUTE($C64,"＿","")))&gt;1))</formula>
    </cfRule>
  </conditionalFormatting>
  <conditionalFormatting sqref="E65">
    <cfRule type="expression" dxfId="1988" priority="856">
      <formula>OR($B66="複数選択形式",$B66="並べかえ形式",$B66="穴埋め選択形式",AND($B66="穴埋め記入形式", (LEN($C64)+LEN($C64)-LEN(SUBSTITUTE($C64,"_",""))-LEN(SUBSTITUTE($C64,"＿","")))&gt;0))</formula>
    </cfRule>
  </conditionalFormatting>
  <conditionalFormatting sqref="L65">
    <cfRule type="expression" dxfId="1987" priority="857">
      <formula>OR($B66="複数選択形式",$B66="並べかえ形式",$B66="穴埋め選択形式",AND($B66="穴埋め記入形式", (LEN($C64)+LEN($C64)-LEN(SUBSTITUTE($C64,"_",""))-LEN(SUBSTITUTE($C64,"＿","")))&gt;7))</formula>
    </cfRule>
  </conditionalFormatting>
  <conditionalFormatting sqref="K65">
    <cfRule type="expression" dxfId="1986" priority="858">
      <formula>OR($B66="複数選択形式",$B66="並べかえ形式",$B66="穴埋め選択形式",AND($B66="穴埋め記入形式", (LEN($C64)+LEN($C64)-LEN(SUBSTITUTE($C64,"_",""))-LEN(SUBSTITUTE($C64,"＿","")))&gt;6))</formula>
    </cfRule>
  </conditionalFormatting>
  <conditionalFormatting sqref="J65">
    <cfRule type="expression" dxfId="1985" priority="859">
      <formula>OR($B66="複数選択形式",$B66="並べかえ形式",$B66="穴埋め選択形式",AND($B66="穴埋め記入形式", (LEN($C64)+LEN($C64)-LEN(SUBSTITUTE($C64,"_",""))-LEN(SUBSTITUTE($C64,"＿","")))&gt;5))</formula>
    </cfRule>
  </conditionalFormatting>
  <conditionalFormatting sqref="I65">
    <cfRule type="expression" dxfId="1984" priority="860">
      <formula>OR($B66="複数選択形式",$B66="並べかえ形式",$B66="穴埋め選択形式",AND($B66="穴埋め記入形式", (LEN($C64)+LEN($C64)-LEN(SUBSTITUTE($C64,"_",""))-LEN(SUBSTITUTE($C64,"＿","")))&gt;4))</formula>
    </cfRule>
  </conditionalFormatting>
  <conditionalFormatting sqref="H65">
    <cfRule type="expression" dxfId="1983" priority="861">
      <formula>OR($B66="複数選択形式",$B66="並べかえ形式",$B66="穴埋め選択形式",AND($B66="穴埋め記入形式", (LEN($C64)+LEN($C64)-LEN(SUBSTITUTE($C64,"_",""))-LEN(SUBSTITUTE($C64,"＿","")))&gt;3))</formula>
    </cfRule>
  </conditionalFormatting>
  <conditionalFormatting sqref="G65">
    <cfRule type="expression" dxfId="1982" priority="862">
      <formula>OR($B66="複数選択形式",$B66="並べかえ形式",$B66="穴埋め選択形式",AND($B66="穴埋め記入形式", (LEN($C64)+LEN($C64)-LEN(SUBSTITUTE($C64,"_",""))-LEN(SUBSTITUTE($C64,"＿","")))&gt;2))</formula>
    </cfRule>
  </conditionalFormatting>
  <conditionalFormatting sqref="F65">
    <cfRule type="expression" dxfId="1981" priority="863">
      <formula>OR($B66="複数選択形式",$B66="並べかえ形式",$B66="穴埋め選択形式",AND($B66="穴埋め記入形式", (LEN($C64)+LEN($C64)-LEN(SUBSTITUTE($C64,"_",""))-LEN(SUBSTITUTE($C64,"＿","")))&gt;1))</formula>
    </cfRule>
  </conditionalFormatting>
  <conditionalFormatting sqref="G66">
    <cfRule type="expression" dxfId="1980" priority="864">
      <formula>AND($G66="", AND($B66="穴埋め記入形式", (LEN($C64)+LEN($C64)-LEN(SUBSTITUTE($C64,"_",""))-LEN(SUBSTITUTE($C64,"＿","")))&gt;2))</formula>
    </cfRule>
  </conditionalFormatting>
  <conditionalFormatting sqref="G66">
    <cfRule type="expression" dxfId="1979" priority="865">
      <formula>OR($B66="複数選択形式",$B66="並べかえ形式",$B66="穴埋め選択形式",AND($B66="穴埋め記入形式", (LEN($C64)+LEN($C64)-LEN(SUBSTITUTE($C64,"_",""))-LEN(SUBSTITUTE($C64,"＿","")))&gt;2))</formula>
    </cfRule>
  </conditionalFormatting>
  <conditionalFormatting sqref="H66">
    <cfRule type="expression" dxfId="1978" priority="866">
      <formula>AND($H66="", AND($B66="穴埋め記入形式", (LEN($C64)+LEN($C64)-LEN(SUBSTITUTE($C64,"_",""))-LEN(SUBSTITUTE($C64,"＿","")))&gt;3))</formula>
    </cfRule>
  </conditionalFormatting>
  <conditionalFormatting sqref="H66">
    <cfRule type="expression" dxfId="1977" priority="867">
      <formula>OR($B66="複数選択形式",$B66="並べかえ形式",$B66="穴埋め選択形式",AND($B66="穴埋め記入形式", (LEN($C64)+LEN($C64)-LEN(SUBSTITUTE($C64,"_",""))-LEN(SUBSTITUTE($C64,"＿","")))&gt;3))</formula>
    </cfRule>
  </conditionalFormatting>
  <conditionalFormatting sqref="I66">
    <cfRule type="expression" dxfId="1976" priority="868">
      <formula>AND($I66="", AND($B66="穴埋め記入形式", (LEN($C64)+LEN($C64)-LEN(SUBSTITUTE($C64,"_",""))-LEN(SUBSTITUTE($C64,"＿","")))&gt;4))</formula>
    </cfRule>
  </conditionalFormatting>
  <conditionalFormatting sqref="I66">
    <cfRule type="expression" dxfId="1975" priority="869">
      <formula>OR($B66="複数選択形式",$B66="並べかえ形式",$B66="穴埋め選択形式",AND($B66="穴埋め記入形式", (LEN($C64)+LEN($C64)-LEN(SUBSTITUTE($C64,"_",""))-LEN(SUBSTITUTE($C64,"＿","")))&gt;4))</formula>
    </cfRule>
  </conditionalFormatting>
  <conditionalFormatting sqref="J66">
    <cfRule type="expression" dxfId="1974" priority="870">
      <formula>AND($J66="", AND($B66="穴埋め記入形式", (LEN($C64)+LEN($C64)-LEN(SUBSTITUTE($C64,"_",""))-LEN(SUBSTITUTE($C64,"＿","")))&gt;5))</formula>
    </cfRule>
  </conditionalFormatting>
  <conditionalFormatting sqref="J66">
    <cfRule type="expression" dxfId="1973" priority="871">
      <formula>OR($B66="複数選択形式",$B66="並べかえ形式",$B66="穴埋め選択形式",AND($B66="穴埋め記入形式", (LEN($C64)+LEN($C64)-LEN(SUBSTITUTE($C64,"_",""))-LEN(SUBSTITUTE($C64,"＿","")))&gt;5))</formula>
    </cfRule>
  </conditionalFormatting>
  <conditionalFormatting sqref="K66">
    <cfRule type="expression" dxfId="1972" priority="872">
      <formula>AND($K66="", AND($B66="穴埋め記入形式", (LEN($C64)+LEN($C64)-LEN(SUBSTITUTE($C64,"_",""))-LEN(SUBSTITUTE($C64,"＿","")))&gt;6))</formula>
    </cfRule>
  </conditionalFormatting>
  <conditionalFormatting sqref="K66">
    <cfRule type="expression" dxfId="1971" priority="873">
      <formula>OR($B66="複数選択形式",$B66="並べかえ形式",$B66="穴埋め選択形式",AND($B66="穴埋め記入形式", (LEN($C64)+LEN($C64)-LEN(SUBSTITUTE($C64,"_",""))-LEN(SUBSTITUTE($C64,"＿","")))&gt;6))</formula>
    </cfRule>
  </conditionalFormatting>
  <conditionalFormatting sqref="L66">
    <cfRule type="expression" dxfId="1970" priority="874">
      <formula>AND($L66="", AND($B66="穴埋め記入形式", (LEN($C64)+LEN($C64)-LEN(SUBSTITUTE($C64,"_",""))-LEN(SUBSTITUTE($C64,"＿","")))&gt;7))</formula>
    </cfRule>
  </conditionalFormatting>
  <conditionalFormatting sqref="L66">
    <cfRule type="expression" dxfId="1969" priority="875">
      <formula>OR($B66="複数選択形式",$B66="並べかえ形式",$B66="穴埋め選択形式",AND($B66="穴埋め記入形式", (LEN($C64)+LEN($C64)-LEN(SUBSTITUTE($C64,"_",""))-LEN(SUBSTITUTE($C64,"＿","")))&gt;7))</formula>
    </cfRule>
  </conditionalFormatting>
  <conditionalFormatting sqref="M66">
    <cfRule type="expression" dxfId="1968" priority="876">
      <formula>AND($M66="", AND($B66="穴埋め記入形式", (LEN($C64)+LEN($C64)-LEN(SUBSTITUTE($C64,"_",""))-LEN(SUBSTITUTE($C64,"＿","")))&gt;8))</formula>
    </cfRule>
  </conditionalFormatting>
  <conditionalFormatting sqref="M66">
    <cfRule type="expression" dxfId="1967" priority="877">
      <formula>OR($B66="複数選択形式",$B66="並べかえ形式",$B66="穴埋め選択形式",AND($B66="穴埋め記入形式", (LEN($C64)+LEN($C64)-LEN(SUBSTITUTE($C64,"_",""))-LEN(SUBSTITUTE($C64,"＿","")))&gt;8))</formula>
    </cfRule>
  </conditionalFormatting>
  <conditionalFormatting sqref="C62">
    <cfRule type="expression" dxfId="1966" priority="878">
      <formula>$B66&lt;&gt;""</formula>
    </cfRule>
  </conditionalFormatting>
  <conditionalFormatting sqref="D62">
    <cfRule type="expression" dxfId="1965" priority="879">
      <formula>$B66&lt;&gt;""</formula>
    </cfRule>
  </conditionalFormatting>
  <conditionalFormatting sqref="E62">
    <cfRule type="expression" dxfId="1964" priority="880">
      <formula>$B66&lt;&gt;""</formula>
    </cfRule>
  </conditionalFormatting>
  <conditionalFormatting sqref="F62">
    <cfRule type="expression" dxfId="1963" priority="881">
      <formula>$B66&lt;&gt;""</formula>
    </cfRule>
  </conditionalFormatting>
  <conditionalFormatting sqref="G62">
    <cfRule type="expression" dxfId="1962" priority="882">
      <formula>$B66&lt;&gt;""</formula>
    </cfRule>
  </conditionalFormatting>
  <conditionalFormatting sqref="H62">
    <cfRule type="expression" dxfId="1961" priority="883">
      <formula>$B66&lt;&gt;""</formula>
    </cfRule>
  </conditionalFormatting>
  <conditionalFormatting sqref="I62">
    <cfRule type="expression" dxfId="1960" priority="884">
      <formula>$B66&lt;&gt;""</formula>
    </cfRule>
  </conditionalFormatting>
  <conditionalFormatting sqref="J62">
    <cfRule type="expression" dxfId="1959" priority="885">
      <formula>$B66&lt;&gt;""</formula>
    </cfRule>
  </conditionalFormatting>
  <conditionalFormatting sqref="K62">
    <cfRule type="expression" dxfId="1958" priority="886">
      <formula>$B66&lt;&gt;""</formula>
    </cfRule>
  </conditionalFormatting>
  <conditionalFormatting sqref="L62">
    <cfRule type="expression" dxfId="1957" priority="887">
      <formula>$B66&lt;&gt;""</formula>
    </cfRule>
  </conditionalFormatting>
  <conditionalFormatting sqref="M62">
    <cfRule type="expression" dxfId="1956" priority="888">
      <formula>$B66&lt;&gt;""</formula>
    </cfRule>
  </conditionalFormatting>
  <conditionalFormatting sqref="N62">
    <cfRule type="expression" dxfId="1955" priority="889">
      <formula>$B66&lt;&gt;""</formula>
    </cfRule>
  </conditionalFormatting>
  <conditionalFormatting sqref="B62">
    <cfRule type="expression" dxfId="1954" priority="890">
      <formula>$B66&lt;&gt;""</formula>
    </cfRule>
  </conditionalFormatting>
  <conditionalFormatting sqref="E68">
    <cfRule type="expression" dxfId="1953" priority="891">
      <formula>AND($B66="穴埋め選択形式", (LEN($C64)+LEN($C64)-LEN(SUBSTITUTE($C64,"_",""))-LEN(SUBSTITUTE($C64,"＿","")))&gt;0)</formula>
    </cfRule>
  </conditionalFormatting>
  <conditionalFormatting sqref="E69">
    <cfRule type="expression" dxfId="1952" priority="892">
      <formula>AND($B66="穴埋め選択形式", (LEN($C64)+LEN($C64)-LEN(SUBSTITUTE($C64,"_",""))-LEN(SUBSTITUTE($C64,"＿","")))&gt;0)</formula>
    </cfRule>
  </conditionalFormatting>
  <conditionalFormatting sqref="M65">
    <cfRule type="expression" dxfId="1951" priority="893">
      <formula>OR($B66="複数選択形式",$B66="並べかえ形式",$B66="穴埋め選択形式",AND($B66="穴埋め記入形式", (LEN($C64)+LEN($C64)-LEN(SUBSTITUTE($C64,"_",""))-LEN(SUBSTITUTE($C64,"＿","")))&gt;8))</formula>
    </cfRule>
  </conditionalFormatting>
  <conditionalFormatting sqref="N65">
    <cfRule type="expression" dxfId="1950" priority="894">
      <formula>OR($B66="複数選択形式",$B66="並べかえ形式",$B66="穴埋め選択形式",AND($B66="穴埋め記入形式", (LEN($C64)+LEN($C64)-LEN(SUBSTITUTE($C64,"_",""))-LEN(SUBSTITUTE($C64,"＿","")))&gt;9))</formula>
    </cfRule>
  </conditionalFormatting>
  <conditionalFormatting sqref="O65">
    <cfRule type="expression" dxfId="1949" priority="895">
      <formula>OR($B66="複数選択形式",$B66="並べかえ形式",$B66="穴埋め選択形式",AND($B66="穴埋め記入形式", (LEN($C64)+LEN($C64)-LEN(SUBSTITUTE($C64,"_",""))-LEN(SUBSTITUTE($C64,"＿","")))&gt;10))</formula>
    </cfRule>
  </conditionalFormatting>
  <conditionalFormatting sqref="P65">
    <cfRule type="expression" dxfId="1948" priority="896">
      <formula>OR($B66="複数選択形式",$B66="並べかえ形式",$B66="穴埋め選択形式",AND($B66="穴埋め記入形式", (LEN($C64)+LEN($C64)-LEN(SUBSTITUTE($C64,"_",""))-LEN(SUBSTITUTE($C64,"＿","")))&gt;11))</formula>
    </cfRule>
  </conditionalFormatting>
  <conditionalFormatting sqref="Q65">
    <cfRule type="expression" dxfId="1947" priority="897">
      <formula>OR($B66="複数選択形式",$B66="並べかえ形式",$B66="穴埋め選択形式",AND($B66="穴埋め記入形式", (LEN($C64)+LEN($C64)-LEN(SUBSTITUTE($C64,"_",""))-LEN(SUBSTITUTE($C64,"＿","")))&gt;12))</formula>
    </cfRule>
  </conditionalFormatting>
  <conditionalFormatting sqref="R65">
    <cfRule type="expression" dxfId="1946" priority="898">
      <formula>OR($B66="複数選択形式",$B66="並べかえ形式",$B66="穴埋め選択形式",AND($B66="穴埋め記入形式", (LEN($C64)+LEN($C64)-LEN(SUBSTITUTE($C64,"_",""))-LEN(SUBSTITUTE($C64,"＿","")))&gt;13))</formula>
    </cfRule>
  </conditionalFormatting>
  <conditionalFormatting sqref="S65">
    <cfRule type="expression" dxfId="1945" priority="899">
      <formula>OR($B66="複数選択形式",$B66="並べかえ形式",$B66="穴埋め選択形式",AND($B66="穴埋め記入形式", (LEN($C64)+LEN($C64)-LEN(SUBSTITUTE($C64,"_",""))-LEN(SUBSTITUTE($C64,"＿","")))&gt;14))</formula>
    </cfRule>
  </conditionalFormatting>
  <conditionalFormatting sqref="T65">
    <cfRule type="expression" dxfId="1944" priority="900">
      <formula>OR($B66="複数選択形式",$B66="並べかえ形式",$B66="穴埋め選択形式",AND($B66="穴埋め記入形式", (LEN($C64)+LEN($C64)-LEN(SUBSTITUTE($C64,"_",""))-LEN(SUBSTITUTE($C64,"＿","")))&gt;15))</formula>
    </cfRule>
  </conditionalFormatting>
  <conditionalFormatting sqref="U65">
    <cfRule type="expression" dxfId="1943" priority="901">
      <formula>OR($B66="複数選択形式",$B66="並べかえ形式",$B66="穴埋め選択形式",AND($B66="穴埋め記入形式", (LEN($C64)+LEN($C64)-LEN(SUBSTITUTE($C64,"_",""))-LEN(SUBSTITUTE($C64,"＿","")))&gt;16))</formula>
    </cfRule>
  </conditionalFormatting>
  <conditionalFormatting sqref="V65">
    <cfRule type="expression" dxfId="1942" priority="902">
      <formula>OR($B66="複数選択形式",$B66="並べかえ形式",$B66="穴埋め選択形式",AND($B66="穴埋め記入形式", (LEN($C64)+LEN($C64)-LEN(SUBSTITUTE($C64,"_",""))-LEN(SUBSTITUTE($C64,"＿","")))&gt;17))</formula>
    </cfRule>
  </conditionalFormatting>
  <conditionalFormatting sqref="W65">
    <cfRule type="expression" dxfId="1941" priority="903">
      <formula>OR($B66="複数選択形式",$B66="並べかえ形式",$B66="穴埋め選択形式",AND($B66="穴埋め記入形式", (LEN($C64)+LEN($C64)-LEN(SUBSTITUTE($C64,"_",""))-LEN(SUBSTITUTE($C64,"＿","")))&gt;18))</formula>
    </cfRule>
  </conditionalFormatting>
  <conditionalFormatting sqref="X65">
    <cfRule type="expression" dxfId="1940" priority="904">
      <formula>OR($B66="複数選択形式",$B66="並べかえ形式",$B66="穴埋め選択形式",AND($B66="穴埋め記入形式", (LEN($C64)+LEN($C64)-LEN(SUBSTITUTE($C64,"_",""))-LEN(SUBSTITUTE($C64,"＿","")))&gt;19))</formula>
    </cfRule>
  </conditionalFormatting>
  <conditionalFormatting sqref="N66">
    <cfRule type="expression" dxfId="1939" priority="905">
      <formula>AND($M66="", AND($B66="穴埋め記入形式", (LEN($C64)+LEN($C64)-LEN(SUBSTITUTE($C64,"_",""))-LEN(SUBSTITUTE($C64,"＿","")))&gt;9))</formula>
    </cfRule>
  </conditionalFormatting>
  <conditionalFormatting sqref="N66">
    <cfRule type="expression" dxfId="1938" priority="906">
      <formula>OR($B66="複数選択形式",$B66="並べかえ形式",$B66="穴埋め選択形式",AND($B66="穴埋め記入形式", (LEN($C64)+LEN($C64)-LEN(SUBSTITUTE($C64,"_",""))-LEN(SUBSTITUTE($C64,"＿","")))&gt;9))</formula>
    </cfRule>
  </conditionalFormatting>
  <conditionalFormatting sqref="O66">
    <cfRule type="expression" dxfId="1937" priority="907">
      <formula>AND($M66="", AND($B66="穴埋め記入形式", (LEN($C64)+LEN($C64)-LEN(SUBSTITUTE($C64,"_",""))-LEN(SUBSTITUTE($C64,"＿","")))&gt;10))</formula>
    </cfRule>
  </conditionalFormatting>
  <conditionalFormatting sqref="O66">
    <cfRule type="expression" dxfId="1936" priority="908">
      <formula>OR($B66="複数選択形式",$B66="並べかえ形式",$B66="穴埋め選択形式",AND($B66="穴埋め記入形式", (LEN($C64)+LEN($C64)-LEN(SUBSTITUTE($C64,"_",""))-LEN(SUBSTITUTE($C64,"＿","")))&gt;10))</formula>
    </cfRule>
  </conditionalFormatting>
  <conditionalFormatting sqref="P66">
    <cfRule type="expression" dxfId="1935" priority="909">
      <formula>AND($M66="", AND($B66="穴埋め記入形式", (LEN($C64)+LEN($C64)-LEN(SUBSTITUTE($C64,"_",""))-LEN(SUBSTITUTE($C64,"＿","")))&gt;11))</formula>
    </cfRule>
  </conditionalFormatting>
  <conditionalFormatting sqref="P66">
    <cfRule type="expression" dxfId="1934" priority="910">
      <formula>OR($B66="複数選択形式",$B66="並べかえ形式",$B66="穴埋め選択形式",AND($B66="穴埋め記入形式", (LEN($C64)+LEN($C64)-LEN(SUBSTITUTE($C64,"_",""))-LEN(SUBSTITUTE($C64,"＿","")))&gt;11))</formula>
    </cfRule>
  </conditionalFormatting>
  <conditionalFormatting sqref="Q66">
    <cfRule type="expression" dxfId="1933" priority="911">
      <formula>AND($M66="", AND($B66="穴埋め記入形式", (LEN($C64)+LEN($C64)-LEN(SUBSTITUTE($C64,"_",""))-LEN(SUBSTITUTE($C64,"＿","")))&gt;12))</formula>
    </cfRule>
  </conditionalFormatting>
  <conditionalFormatting sqref="Q66">
    <cfRule type="expression" dxfId="1932" priority="912">
      <formula>OR($B66="複数選択形式",$B66="並べかえ形式",$B66="穴埋め選択形式",AND($B66="穴埋め記入形式", (LEN($C64)+LEN($C64)-LEN(SUBSTITUTE($C64,"_",""))-LEN(SUBSTITUTE($C64,"＿","")))&gt;12))</formula>
    </cfRule>
  </conditionalFormatting>
  <conditionalFormatting sqref="R66">
    <cfRule type="expression" dxfId="1931" priority="913">
      <formula>AND($M66="", AND($B66="穴埋め記入形式", (LEN($C64)+LEN($C64)-LEN(SUBSTITUTE($C64,"_",""))-LEN(SUBSTITUTE($C64,"＿","")))&gt;13))</formula>
    </cfRule>
  </conditionalFormatting>
  <conditionalFormatting sqref="R66">
    <cfRule type="expression" dxfId="1930" priority="914">
      <formula>OR($B66="複数選択形式",$B66="並べかえ形式",$B66="穴埋め選択形式",AND($B66="穴埋め記入形式", (LEN($C64)+LEN($C64)-LEN(SUBSTITUTE($C64,"_",""))-LEN(SUBSTITUTE($C64,"＿","")))&gt;13))</formula>
    </cfRule>
  </conditionalFormatting>
  <conditionalFormatting sqref="S66">
    <cfRule type="expression" dxfId="1929" priority="915">
      <formula>AND($M66="", AND($B66="穴埋め記入形式", (LEN($C64)+LEN($C64)-LEN(SUBSTITUTE($C64,"_",""))-LEN(SUBSTITUTE($C64,"＿","")))&gt;14))</formula>
    </cfRule>
  </conditionalFormatting>
  <conditionalFormatting sqref="S66">
    <cfRule type="expression" dxfId="1928" priority="916">
      <formula>OR($B66="複数選択形式",$B66="並べかえ形式",$B66="穴埋め選択形式",AND($B66="穴埋め記入形式", (LEN($C64)+LEN($C64)-LEN(SUBSTITUTE($C64,"_",""))-LEN(SUBSTITUTE($C64,"＿","")))&gt;14))</formula>
    </cfRule>
  </conditionalFormatting>
  <conditionalFormatting sqref="T66">
    <cfRule type="expression" dxfId="1927" priority="917">
      <formula>AND($M66="", AND($B66="穴埋め記入形式", (LEN($C64)+LEN($C64)-LEN(SUBSTITUTE($C64,"_",""))-LEN(SUBSTITUTE($C64,"＿","")))&gt;15))</formula>
    </cfRule>
  </conditionalFormatting>
  <conditionalFormatting sqref="T66">
    <cfRule type="expression" dxfId="1926" priority="918">
      <formula>OR($B66="複数選択形式",$B66="並べかえ形式",$B66="穴埋め選択形式",AND($B66="穴埋め記入形式", (LEN($C64)+LEN($C64)-LEN(SUBSTITUTE($C64,"_",""))-LEN(SUBSTITUTE($C64,"＿","")))&gt;15))</formula>
    </cfRule>
  </conditionalFormatting>
  <conditionalFormatting sqref="U66">
    <cfRule type="expression" dxfId="1925" priority="919">
      <formula>AND($M66="", AND($B66="穴埋め記入形式", (LEN($C64)+LEN($C64)-LEN(SUBSTITUTE($C64,"_",""))-LEN(SUBSTITUTE($C64,"＿","")))&gt;16))</formula>
    </cfRule>
  </conditionalFormatting>
  <conditionalFormatting sqref="U66">
    <cfRule type="expression" dxfId="1924" priority="920">
      <formula>OR($B66="複数選択形式",$B66="並べかえ形式",$B66="穴埋め選択形式",AND($B66="穴埋め記入形式", (LEN($C64)+LEN($C64)-LEN(SUBSTITUTE($C64,"_",""))-LEN(SUBSTITUTE($C64,"＿","")))&gt;16))</formula>
    </cfRule>
  </conditionalFormatting>
  <conditionalFormatting sqref="V66">
    <cfRule type="expression" dxfId="1923" priority="921">
      <formula>AND($M66="", AND($B66="穴埋め記入形式", (LEN($C64)+LEN($C64)-LEN(SUBSTITUTE($C64,"_",""))-LEN(SUBSTITUTE($C64,"＿","")))&gt;17))</formula>
    </cfRule>
  </conditionalFormatting>
  <conditionalFormatting sqref="V66">
    <cfRule type="expression" dxfId="1922" priority="922">
      <formula>OR($B66="複数選択形式",$B66="並べかえ形式",$B66="穴埋め選択形式",AND($B66="穴埋め記入形式", (LEN($C64)+LEN($C64)-LEN(SUBSTITUTE($C64,"_",""))-LEN(SUBSTITUTE($C64,"＿","")))&gt;17))</formula>
    </cfRule>
  </conditionalFormatting>
  <conditionalFormatting sqref="W66">
    <cfRule type="expression" dxfId="1921" priority="923">
      <formula>AND($M66="", AND($B66="穴埋め記入形式", (LEN($C64)+LEN($C64)-LEN(SUBSTITUTE($C64,"_",""))-LEN(SUBSTITUTE($C64,"＿","")))&gt;18))</formula>
    </cfRule>
  </conditionalFormatting>
  <conditionalFormatting sqref="W66">
    <cfRule type="expression" dxfId="1920" priority="924">
      <formula>OR($B66="複数選択形式",$B66="並べかえ形式",$B66="穴埋め選択形式",AND($B66="穴埋め記入形式", (LEN($C64)+LEN($C64)-LEN(SUBSTITUTE($C64,"_",""))-LEN(SUBSTITUTE($C64,"＿","")))&gt;18))</formula>
    </cfRule>
  </conditionalFormatting>
  <conditionalFormatting sqref="X66">
    <cfRule type="expression" dxfId="1919" priority="925">
      <formula>AND($M66="", AND($B66="穴埋め記入形式", (LEN($C64)+LEN($C64)-LEN(SUBSTITUTE($C64,"_",""))-LEN(SUBSTITUTE($C64,"＿","")))&gt;19))</formula>
    </cfRule>
  </conditionalFormatting>
  <conditionalFormatting sqref="X66">
    <cfRule type="expression" dxfId="1918" priority="926">
      <formula>OR($B66="複数選択形式",$B66="並べかえ形式",$B66="穴埋め選択形式",AND($B66="穴埋め記入形式", (LEN($C64)+LEN($C64)-LEN(SUBSTITUTE($C64,"_",""))-LEN(SUBSTITUTE($C64,"＿","")))&gt;19))</formula>
    </cfRule>
  </conditionalFormatting>
  <conditionalFormatting sqref="F68">
    <cfRule type="expression" dxfId="1917" priority="927">
      <formula>AND($B66="穴埋め選択形式", (LEN($C64)+LEN($C64)-LEN(SUBSTITUTE($C64,"_",""))-LEN(SUBSTITUTE($C64,"＿","")))&gt;1)</formula>
    </cfRule>
  </conditionalFormatting>
  <conditionalFormatting sqref="G68">
    <cfRule type="expression" dxfId="1916" priority="928">
      <formula>AND($B66="穴埋め選択形式", (LEN($C64)+LEN($C64)-LEN(SUBSTITUTE($C64,"_",""))-LEN(SUBSTITUTE($C64,"＿","")))&gt;2)</formula>
    </cfRule>
  </conditionalFormatting>
  <conditionalFormatting sqref="H68">
    <cfRule type="expression" dxfId="1915" priority="929">
      <formula>AND($B66="穴埋め選択形式", (LEN($C64)+LEN($C64)-LEN(SUBSTITUTE($C64,"_",""))-LEN(SUBSTITUTE($C64,"＿","")))&gt;3)</formula>
    </cfRule>
  </conditionalFormatting>
  <conditionalFormatting sqref="I68">
    <cfRule type="expression" dxfId="1914" priority="930">
      <formula>AND($B66="穴埋め選択形式", (LEN($C64)+LEN($C64)-LEN(SUBSTITUTE($C64,"_",""))-LEN(SUBSTITUTE($C64,"＿","")))&gt;4)</formula>
    </cfRule>
  </conditionalFormatting>
  <conditionalFormatting sqref="J68">
    <cfRule type="expression" dxfId="1913" priority="931">
      <formula>AND($B66="穴埋め選択形式", (LEN($C64)+LEN($C64)-LEN(SUBSTITUTE($C64,"_",""))-LEN(SUBSTITUTE($C64,"＿","")))&gt;5)</formula>
    </cfRule>
  </conditionalFormatting>
  <conditionalFormatting sqref="K68">
    <cfRule type="expression" dxfId="1912" priority="932">
      <formula>AND($B66="穴埋め選択形式", (LEN($C64)+LEN($C64)-LEN(SUBSTITUTE($C64,"_",""))-LEN(SUBSTITUTE($C64,"＿","")))&gt;6)</formula>
    </cfRule>
  </conditionalFormatting>
  <conditionalFormatting sqref="L68">
    <cfRule type="expression" dxfId="1911" priority="933">
      <formula>AND($B66="穴埋め選択形式", (LEN($C64)+LEN($C64)-LEN(SUBSTITUTE($C64,"_",""))-LEN(SUBSTITUTE($C64,"＿","")))&gt;7)</formula>
    </cfRule>
  </conditionalFormatting>
  <conditionalFormatting sqref="M68">
    <cfRule type="expression" dxfId="1910" priority="934">
      <formula>AND($B66="穴埋め選択形式", (LEN($C64)+LEN($C64)-LEN(SUBSTITUTE($C64,"_",""))-LEN(SUBSTITUTE($C64,"＿","")))&gt;8)</formula>
    </cfRule>
  </conditionalFormatting>
  <conditionalFormatting sqref="N68">
    <cfRule type="expression" dxfId="1909" priority="935">
      <formula>AND($B66="穴埋め選択形式", (LEN($C64)+LEN($C64)-LEN(SUBSTITUTE($C64,"_",""))-LEN(SUBSTITUTE($C64,"＿","")))&gt;9)</formula>
    </cfRule>
  </conditionalFormatting>
  <conditionalFormatting sqref="O68">
    <cfRule type="expression" dxfId="1908" priority="936">
      <formula>AND($B66="穴埋め選択形式", (LEN($C64)+LEN($C64)-LEN(SUBSTITUTE($C64,"_",""))-LEN(SUBSTITUTE($C64,"＿","")))&gt;10)</formula>
    </cfRule>
  </conditionalFormatting>
  <conditionalFormatting sqref="P68">
    <cfRule type="expression" dxfId="1907" priority="937">
      <formula>AND($B66="穴埋め選択形式", (LEN($C64)+LEN($C64)-LEN(SUBSTITUTE($C64,"_",""))-LEN(SUBSTITUTE($C64,"＿","")))&gt;11)</formula>
    </cfRule>
  </conditionalFormatting>
  <conditionalFormatting sqref="Q68">
    <cfRule type="expression" dxfId="1906" priority="938">
      <formula>AND($B66="穴埋め選択形式", (LEN($C64)+LEN($C64)-LEN(SUBSTITUTE($C64,"_",""))-LEN(SUBSTITUTE($C64,"＿","")))&gt;12)</formula>
    </cfRule>
  </conditionalFormatting>
  <conditionalFormatting sqref="R68">
    <cfRule type="expression" dxfId="1905" priority="939">
      <formula>AND($B66="穴埋め選択形式", (LEN($C64)+LEN($C64)-LEN(SUBSTITUTE($C64,"_",""))-LEN(SUBSTITUTE($C64,"＿","")))&gt;13)</formula>
    </cfRule>
  </conditionalFormatting>
  <conditionalFormatting sqref="S68">
    <cfRule type="expression" dxfId="1904" priority="940">
      <formula>AND($B66="穴埋め選択形式", (LEN($C64)+LEN($C64)-LEN(SUBSTITUTE($C64,"_",""))-LEN(SUBSTITUTE($C64,"＿","")))&gt;14)</formula>
    </cfRule>
  </conditionalFormatting>
  <conditionalFormatting sqref="T68">
    <cfRule type="expression" dxfId="1903" priority="941">
      <formula>AND($B66="穴埋め選択形式", (LEN($C64)+LEN($C64)-LEN(SUBSTITUTE($C64,"_",""))-LEN(SUBSTITUTE($C64,"＿","")))&gt;15)</formula>
    </cfRule>
  </conditionalFormatting>
  <conditionalFormatting sqref="U68">
    <cfRule type="expression" dxfId="1902" priority="942">
      <formula>AND($B66="穴埋め選択形式", (LEN($C64)+LEN($C64)-LEN(SUBSTITUTE($C64,"_",""))-LEN(SUBSTITUTE($C64,"＿","")))&gt;16)</formula>
    </cfRule>
  </conditionalFormatting>
  <conditionalFormatting sqref="V68">
    <cfRule type="expression" dxfId="1901" priority="943">
      <formula>AND($B66="穴埋め選択形式", (LEN($C64)+LEN($C64)-LEN(SUBSTITUTE($C64,"_",""))-LEN(SUBSTITUTE($C64,"＿","")))&gt;17)</formula>
    </cfRule>
  </conditionalFormatting>
  <conditionalFormatting sqref="X68">
    <cfRule type="expression" dxfId="1900" priority="944">
      <formula>AND($B66="穴埋め選択形式", (LEN($C64)+LEN($C64)-LEN(SUBSTITUTE($C64,"_",""))-LEN(SUBSTITUTE($C64,"＿","")))&gt;19)</formula>
    </cfRule>
  </conditionalFormatting>
  <conditionalFormatting sqref="F69">
    <cfRule type="expression" dxfId="1899" priority="945">
      <formula>AND($B66="穴埋め選択形式", (LEN($C64)+LEN($C64)-LEN(SUBSTITUTE($C64,"_",""))-LEN(SUBSTITUTE($C64,"＿","")))&gt;1)</formula>
    </cfRule>
  </conditionalFormatting>
  <conditionalFormatting sqref="G69">
    <cfRule type="expression" dxfId="1898" priority="946">
      <formula>AND($B66="穴埋め選択形式", (LEN($C64)+LEN($C64)-LEN(SUBSTITUTE($C64,"_",""))-LEN(SUBSTITUTE($C64,"＿","")))&gt;2)</formula>
    </cfRule>
  </conditionalFormatting>
  <conditionalFormatting sqref="H69">
    <cfRule type="expression" dxfId="1897" priority="947">
      <formula>AND($B66="穴埋め選択形式", (LEN($C64)+LEN($C64)-LEN(SUBSTITUTE($C64,"_",""))-LEN(SUBSTITUTE($C64,"＿","")))&gt;3)</formula>
    </cfRule>
  </conditionalFormatting>
  <conditionalFormatting sqref="I69">
    <cfRule type="expression" dxfId="1896" priority="948">
      <formula>AND($B66="穴埋め選択形式", (LEN($C64)+LEN($C64)-LEN(SUBSTITUTE($C64,"_",""))-LEN(SUBSTITUTE($C64,"＿","")))&gt;4)</formula>
    </cfRule>
  </conditionalFormatting>
  <conditionalFormatting sqref="J69">
    <cfRule type="expression" dxfId="1895" priority="949">
      <formula>AND($B66="穴埋め選択形式", (LEN($C64)+LEN($C64)-LEN(SUBSTITUTE($C64,"_",""))-LEN(SUBSTITUTE($C64,"＿","")))&gt;5)</formula>
    </cfRule>
  </conditionalFormatting>
  <conditionalFormatting sqref="K69">
    <cfRule type="expression" dxfId="1894" priority="950">
      <formula>AND($B66="穴埋め選択形式", (LEN($C64)+LEN($C64)-LEN(SUBSTITUTE($C64,"_",""))-LEN(SUBSTITUTE($C64,"＿","")))&gt;6)</formula>
    </cfRule>
  </conditionalFormatting>
  <conditionalFormatting sqref="L69">
    <cfRule type="expression" dxfId="1893" priority="951">
      <formula>AND($B66="穴埋め選択形式", (LEN($C64)+LEN($C64)-LEN(SUBSTITUTE($C64,"_",""))-LEN(SUBSTITUTE($C64,"＿","")))&gt;7)</formula>
    </cfRule>
  </conditionalFormatting>
  <conditionalFormatting sqref="M69">
    <cfRule type="expression" dxfId="1892" priority="952">
      <formula>AND($B66="穴埋め選択形式", (LEN($C64)+LEN($C64)-LEN(SUBSTITUTE($C64,"_",""))-LEN(SUBSTITUTE($C64,"＿","")))&gt;8)</formula>
    </cfRule>
  </conditionalFormatting>
  <conditionalFormatting sqref="N69">
    <cfRule type="expression" dxfId="1891" priority="953">
      <formula>AND($B66="穴埋め選択形式", (LEN($C64)+LEN($C64)-LEN(SUBSTITUTE($C64,"_",""))-LEN(SUBSTITUTE($C64,"＿","")))&gt;9)</formula>
    </cfRule>
  </conditionalFormatting>
  <conditionalFormatting sqref="O69">
    <cfRule type="expression" dxfId="1890" priority="954">
      <formula>AND($B66="穴埋め選択形式", (LEN($C64)+LEN($C64)-LEN(SUBSTITUTE($C64,"_",""))-LEN(SUBSTITUTE($C64,"＿","")))&gt;10)</formula>
    </cfRule>
  </conditionalFormatting>
  <conditionalFormatting sqref="P69">
    <cfRule type="expression" dxfId="1889" priority="955">
      <formula>AND($B66="穴埋め選択形式", (LEN($C64)+LEN($C64)-LEN(SUBSTITUTE($C64,"_",""))-LEN(SUBSTITUTE($C64,"＿","")))&gt;11)</formula>
    </cfRule>
  </conditionalFormatting>
  <conditionalFormatting sqref="Q69">
    <cfRule type="expression" dxfId="1888" priority="956">
      <formula>AND($B66="穴埋め選択形式", (LEN($C64)+LEN($C64)-LEN(SUBSTITUTE($C64,"_",""))-LEN(SUBSTITUTE($C64,"＿","")))&gt;12)</formula>
    </cfRule>
  </conditionalFormatting>
  <conditionalFormatting sqref="R69">
    <cfRule type="expression" dxfId="1887" priority="957">
      <formula>AND($B66="穴埋め選択形式", (LEN($C64)+LEN($C64)-LEN(SUBSTITUTE($C64,"_",""))-LEN(SUBSTITUTE($C64,"＿","")))&gt;13)</formula>
    </cfRule>
  </conditionalFormatting>
  <conditionalFormatting sqref="S69">
    <cfRule type="expression" dxfId="1886" priority="958">
      <formula>AND($B66="穴埋め選択形式", (LEN($C64)+LEN($C64)-LEN(SUBSTITUTE($C64,"_",""))-LEN(SUBSTITUTE($C64,"＿","")))&gt;14)</formula>
    </cfRule>
  </conditionalFormatting>
  <conditionalFormatting sqref="T69">
    <cfRule type="expression" dxfId="1885" priority="959">
      <formula>AND($B66="穴埋め選択形式", (LEN($C64)+LEN($C64)-LEN(SUBSTITUTE($C64,"_",""))-LEN(SUBSTITUTE($C64,"＿","")))&gt;15)</formula>
    </cfRule>
  </conditionalFormatting>
  <conditionalFormatting sqref="U69">
    <cfRule type="expression" dxfId="1884" priority="960">
      <formula>AND($B66="穴埋め選択形式", (LEN($C64)+LEN($C64)-LEN(SUBSTITUTE($C64,"_",""))-LEN(SUBSTITUTE($C64,"＿","")))&gt;16)</formula>
    </cfRule>
  </conditionalFormatting>
  <conditionalFormatting sqref="V69">
    <cfRule type="expression" dxfId="1883" priority="961">
      <formula>AND($B66="穴埋め選択形式", (LEN($C64)+LEN($C64)-LEN(SUBSTITUTE($C64,"_",""))-LEN(SUBSTITUTE($C64,"＿","")))&gt;17)</formula>
    </cfRule>
  </conditionalFormatting>
  <conditionalFormatting sqref="W69">
    <cfRule type="expression" dxfId="1882" priority="962">
      <formula>AND($B66="穴埋め選択形式", (LEN($C64)+LEN($C64)-LEN(SUBSTITUTE($C64,"_",""))-LEN(SUBSTITUTE($C64,"＿","")))&gt;18)</formula>
    </cfRule>
  </conditionalFormatting>
  <conditionalFormatting sqref="X69">
    <cfRule type="expression" dxfId="1881" priority="963">
      <formula>AND($B66="穴埋め選択形式", (LEN($C64)+LEN($C64)-LEN(SUBSTITUTE($C64,"_",""))-LEN(SUBSTITUTE($C64,"＿","")))&gt;19)</formula>
    </cfRule>
  </conditionalFormatting>
  <conditionalFormatting sqref="W68">
    <cfRule type="expression" dxfId="1880" priority="964">
      <formula>AND($B66="穴埋め選択形式", (LEN($C64)+LEN($C64)-LEN(SUBSTITUTE($C64,"_",""))-LEN(SUBSTITUTE($C64,"＿","")))&gt;18)</formula>
    </cfRule>
  </conditionalFormatting>
  <conditionalFormatting sqref="E76">
    <cfRule type="expression" dxfId="1879" priority="965">
      <formula>OR($B75="複数選択形式",$B75="並べかえ形式")</formula>
    </cfRule>
  </conditionalFormatting>
  <conditionalFormatting sqref="F76">
    <cfRule type="expression" dxfId="1878" priority="966">
      <formula>OR($B75="複数選択形式",$B75="並べかえ形式")</formula>
    </cfRule>
  </conditionalFormatting>
  <conditionalFormatting sqref="G76">
    <cfRule type="expression" dxfId="1877" priority="967">
      <formula>OR($B75="複数選択形式",$B75="並べかえ形式")</formula>
    </cfRule>
  </conditionalFormatting>
  <conditionalFormatting sqref="H76">
    <cfRule type="expression" dxfId="1876" priority="968">
      <formula>OR($B75="複数選択形式",$B75="並べかえ形式")</formula>
    </cfRule>
  </conditionalFormatting>
  <conditionalFormatting sqref="I76">
    <cfRule type="expression" dxfId="1875" priority="969">
      <formula>OR($B75="複数選択形式",$B75="並べかえ形式")</formula>
    </cfRule>
  </conditionalFormatting>
  <conditionalFormatting sqref="J76">
    <cfRule type="expression" dxfId="1874" priority="970">
      <formula>OR($B75="複数選択形式",$B75="並べかえ形式")</formula>
    </cfRule>
  </conditionalFormatting>
  <conditionalFormatting sqref="K76">
    <cfRule type="expression" dxfId="1873" priority="971">
      <formula>OR($B75="複数選択形式",$B75="並べかえ形式")</formula>
    </cfRule>
  </conditionalFormatting>
  <conditionalFormatting sqref="L76">
    <cfRule type="expression" dxfId="1872" priority="972">
      <formula>OR($B75="複数選択形式",$B75="並べかえ形式")</formula>
    </cfRule>
  </conditionalFormatting>
  <conditionalFormatting sqref="M76">
    <cfRule type="expression" dxfId="1871" priority="973">
      <formula>OR($B75="複数選択形式",$B75="並べかえ形式")</formula>
    </cfRule>
  </conditionalFormatting>
  <conditionalFormatting sqref="N76">
    <cfRule type="expression" dxfId="1870" priority="974">
      <formula>OR($B75="複数選択形式",$B75="並べかえ形式")</formula>
    </cfRule>
  </conditionalFormatting>
  <conditionalFormatting sqref="O76">
    <cfRule type="expression" dxfId="1869" priority="975">
      <formula>OR($B75="複数選択形式",$B75="並べかえ形式")</formula>
    </cfRule>
  </conditionalFormatting>
  <conditionalFormatting sqref="P76">
    <cfRule type="expression" dxfId="1868" priority="976">
      <formula>OR($B75="複数選択形式",$B75="並べかえ形式")</formula>
    </cfRule>
  </conditionalFormatting>
  <conditionalFormatting sqref="Q76">
    <cfRule type="expression" dxfId="1867" priority="977">
      <formula>OR($B75="複数選択形式",$B75="並べかえ形式")</formula>
    </cfRule>
  </conditionalFormatting>
  <conditionalFormatting sqref="R76">
    <cfRule type="expression" dxfId="1866" priority="978">
      <formula>OR($B75="複数選択形式",$B75="並べかえ形式")</formula>
    </cfRule>
  </conditionalFormatting>
  <conditionalFormatting sqref="S76">
    <cfRule type="expression" dxfId="1865" priority="979">
      <formula>OR($B75="複数選択形式",$B75="並べかえ形式")</formula>
    </cfRule>
  </conditionalFormatting>
  <conditionalFormatting sqref="T76">
    <cfRule type="expression" dxfId="1864" priority="980">
      <formula>OR($B75="複数選択形式",$B75="並べかえ形式")</formula>
    </cfRule>
  </conditionalFormatting>
  <conditionalFormatting sqref="U76">
    <cfRule type="expression" dxfId="1863" priority="981">
      <formula>OR($B75="複数選択形式",$B75="並べかえ形式")</formula>
    </cfRule>
  </conditionalFormatting>
  <conditionalFormatting sqref="V76">
    <cfRule type="expression" dxfId="1862" priority="982">
      <formula>OR($B75="複数選択形式",$B75="並べかえ形式")</formula>
    </cfRule>
  </conditionalFormatting>
  <conditionalFormatting sqref="W76">
    <cfRule type="expression" dxfId="1861" priority="983">
      <formula>OR($B75="複数選択形式",$B75="並べかえ形式")</formula>
    </cfRule>
  </conditionalFormatting>
  <conditionalFormatting sqref="X76">
    <cfRule type="expression" dxfId="1860" priority="984">
      <formula>OR($B75="複数選択形式",$B75="並べかえ形式")</formula>
    </cfRule>
  </conditionalFormatting>
  <conditionalFormatting sqref="B76">
    <cfRule type="expression" dxfId="1859" priority="985">
      <formula>AND($B75&lt;&gt;"", $B75="正誤形式")</formula>
    </cfRule>
  </conditionalFormatting>
  <conditionalFormatting sqref="E75">
    <cfRule type="expression" dxfId="1858" priority="986">
      <formula>AND($E75="", OR($B75="複数選択形式",$B75="並べかえ形式",$B75="穴埋め選択形式",AND($B75="穴埋め記入形式", (LEN($C73)+LEN($C73)-LEN(SUBSTITUTE($C73,"_",""))-LEN(SUBSTITUTE($C73,"＿","")))&gt;0)))</formula>
    </cfRule>
  </conditionalFormatting>
  <conditionalFormatting sqref="E75">
    <cfRule type="expression" dxfId="1857" priority="987">
      <formula>AND(OR($B75="複数選択形式",$B75="並べかえ形式",$B75="穴埋め選択形式",AND($B75="穴埋め記入形式", (LEN($C73)+LEN($C73)-LEN(SUBSTITUTE($C73,"_",""))-LEN(SUBSTITUTE($C73,"＿","")))&gt;0)))</formula>
    </cfRule>
  </conditionalFormatting>
  <conditionalFormatting sqref="F75">
    <cfRule type="expression" dxfId="1856" priority="988">
      <formula>AND($F75="", OR($B75="複数選択形式",$B75="並べかえ形式",$B75="穴埋め選択形式",AND($B75="穴埋め記入形式", (LEN($C73)+LEN($C73)-LEN(SUBSTITUTE($C73,"_",""))-LEN(SUBSTITUTE($C73,"＿","")))&gt;1)))</formula>
    </cfRule>
  </conditionalFormatting>
  <conditionalFormatting sqref="F75">
    <cfRule type="expression" dxfId="1855" priority="989">
      <formula>OR($B75="複数選択形式",$B75="並べかえ形式",$B75="穴埋め選択形式",AND($B75="穴埋め記入形式", (LEN($C73)+LEN($C73)-LEN(SUBSTITUTE($C73,"_",""))-LEN(SUBSTITUTE($C73,"＿","")))&gt;1))</formula>
    </cfRule>
  </conditionalFormatting>
  <conditionalFormatting sqref="E74">
    <cfRule type="expression" dxfId="1854" priority="990">
      <formula>OR($B75="複数選択形式",$B75="並べかえ形式",$B75="穴埋め選択形式",AND($B75="穴埋め記入形式", (LEN($C73)+LEN($C73)-LEN(SUBSTITUTE($C73,"_",""))-LEN(SUBSTITUTE($C73,"＿","")))&gt;0))</formula>
    </cfRule>
  </conditionalFormatting>
  <conditionalFormatting sqref="L74">
    <cfRule type="expression" dxfId="1853" priority="991">
      <formula>OR($B75="複数選択形式",$B75="並べかえ形式",$B75="穴埋め選択形式",AND($B75="穴埋め記入形式", (LEN($C73)+LEN($C73)-LEN(SUBSTITUTE($C73,"_",""))-LEN(SUBSTITUTE($C73,"＿","")))&gt;7))</formula>
    </cfRule>
  </conditionalFormatting>
  <conditionalFormatting sqref="K74">
    <cfRule type="expression" dxfId="1852" priority="992">
      <formula>OR($B75="複数選択形式",$B75="並べかえ形式",$B75="穴埋め選択形式",AND($B75="穴埋め記入形式", (LEN($C73)+LEN($C73)-LEN(SUBSTITUTE($C73,"_",""))-LEN(SUBSTITUTE($C73,"＿","")))&gt;6))</formula>
    </cfRule>
  </conditionalFormatting>
  <conditionalFormatting sqref="J74">
    <cfRule type="expression" dxfId="1851" priority="993">
      <formula>OR($B75="複数選択形式",$B75="並べかえ形式",$B75="穴埋め選択形式",AND($B75="穴埋め記入形式", (LEN($C73)+LEN($C73)-LEN(SUBSTITUTE($C73,"_",""))-LEN(SUBSTITUTE($C73,"＿","")))&gt;5))</formula>
    </cfRule>
  </conditionalFormatting>
  <conditionalFormatting sqref="I74">
    <cfRule type="expression" dxfId="1850" priority="994">
      <formula>OR($B75="複数選択形式",$B75="並べかえ形式",$B75="穴埋め選択形式",AND($B75="穴埋め記入形式", (LEN($C73)+LEN($C73)-LEN(SUBSTITUTE($C73,"_",""))-LEN(SUBSTITUTE($C73,"＿","")))&gt;4))</formula>
    </cfRule>
  </conditionalFormatting>
  <conditionalFormatting sqref="H74">
    <cfRule type="expression" dxfId="1849" priority="995">
      <formula>OR($B75="複数選択形式",$B75="並べかえ形式",$B75="穴埋め選択形式",AND($B75="穴埋め記入形式", (LEN($C73)+LEN($C73)-LEN(SUBSTITUTE($C73,"_",""))-LEN(SUBSTITUTE($C73,"＿","")))&gt;3))</formula>
    </cfRule>
  </conditionalFormatting>
  <conditionalFormatting sqref="G74">
    <cfRule type="expression" dxfId="1848" priority="996">
      <formula>OR($B75="複数選択形式",$B75="並べかえ形式",$B75="穴埋め選択形式",AND($B75="穴埋め記入形式", (LEN($C73)+LEN($C73)-LEN(SUBSTITUTE($C73,"_",""))-LEN(SUBSTITUTE($C73,"＿","")))&gt;2))</formula>
    </cfRule>
  </conditionalFormatting>
  <conditionalFormatting sqref="F74">
    <cfRule type="expression" dxfId="1847" priority="997">
      <formula>OR($B75="複数選択形式",$B75="並べかえ形式",$B75="穴埋め選択形式",AND($B75="穴埋め記入形式", (LEN($C73)+LEN($C73)-LEN(SUBSTITUTE($C73,"_",""))-LEN(SUBSTITUTE($C73,"＿","")))&gt;1))</formula>
    </cfRule>
  </conditionalFormatting>
  <conditionalFormatting sqref="G75">
    <cfRule type="expression" dxfId="1846" priority="998">
      <formula>AND($G75="", AND($B75="穴埋め記入形式", (LEN($C73)+LEN($C73)-LEN(SUBSTITUTE($C73,"_",""))-LEN(SUBSTITUTE($C73,"＿","")))&gt;2))</formula>
    </cfRule>
  </conditionalFormatting>
  <conditionalFormatting sqref="G75">
    <cfRule type="expression" dxfId="1845" priority="999">
      <formula>OR($B75="複数選択形式",$B75="並べかえ形式",$B75="穴埋め選択形式",AND($B75="穴埋め記入形式", (LEN($C73)+LEN($C73)-LEN(SUBSTITUTE($C73,"_",""))-LEN(SUBSTITUTE($C73,"＿","")))&gt;2))</formula>
    </cfRule>
  </conditionalFormatting>
  <conditionalFormatting sqref="H75">
    <cfRule type="expression" dxfId="1844" priority="1000">
      <formula>AND($H75="", AND($B75="穴埋め記入形式", (LEN($C73)+LEN($C73)-LEN(SUBSTITUTE($C73,"_",""))-LEN(SUBSTITUTE($C73,"＿","")))&gt;3))</formula>
    </cfRule>
  </conditionalFormatting>
  <conditionalFormatting sqref="H75">
    <cfRule type="expression" dxfId="1843" priority="1001">
      <formula>OR($B75="複数選択形式",$B75="並べかえ形式",$B75="穴埋め選択形式",AND($B75="穴埋め記入形式", (LEN($C73)+LEN($C73)-LEN(SUBSTITUTE($C73,"_",""))-LEN(SUBSTITUTE($C73,"＿","")))&gt;3))</formula>
    </cfRule>
  </conditionalFormatting>
  <conditionalFormatting sqref="I75">
    <cfRule type="expression" dxfId="1842" priority="1002">
      <formula>AND($I75="", AND($B75="穴埋め記入形式", (LEN($C73)+LEN($C73)-LEN(SUBSTITUTE($C73,"_",""))-LEN(SUBSTITUTE($C73,"＿","")))&gt;4))</formula>
    </cfRule>
  </conditionalFormatting>
  <conditionalFormatting sqref="I75">
    <cfRule type="expression" dxfId="1841" priority="1003">
      <formula>OR($B75="複数選択形式",$B75="並べかえ形式",$B75="穴埋め選択形式",AND($B75="穴埋め記入形式", (LEN($C73)+LEN($C73)-LEN(SUBSTITUTE($C73,"_",""))-LEN(SUBSTITUTE($C73,"＿","")))&gt;4))</formula>
    </cfRule>
  </conditionalFormatting>
  <conditionalFormatting sqref="J75">
    <cfRule type="expression" dxfId="1840" priority="1004">
      <formula>AND($J75="", AND($B75="穴埋め記入形式", (LEN($C73)+LEN($C73)-LEN(SUBSTITUTE($C73,"_",""))-LEN(SUBSTITUTE($C73,"＿","")))&gt;5))</formula>
    </cfRule>
  </conditionalFormatting>
  <conditionalFormatting sqref="J75">
    <cfRule type="expression" dxfId="1839" priority="1005">
      <formula>OR($B75="複数選択形式",$B75="並べかえ形式",$B75="穴埋め選択形式",AND($B75="穴埋め記入形式", (LEN($C73)+LEN($C73)-LEN(SUBSTITUTE($C73,"_",""))-LEN(SUBSTITUTE($C73,"＿","")))&gt;5))</formula>
    </cfRule>
  </conditionalFormatting>
  <conditionalFormatting sqref="K75">
    <cfRule type="expression" dxfId="1838" priority="1006">
      <formula>AND($K75="", AND($B75="穴埋め記入形式", (LEN($C73)+LEN($C73)-LEN(SUBSTITUTE($C73,"_",""))-LEN(SUBSTITUTE($C73,"＿","")))&gt;6))</formula>
    </cfRule>
  </conditionalFormatting>
  <conditionalFormatting sqref="K75">
    <cfRule type="expression" dxfId="1837" priority="1007">
      <formula>OR($B75="複数選択形式",$B75="並べかえ形式",$B75="穴埋め選択形式",AND($B75="穴埋め記入形式", (LEN($C73)+LEN($C73)-LEN(SUBSTITUTE($C73,"_",""))-LEN(SUBSTITUTE($C73,"＿","")))&gt;6))</formula>
    </cfRule>
  </conditionalFormatting>
  <conditionalFormatting sqref="L75">
    <cfRule type="expression" dxfId="1836" priority="1008">
      <formula>AND($L75="", AND($B75="穴埋め記入形式", (LEN($C73)+LEN($C73)-LEN(SUBSTITUTE($C73,"_",""))-LEN(SUBSTITUTE($C73,"＿","")))&gt;7))</formula>
    </cfRule>
  </conditionalFormatting>
  <conditionalFormatting sqref="L75">
    <cfRule type="expression" dxfId="1835" priority="1009">
      <formula>OR($B75="複数選択形式",$B75="並べかえ形式",$B75="穴埋め選択形式",AND($B75="穴埋め記入形式", (LEN($C73)+LEN($C73)-LEN(SUBSTITUTE($C73,"_",""))-LEN(SUBSTITUTE($C73,"＿","")))&gt;7))</formula>
    </cfRule>
  </conditionalFormatting>
  <conditionalFormatting sqref="M75">
    <cfRule type="expression" dxfId="1834" priority="1010">
      <formula>AND($M75="", AND($B75="穴埋め記入形式", (LEN($C73)+LEN($C73)-LEN(SUBSTITUTE($C73,"_",""))-LEN(SUBSTITUTE($C73,"＿","")))&gt;8))</formula>
    </cfRule>
  </conditionalFormatting>
  <conditionalFormatting sqref="M75">
    <cfRule type="expression" dxfId="1833" priority="1011">
      <formula>OR($B75="複数選択形式",$B75="並べかえ形式",$B75="穴埋め選択形式",AND($B75="穴埋め記入形式", (LEN($C73)+LEN($C73)-LEN(SUBSTITUTE($C73,"_",""))-LEN(SUBSTITUTE($C73,"＿","")))&gt;8))</formula>
    </cfRule>
  </conditionalFormatting>
  <conditionalFormatting sqref="C71">
    <cfRule type="expression" dxfId="1832" priority="1012">
      <formula>$B75&lt;&gt;""</formula>
    </cfRule>
  </conditionalFormatting>
  <conditionalFormatting sqref="D71">
    <cfRule type="expression" dxfId="1831" priority="1013">
      <formula>$B75&lt;&gt;""</formula>
    </cfRule>
  </conditionalFormatting>
  <conditionalFormatting sqref="E71">
    <cfRule type="expression" dxfId="1830" priority="1014">
      <formula>$B75&lt;&gt;""</formula>
    </cfRule>
  </conditionalFormatting>
  <conditionalFormatting sqref="F71">
    <cfRule type="expression" dxfId="1829" priority="1015">
      <formula>$B75&lt;&gt;""</formula>
    </cfRule>
  </conditionalFormatting>
  <conditionalFormatting sqref="G71">
    <cfRule type="expression" dxfId="1828" priority="1016">
      <formula>$B75&lt;&gt;""</formula>
    </cfRule>
  </conditionalFormatting>
  <conditionalFormatting sqref="H71">
    <cfRule type="expression" dxfId="1827" priority="1017">
      <formula>$B75&lt;&gt;""</formula>
    </cfRule>
  </conditionalFormatting>
  <conditionalFormatting sqref="I71">
    <cfRule type="expression" dxfId="1826" priority="1018">
      <formula>$B75&lt;&gt;""</formula>
    </cfRule>
  </conditionalFormatting>
  <conditionalFormatting sqref="J71">
    <cfRule type="expression" dxfId="1825" priority="1019">
      <formula>$B75&lt;&gt;""</formula>
    </cfRule>
  </conditionalFormatting>
  <conditionalFormatting sqref="K71">
    <cfRule type="expression" dxfId="1824" priority="1020">
      <formula>$B75&lt;&gt;""</formula>
    </cfRule>
  </conditionalFormatting>
  <conditionalFormatting sqref="L71">
    <cfRule type="expression" dxfId="1823" priority="1021">
      <formula>$B75&lt;&gt;""</formula>
    </cfRule>
  </conditionalFormatting>
  <conditionalFormatting sqref="M71">
    <cfRule type="expression" dxfId="1822" priority="1022">
      <formula>$B75&lt;&gt;""</formula>
    </cfRule>
  </conditionalFormatting>
  <conditionalFormatting sqref="N71">
    <cfRule type="expression" dxfId="1821" priority="1023">
      <formula>$B75&lt;&gt;""</formula>
    </cfRule>
  </conditionalFormatting>
  <conditionalFormatting sqref="B71">
    <cfRule type="expression" dxfId="1820" priority="1024">
      <formula>$B75&lt;&gt;""</formula>
    </cfRule>
  </conditionalFormatting>
  <conditionalFormatting sqref="E77">
    <cfRule type="expression" dxfId="1819" priority="1025">
      <formula>AND($B75="穴埋め選択形式", (LEN($C73)+LEN($C73)-LEN(SUBSTITUTE($C73,"_",""))-LEN(SUBSTITUTE($C73,"＿","")))&gt;0)</formula>
    </cfRule>
  </conditionalFormatting>
  <conditionalFormatting sqref="E78">
    <cfRule type="expression" dxfId="1818" priority="1026">
      <formula>AND($B75="穴埋め選択形式", (LEN($C73)+LEN($C73)-LEN(SUBSTITUTE($C73,"_",""))-LEN(SUBSTITUTE($C73,"＿","")))&gt;0)</formula>
    </cfRule>
  </conditionalFormatting>
  <conditionalFormatting sqref="M74">
    <cfRule type="expression" dxfId="1817" priority="1027">
      <formula>OR($B75="複数選択形式",$B75="並べかえ形式",$B75="穴埋め選択形式",AND($B75="穴埋め記入形式", (LEN($C73)+LEN($C73)-LEN(SUBSTITUTE($C73,"_",""))-LEN(SUBSTITUTE($C73,"＿","")))&gt;8))</formula>
    </cfRule>
  </conditionalFormatting>
  <conditionalFormatting sqref="N74">
    <cfRule type="expression" dxfId="1816" priority="1028">
      <formula>OR($B75="複数選択形式",$B75="並べかえ形式",$B75="穴埋め選択形式",AND($B75="穴埋め記入形式", (LEN($C73)+LEN($C73)-LEN(SUBSTITUTE($C73,"_",""))-LEN(SUBSTITUTE($C73,"＿","")))&gt;9))</formula>
    </cfRule>
  </conditionalFormatting>
  <conditionalFormatting sqref="O74">
    <cfRule type="expression" dxfId="1815" priority="1029">
      <formula>OR($B75="複数選択形式",$B75="並べかえ形式",$B75="穴埋め選択形式",AND($B75="穴埋め記入形式", (LEN($C73)+LEN($C73)-LEN(SUBSTITUTE($C73,"_",""))-LEN(SUBSTITUTE($C73,"＿","")))&gt;10))</formula>
    </cfRule>
  </conditionalFormatting>
  <conditionalFormatting sqref="P74">
    <cfRule type="expression" dxfId="1814" priority="1030">
      <formula>OR($B75="複数選択形式",$B75="並べかえ形式",$B75="穴埋め選択形式",AND($B75="穴埋め記入形式", (LEN($C73)+LEN($C73)-LEN(SUBSTITUTE($C73,"_",""))-LEN(SUBSTITUTE($C73,"＿","")))&gt;11))</formula>
    </cfRule>
  </conditionalFormatting>
  <conditionalFormatting sqref="Q74">
    <cfRule type="expression" dxfId="1813" priority="1031">
      <formula>OR($B75="複数選択形式",$B75="並べかえ形式",$B75="穴埋め選択形式",AND($B75="穴埋め記入形式", (LEN($C73)+LEN($C73)-LEN(SUBSTITUTE($C73,"_",""))-LEN(SUBSTITUTE($C73,"＿","")))&gt;12))</formula>
    </cfRule>
  </conditionalFormatting>
  <conditionalFormatting sqref="R74">
    <cfRule type="expression" dxfId="1812" priority="1032">
      <formula>OR($B75="複数選択形式",$B75="並べかえ形式",$B75="穴埋め選択形式",AND($B75="穴埋め記入形式", (LEN($C73)+LEN($C73)-LEN(SUBSTITUTE($C73,"_",""))-LEN(SUBSTITUTE($C73,"＿","")))&gt;13))</formula>
    </cfRule>
  </conditionalFormatting>
  <conditionalFormatting sqref="S74">
    <cfRule type="expression" dxfId="1811" priority="1033">
      <formula>OR($B75="複数選択形式",$B75="並べかえ形式",$B75="穴埋め選択形式",AND($B75="穴埋め記入形式", (LEN($C73)+LEN($C73)-LEN(SUBSTITUTE($C73,"_",""))-LEN(SUBSTITUTE($C73,"＿","")))&gt;14))</formula>
    </cfRule>
  </conditionalFormatting>
  <conditionalFormatting sqref="T74">
    <cfRule type="expression" dxfId="1810" priority="1034">
      <formula>OR($B75="複数選択形式",$B75="並べかえ形式",$B75="穴埋め選択形式",AND($B75="穴埋め記入形式", (LEN($C73)+LEN($C73)-LEN(SUBSTITUTE($C73,"_",""))-LEN(SUBSTITUTE($C73,"＿","")))&gt;15))</formula>
    </cfRule>
  </conditionalFormatting>
  <conditionalFormatting sqref="U74">
    <cfRule type="expression" dxfId="1809" priority="1035">
      <formula>OR($B75="複数選択形式",$B75="並べかえ形式",$B75="穴埋め選択形式",AND($B75="穴埋め記入形式", (LEN($C73)+LEN($C73)-LEN(SUBSTITUTE($C73,"_",""))-LEN(SUBSTITUTE($C73,"＿","")))&gt;16))</formula>
    </cfRule>
  </conditionalFormatting>
  <conditionalFormatting sqref="V74">
    <cfRule type="expression" dxfId="1808" priority="1036">
      <formula>OR($B75="複数選択形式",$B75="並べかえ形式",$B75="穴埋め選択形式",AND($B75="穴埋め記入形式", (LEN($C73)+LEN($C73)-LEN(SUBSTITUTE($C73,"_",""))-LEN(SUBSTITUTE($C73,"＿","")))&gt;17))</formula>
    </cfRule>
  </conditionalFormatting>
  <conditionalFormatting sqref="W74">
    <cfRule type="expression" dxfId="1807" priority="1037">
      <formula>OR($B75="複数選択形式",$B75="並べかえ形式",$B75="穴埋め選択形式",AND($B75="穴埋め記入形式", (LEN($C73)+LEN($C73)-LEN(SUBSTITUTE($C73,"_",""))-LEN(SUBSTITUTE($C73,"＿","")))&gt;18))</formula>
    </cfRule>
  </conditionalFormatting>
  <conditionalFormatting sqref="X74">
    <cfRule type="expression" dxfId="1806" priority="1038">
      <formula>OR($B75="複数選択形式",$B75="並べかえ形式",$B75="穴埋め選択形式",AND($B75="穴埋め記入形式", (LEN($C73)+LEN($C73)-LEN(SUBSTITUTE($C73,"_",""))-LEN(SUBSTITUTE($C73,"＿","")))&gt;19))</formula>
    </cfRule>
  </conditionalFormatting>
  <conditionalFormatting sqref="N75">
    <cfRule type="expression" dxfId="1805" priority="1039">
      <formula>AND($M75="", AND($B75="穴埋め記入形式", (LEN($C73)+LEN($C73)-LEN(SUBSTITUTE($C73,"_",""))-LEN(SUBSTITUTE($C73,"＿","")))&gt;9))</formula>
    </cfRule>
  </conditionalFormatting>
  <conditionalFormatting sqref="N75">
    <cfRule type="expression" dxfId="1804" priority="1040">
      <formula>OR($B75="複数選択形式",$B75="並べかえ形式",$B75="穴埋め選択形式",AND($B75="穴埋め記入形式", (LEN($C73)+LEN($C73)-LEN(SUBSTITUTE($C73,"_",""))-LEN(SUBSTITUTE($C73,"＿","")))&gt;9))</formula>
    </cfRule>
  </conditionalFormatting>
  <conditionalFormatting sqref="O75">
    <cfRule type="expression" dxfId="1803" priority="1041">
      <formula>AND($M75="", AND($B75="穴埋め記入形式", (LEN($C73)+LEN($C73)-LEN(SUBSTITUTE($C73,"_",""))-LEN(SUBSTITUTE($C73,"＿","")))&gt;10))</formula>
    </cfRule>
  </conditionalFormatting>
  <conditionalFormatting sqref="O75">
    <cfRule type="expression" dxfId="1802" priority="1042">
      <formula>OR($B75="複数選択形式",$B75="並べかえ形式",$B75="穴埋め選択形式",AND($B75="穴埋め記入形式", (LEN($C73)+LEN($C73)-LEN(SUBSTITUTE($C73,"_",""))-LEN(SUBSTITUTE($C73,"＿","")))&gt;10))</formula>
    </cfRule>
  </conditionalFormatting>
  <conditionalFormatting sqref="P75">
    <cfRule type="expression" dxfId="1801" priority="1043">
      <formula>AND($M75="", AND($B75="穴埋め記入形式", (LEN($C73)+LEN($C73)-LEN(SUBSTITUTE($C73,"_",""))-LEN(SUBSTITUTE($C73,"＿","")))&gt;11))</formula>
    </cfRule>
  </conditionalFormatting>
  <conditionalFormatting sqref="P75">
    <cfRule type="expression" dxfId="1800" priority="1044">
      <formula>OR($B75="複数選択形式",$B75="並べかえ形式",$B75="穴埋め選択形式",AND($B75="穴埋め記入形式", (LEN($C73)+LEN($C73)-LEN(SUBSTITUTE($C73,"_",""))-LEN(SUBSTITUTE($C73,"＿","")))&gt;11))</formula>
    </cfRule>
  </conditionalFormatting>
  <conditionalFormatting sqref="Q75">
    <cfRule type="expression" dxfId="1799" priority="1045">
      <formula>AND($M75="", AND($B75="穴埋め記入形式", (LEN($C73)+LEN($C73)-LEN(SUBSTITUTE($C73,"_",""))-LEN(SUBSTITUTE($C73,"＿","")))&gt;12))</formula>
    </cfRule>
  </conditionalFormatting>
  <conditionalFormatting sqref="Q75">
    <cfRule type="expression" dxfId="1798" priority="1046">
      <formula>OR($B75="複数選択形式",$B75="並べかえ形式",$B75="穴埋め選択形式",AND($B75="穴埋め記入形式", (LEN($C73)+LEN($C73)-LEN(SUBSTITUTE($C73,"_",""))-LEN(SUBSTITUTE($C73,"＿","")))&gt;12))</formula>
    </cfRule>
  </conditionalFormatting>
  <conditionalFormatting sqref="R75">
    <cfRule type="expression" dxfId="1797" priority="1047">
      <formula>AND($M75="", AND($B75="穴埋め記入形式", (LEN($C73)+LEN($C73)-LEN(SUBSTITUTE($C73,"_",""))-LEN(SUBSTITUTE($C73,"＿","")))&gt;13))</formula>
    </cfRule>
  </conditionalFormatting>
  <conditionalFormatting sqref="R75">
    <cfRule type="expression" dxfId="1796" priority="1048">
      <formula>OR($B75="複数選択形式",$B75="並べかえ形式",$B75="穴埋め選択形式",AND($B75="穴埋め記入形式", (LEN($C73)+LEN($C73)-LEN(SUBSTITUTE($C73,"_",""))-LEN(SUBSTITUTE($C73,"＿","")))&gt;13))</formula>
    </cfRule>
  </conditionalFormatting>
  <conditionalFormatting sqref="S75">
    <cfRule type="expression" dxfId="1795" priority="1049">
      <formula>AND($M75="", AND($B75="穴埋め記入形式", (LEN($C73)+LEN($C73)-LEN(SUBSTITUTE($C73,"_",""))-LEN(SUBSTITUTE($C73,"＿","")))&gt;14))</formula>
    </cfRule>
  </conditionalFormatting>
  <conditionalFormatting sqref="S75">
    <cfRule type="expression" dxfId="1794" priority="1050">
      <formula>OR($B75="複数選択形式",$B75="並べかえ形式",$B75="穴埋め選択形式",AND($B75="穴埋め記入形式", (LEN($C73)+LEN($C73)-LEN(SUBSTITUTE($C73,"_",""))-LEN(SUBSTITUTE($C73,"＿","")))&gt;14))</formula>
    </cfRule>
  </conditionalFormatting>
  <conditionalFormatting sqref="T75">
    <cfRule type="expression" dxfId="1793" priority="1051">
      <formula>AND($M75="", AND($B75="穴埋め記入形式", (LEN($C73)+LEN($C73)-LEN(SUBSTITUTE($C73,"_",""))-LEN(SUBSTITUTE($C73,"＿","")))&gt;15))</formula>
    </cfRule>
  </conditionalFormatting>
  <conditionalFormatting sqref="T75">
    <cfRule type="expression" dxfId="1792" priority="1052">
      <formula>OR($B75="複数選択形式",$B75="並べかえ形式",$B75="穴埋め選択形式",AND($B75="穴埋め記入形式", (LEN($C73)+LEN($C73)-LEN(SUBSTITUTE($C73,"_",""))-LEN(SUBSTITUTE($C73,"＿","")))&gt;15))</formula>
    </cfRule>
  </conditionalFormatting>
  <conditionalFormatting sqref="U75">
    <cfRule type="expression" dxfId="1791" priority="1053">
      <formula>AND($M75="", AND($B75="穴埋め記入形式", (LEN($C73)+LEN($C73)-LEN(SUBSTITUTE($C73,"_",""))-LEN(SUBSTITUTE($C73,"＿","")))&gt;16))</formula>
    </cfRule>
  </conditionalFormatting>
  <conditionalFormatting sqref="U75">
    <cfRule type="expression" dxfId="1790" priority="1054">
      <formula>OR($B75="複数選択形式",$B75="並べかえ形式",$B75="穴埋め選択形式",AND($B75="穴埋め記入形式", (LEN($C73)+LEN($C73)-LEN(SUBSTITUTE($C73,"_",""))-LEN(SUBSTITUTE($C73,"＿","")))&gt;16))</formula>
    </cfRule>
  </conditionalFormatting>
  <conditionalFormatting sqref="V75">
    <cfRule type="expression" dxfId="1789" priority="1055">
      <formula>AND($M75="", AND($B75="穴埋め記入形式", (LEN($C73)+LEN($C73)-LEN(SUBSTITUTE($C73,"_",""))-LEN(SUBSTITUTE($C73,"＿","")))&gt;17))</formula>
    </cfRule>
  </conditionalFormatting>
  <conditionalFormatting sqref="V75">
    <cfRule type="expression" dxfId="1788" priority="1056">
      <formula>OR($B75="複数選択形式",$B75="並べかえ形式",$B75="穴埋め選択形式",AND($B75="穴埋め記入形式", (LEN($C73)+LEN($C73)-LEN(SUBSTITUTE($C73,"_",""))-LEN(SUBSTITUTE($C73,"＿","")))&gt;17))</formula>
    </cfRule>
  </conditionalFormatting>
  <conditionalFormatting sqref="W75">
    <cfRule type="expression" dxfId="1787" priority="1057">
      <formula>AND($M75="", AND($B75="穴埋め記入形式", (LEN($C73)+LEN($C73)-LEN(SUBSTITUTE($C73,"_",""))-LEN(SUBSTITUTE($C73,"＿","")))&gt;18))</formula>
    </cfRule>
  </conditionalFormatting>
  <conditionalFormatting sqref="W75">
    <cfRule type="expression" dxfId="1786" priority="1058">
      <formula>OR($B75="複数選択形式",$B75="並べかえ形式",$B75="穴埋め選択形式",AND($B75="穴埋め記入形式", (LEN($C73)+LEN($C73)-LEN(SUBSTITUTE($C73,"_",""))-LEN(SUBSTITUTE($C73,"＿","")))&gt;18))</formula>
    </cfRule>
  </conditionalFormatting>
  <conditionalFormatting sqref="X75">
    <cfRule type="expression" dxfId="1785" priority="1059">
      <formula>AND($M75="", AND($B75="穴埋め記入形式", (LEN($C73)+LEN($C73)-LEN(SUBSTITUTE($C73,"_",""))-LEN(SUBSTITUTE($C73,"＿","")))&gt;19))</formula>
    </cfRule>
  </conditionalFormatting>
  <conditionalFormatting sqref="X75">
    <cfRule type="expression" dxfId="1784" priority="1060">
      <formula>OR($B75="複数選択形式",$B75="並べかえ形式",$B75="穴埋め選択形式",AND($B75="穴埋め記入形式", (LEN($C73)+LEN($C73)-LEN(SUBSTITUTE($C73,"_",""))-LEN(SUBSTITUTE($C73,"＿","")))&gt;19))</formula>
    </cfRule>
  </conditionalFormatting>
  <conditionalFormatting sqref="F77">
    <cfRule type="expression" dxfId="1783" priority="1061">
      <formula>AND($B75="穴埋め選択形式", (LEN($C73)+LEN($C73)-LEN(SUBSTITUTE($C73,"_",""))-LEN(SUBSTITUTE($C73,"＿","")))&gt;1)</formula>
    </cfRule>
  </conditionalFormatting>
  <conditionalFormatting sqref="G77">
    <cfRule type="expression" dxfId="1782" priority="1062">
      <formula>AND($B75="穴埋め選択形式", (LEN($C73)+LEN($C73)-LEN(SUBSTITUTE($C73,"_",""))-LEN(SUBSTITUTE($C73,"＿","")))&gt;2)</formula>
    </cfRule>
  </conditionalFormatting>
  <conditionalFormatting sqref="H77">
    <cfRule type="expression" dxfId="1781" priority="1063">
      <formula>AND($B75="穴埋め選択形式", (LEN($C73)+LEN($C73)-LEN(SUBSTITUTE($C73,"_",""))-LEN(SUBSTITUTE($C73,"＿","")))&gt;3)</formula>
    </cfRule>
  </conditionalFormatting>
  <conditionalFormatting sqref="I77">
    <cfRule type="expression" dxfId="1780" priority="1064">
      <formula>AND($B75="穴埋め選択形式", (LEN($C73)+LEN($C73)-LEN(SUBSTITUTE($C73,"_",""))-LEN(SUBSTITUTE($C73,"＿","")))&gt;4)</formula>
    </cfRule>
  </conditionalFormatting>
  <conditionalFormatting sqref="J77">
    <cfRule type="expression" dxfId="1779" priority="1065">
      <formula>AND($B75="穴埋め選択形式", (LEN($C73)+LEN($C73)-LEN(SUBSTITUTE($C73,"_",""))-LEN(SUBSTITUTE($C73,"＿","")))&gt;5)</formula>
    </cfRule>
  </conditionalFormatting>
  <conditionalFormatting sqref="K77">
    <cfRule type="expression" dxfId="1778" priority="1066">
      <formula>AND($B75="穴埋め選択形式", (LEN($C73)+LEN($C73)-LEN(SUBSTITUTE($C73,"_",""))-LEN(SUBSTITUTE($C73,"＿","")))&gt;6)</formula>
    </cfRule>
  </conditionalFormatting>
  <conditionalFormatting sqref="L77">
    <cfRule type="expression" dxfId="1777" priority="1067">
      <formula>AND($B75="穴埋め選択形式", (LEN($C73)+LEN($C73)-LEN(SUBSTITUTE($C73,"_",""))-LEN(SUBSTITUTE($C73,"＿","")))&gt;7)</formula>
    </cfRule>
  </conditionalFormatting>
  <conditionalFormatting sqref="M77">
    <cfRule type="expression" dxfId="1776" priority="1068">
      <formula>AND($B75="穴埋め選択形式", (LEN($C73)+LEN($C73)-LEN(SUBSTITUTE($C73,"_",""))-LEN(SUBSTITUTE($C73,"＿","")))&gt;8)</formula>
    </cfRule>
  </conditionalFormatting>
  <conditionalFormatting sqref="N77">
    <cfRule type="expression" dxfId="1775" priority="1069">
      <formula>AND($B75="穴埋め選択形式", (LEN($C73)+LEN($C73)-LEN(SUBSTITUTE($C73,"_",""))-LEN(SUBSTITUTE($C73,"＿","")))&gt;9)</formula>
    </cfRule>
  </conditionalFormatting>
  <conditionalFormatting sqref="O77">
    <cfRule type="expression" dxfId="1774" priority="1070">
      <formula>AND($B75="穴埋め選択形式", (LEN($C73)+LEN($C73)-LEN(SUBSTITUTE($C73,"_",""))-LEN(SUBSTITUTE($C73,"＿","")))&gt;10)</formula>
    </cfRule>
  </conditionalFormatting>
  <conditionalFormatting sqref="P77">
    <cfRule type="expression" dxfId="1773" priority="1071">
      <formula>AND($B75="穴埋め選択形式", (LEN($C73)+LEN($C73)-LEN(SUBSTITUTE($C73,"_",""))-LEN(SUBSTITUTE($C73,"＿","")))&gt;11)</formula>
    </cfRule>
  </conditionalFormatting>
  <conditionalFormatting sqref="Q77">
    <cfRule type="expression" dxfId="1772" priority="1072">
      <formula>AND($B75="穴埋め選択形式", (LEN($C73)+LEN($C73)-LEN(SUBSTITUTE($C73,"_",""))-LEN(SUBSTITUTE($C73,"＿","")))&gt;12)</formula>
    </cfRule>
  </conditionalFormatting>
  <conditionalFormatting sqref="R77">
    <cfRule type="expression" dxfId="1771" priority="1073">
      <formula>AND($B75="穴埋め選択形式", (LEN($C73)+LEN($C73)-LEN(SUBSTITUTE($C73,"_",""))-LEN(SUBSTITUTE($C73,"＿","")))&gt;13)</formula>
    </cfRule>
  </conditionalFormatting>
  <conditionalFormatting sqref="S77">
    <cfRule type="expression" dxfId="1770" priority="1074">
      <formula>AND($B75="穴埋め選択形式", (LEN($C73)+LEN($C73)-LEN(SUBSTITUTE($C73,"_",""))-LEN(SUBSTITUTE($C73,"＿","")))&gt;14)</formula>
    </cfRule>
  </conditionalFormatting>
  <conditionalFormatting sqref="T77">
    <cfRule type="expression" dxfId="1769" priority="1075">
      <formula>AND($B75="穴埋め選択形式", (LEN($C73)+LEN($C73)-LEN(SUBSTITUTE($C73,"_",""))-LEN(SUBSTITUTE($C73,"＿","")))&gt;15)</formula>
    </cfRule>
  </conditionalFormatting>
  <conditionalFormatting sqref="U77">
    <cfRule type="expression" dxfId="1768" priority="1076">
      <formula>AND($B75="穴埋め選択形式", (LEN($C73)+LEN($C73)-LEN(SUBSTITUTE($C73,"_",""))-LEN(SUBSTITUTE($C73,"＿","")))&gt;16)</formula>
    </cfRule>
  </conditionalFormatting>
  <conditionalFormatting sqref="V77">
    <cfRule type="expression" dxfId="1767" priority="1077">
      <formula>AND($B75="穴埋め選択形式", (LEN($C73)+LEN($C73)-LEN(SUBSTITUTE($C73,"_",""))-LEN(SUBSTITUTE($C73,"＿","")))&gt;17)</formula>
    </cfRule>
  </conditionalFormatting>
  <conditionalFormatting sqref="X77">
    <cfRule type="expression" dxfId="1766" priority="1078">
      <formula>AND($B75="穴埋め選択形式", (LEN($C73)+LEN($C73)-LEN(SUBSTITUTE($C73,"_",""))-LEN(SUBSTITUTE($C73,"＿","")))&gt;19)</formula>
    </cfRule>
  </conditionalFormatting>
  <conditionalFormatting sqref="F78">
    <cfRule type="expression" dxfId="1765" priority="1079">
      <formula>AND($B75="穴埋め選択形式", (LEN($C73)+LEN($C73)-LEN(SUBSTITUTE($C73,"_",""))-LEN(SUBSTITUTE($C73,"＿","")))&gt;1)</formula>
    </cfRule>
  </conditionalFormatting>
  <conditionalFormatting sqref="G78">
    <cfRule type="expression" dxfId="1764" priority="1080">
      <formula>AND($B75="穴埋め選択形式", (LEN($C73)+LEN($C73)-LEN(SUBSTITUTE($C73,"_",""))-LEN(SUBSTITUTE($C73,"＿","")))&gt;2)</formula>
    </cfRule>
  </conditionalFormatting>
  <conditionalFormatting sqref="H78">
    <cfRule type="expression" dxfId="1763" priority="1081">
      <formula>AND($B75="穴埋め選択形式", (LEN($C73)+LEN($C73)-LEN(SUBSTITUTE($C73,"_",""))-LEN(SUBSTITUTE($C73,"＿","")))&gt;3)</formula>
    </cfRule>
  </conditionalFormatting>
  <conditionalFormatting sqref="I78">
    <cfRule type="expression" dxfId="1762" priority="1082">
      <formula>AND($B75="穴埋め選択形式", (LEN($C73)+LEN($C73)-LEN(SUBSTITUTE($C73,"_",""))-LEN(SUBSTITUTE($C73,"＿","")))&gt;4)</formula>
    </cfRule>
  </conditionalFormatting>
  <conditionalFormatting sqref="J78">
    <cfRule type="expression" dxfId="1761" priority="1083">
      <formula>AND($B75="穴埋め選択形式", (LEN($C73)+LEN($C73)-LEN(SUBSTITUTE($C73,"_",""))-LEN(SUBSTITUTE($C73,"＿","")))&gt;5)</formula>
    </cfRule>
  </conditionalFormatting>
  <conditionalFormatting sqref="K78">
    <cfRule type="expression" dxfId="1760" priority="1084">
      <formula>AND($B75="穴埋め選択形式", (LEN($C73)+LEN($C73)-LEN(SUBSTITUTE($C73,"_",""))-LEN(SUBSTITUTE($C73,"＿","")))&gt;6)</formula>
    </cfRule>
  </conditionalFormatting>
  <conditionalFormatting sqref="L78">
    <cfRule type="expression" dxfId="1759" priority="1085">
      <formula>AND($B75="穴埋め選択形式", (LEN($C73)+LEN($C73)-LEN(SUBSTITUTE($C73,"_",""))-LEN(SUBSTITUTE($C73,"＿","")))&gt;7)</formula>
    </cfRule>
  </conditionalFormatting>
  <conditionalFormatting sqref="M78">
    <cfRule type="expression" dxfId="1758" priority="1086">
      <formula>AND($B75="穴埋め選択形式", (LEN($C73)+LEN($C73)-LEN(SUBSTITUTE($C73,"_",""))-LEN(SUBSTITUTE($C73,"＿","")))&gt;8)</formula>
    </cfRule>
  </conditionalFormatting>
  <conditionalFormatting sqref="N78">
    <cfRule type="expression" dxfId="1757" priority="1087">
      <formula>AND($B75="穴埋め選択形式", (LEN($C73)+LEN($C73)-LEN(SUBSTITUTE($C73,"_",""))-LEN(SUBSTITUTE($C73,"＿","")))&gt;9)</formula>
    </cfRule>
  </conditionalFormatting>
  <conditionalFormatting sqref="O78">
    <cfRule type="expression" dxfId="1756" priority="1088">
      <formula>AND($B75="穴埋め選択形式", (LEN($C73)+LEN($C73)-LEN(SUBSTITUTE($C73,"_",""))-LEN(SUBSTITUTE($C73,"＿","")))&gt;10)</formula>
    </cfRule>
  </conditionalFormatting>
  <conditionalFormatting sqref="P78">
    <cfRule type="expression" dxfId="1755" priority="1089">
      <formula>AND($B75="穴埋め選択形式", (LEN($C73)+LEN($C73)-LEN(SUBSTITUTE($C73,"_",""))-LEN(SUBSTITUTE($C73,"＿","")))&gt;11)</formula>
    </cfRule>
  </conditionalFormatting>
  <conditionalFormatting sqref="Q78">
    <cfRule type="expression" dxfId="1754" priority="1090">
      <formula>AND($B75="穴埋め選択形式", (LEN($C73)+LEN($C73)-LEN(SUBSTITUTE($C73,"_",""))-LEN(SUBSTITUTE($C73,"＿","")))&gt;12)</formula>
    </cfRule>
  </conditionalFormatting>
  <conditionalFormatting sqref="R78">
    <cfRule type="expression" dxfId="1753" priority="1091">
      <formula>AND($B75="穴埋め選択形式", (LEN($C73)+LEN($C73)-LEN(SUBSTITUTE($C73,"_",""))-LEN(SUBSTITUTE($C73,"＿","")))&gt;13)</formula>
    </cfRule>
  </conditionalFormatting>
  <conditionalFormatting sqref="S78">
    <cfRule type="expression" dxfId="1752" priority="1092">
      <formula>AND($B75="穴埋め選択形式", (LEN($C73)+LEN($C73)-LEN(SUBSTITUTE($C73,"_",""))-LEN(SUBSTITUTE($C73,"＿","")))&gt;14)</formula>
    </cfRule>
  </conditionalFormatting>
  <conditionalFormatting sqref="T78">
    <cfRule type="expression" dxfId="1751" priority="1093">
      <formula>AND($B75="穴埋め選択形式", (LEN($C73)+LEN($C73)-LEN(SUBSTITUTE($C73,"_",""))-LEN(SUBSTITUTE($C73,"＿","")))&gt;15)</formula>
    </cfRule>
  </conditionalFormatting>
  <conditionalFormatting sqref="U78">
    <cfRule type="expression" dxfId="1750" priority="1094">
      <formula>AND($B75="穴埋め選択形式", (LEN($C73)+LEN($C73)-LEN(SUBSTITUTE($C73,"_",""))-LEN(SUBSTITUTE($C73,"＿","")))&gt;16)</formula>
    </cfRule>
  </conditionalFormatting>
  <conditionalFormatting sqref="V78">
    <cfRule type="expression" dxfId="1749" priority="1095">
      <formula>AND($B75="穴埋め選択形式", (LEN($C73)+LEN($C73)-LEN(SUBSTITUTE($C73,"_",""))-LEN(SUBSTITUTE($C73,"＿","")))&gt;17)</formula>
    </cfRule>
  </conditionalFormatting>
  <conditionalFormatting sqref="W78">
    <cfRule type="expression" dxfId="1748" priority="1096">
      <formula>AND($B75="穴埋め選択形式", (LEN($C73)+LEN($C73)-LEN(SUBSTITUTE($C73,"_",""))-LEN(SUBSTITUTE($C73,"＿","")))&gt;18)</formula>
    </cfRule>
  </conditionalFormatting>
  <conditionalFormatting sqref="X78">
    <cfRule type="expression" dxfId="1747" priority="1097">
      <formula>AND($B75="穴埋め選択形式", (LEN($C73)+LEN($C73)-LEN(SUBSTITUTE($C73,"_",""))-LEN(SUBSTITUTE($C73,"＿","")))&gt;19)</formula>
    </cfRule>
  </conditionalFormatting>
  <conditionalFormatting sqref="W77">
    <cfRule type="expression" dxfId="1746" priority="1098">
      <formula>AND($B75="穴埋め選択形式", (LEN($C73)+LEN($C73)-LEN(SUBSTITUTE($C73,"_",""))-LEN(SUBSTITUTE($C73,"＿","")))&gt;18)</formula>
    </cfRule>
  </conditionalFormatting>
  <conditionalFormatting sqref="E85">
    <cfRule type="expression" dxfId="1745" priority="1099">
      <formula>OR($B84="複数選択形式",$B84="並べかえ形式")</formula>
    </cfRule>
  </conditionalFormatting>
  <conditionalFormatting sqref="F85">
    <cfRule type="expression" dxfId="1744" priority="1100">
      <formula>OR($B84="複数選択形式",$B84="並べかえ形式")</formula>
    </cfRule>
  </conditionalFormatting>
  <conditionalFormatting sqref="G85">
    <cfRule type="expression" dxfId="1743" priority="1101">
      <formula>OR($B84="複数選択形式",$B84="並べかえ形式")</formula>
    </cfRule>
  </conditionalFormatting>
  <conditionalFormatting sqref="H85">
    <cfRule type="expression" dxfId="1742" priority="1102">
      <formula>OR($B84="複数選択形式",$B84="並べかえ形式")</formula>
    </cfRule>
  </conditionalFormatting>
  <conditionalFormatting sqref="I85">
    <cfRule type="expression" dxfId="1741" priority="1103">
      <formula>OR($B84="複数選択形式",$B84="並べかえ形式")</formula>
    </cfRule>
  </conditionalFormatting>
  <conditionalFormatting sqref="J85">
    <cfRule type="expression" dxfId="1740" priority="1104">
      <formula>OR($B84="複数選択形式",$B84="並べかえ形式")</formula>
    </cfRule>
  </conditionalFormatting>
  <conditionalFormatting sqref="K85">
    <cfRule type="expression" dxfId="1739" priority="1105">
      <formula>OR($B84="複数選択形式",$B84="並べかえ形式")</formula>
    </cfRule>
  </conditionalFormatting>
  <conditionalFormatting sqref="L85">
    <cfRule type="expression" dxfId="1738" priority="1106">
      <formula>OR($B84="複数選択形式",$B84="並べかえ形式")</formula>
    </cfRule>
  </conditionalFormatting>
  <conditionalFormatting sqref="M85">
    <cfRule type="expression" dxfId="1737" priority="1107">
      <formula>OR($B84="複数選択形式",$B84="並べかえ形式")</formula>
    </cfRule>
  </conditionalFormatting>
  <conditionalFormatting sqref="N85">
    <cfRule type="expression" dxfId="1736" priority="1108">
      <formula>OR($B84="複数選択形式",$B84="並べかえ形式")</formula>
    </cfRule>
  </conditionalFormatting>
  <conditionalFormatting sqref="O85">
    <cfRule type="expression" dxfId="1735" priority="1109">
      <formula>OR($B84="複数選択形式",$B84="並べかえ形式")</formula>
    </cfRule>
  </conditionalFormatting>
  <conditionalFormatting sqref="P85">
    <cfRule type="expression" dxfId="1734" priority="1110">
      <formula>OR($B84="複数選択形式",$B84="並べかえ形式")</formula>
    </cfRule>
  </conditionalFormatting>
  <conditionalFormatting sqref="Q85">
    <cfRule type="expression" dxfId="1733" priority="1111">
      <formula>OR($B84="複数選択形式",$B84="並べかえ形式")</formula>
    </cfRule>
  </conditionalFormatting>
  <conditionalFormatting sqref="R85">
    <cfRule type="expression" dxfId="1732" priority="1112">
      <formula>OR($B84="複数選択形式",$B84="並べかえ形式")</formula>
    </cfRule>
  </conditionalFormatting>
  <conditionalFormatting sqref="S85">
    <cfRule type="expression" dxfId="1731" priority="1113">
      <formula>OR($B84="複数選択形式",$B84="並べかえ形式")</formula>
    </cfRule>
  </conditionalFormatting>
  <conditionalFormatting sqref="T85">
    <cfRule type="expression" dxfId="1730" priority="1114">
      <formula>OR($B84="複数選択形式",$B84="並べかえ形式")</formula>
    </cfRule>
  </conditionalFormatting>
  <conditionalFormatting sqref="U85">
    <cfRule type="expression" dxfId="1729" priority="1115">
      <formula>OR($B84="複数選択形式",$B84="並べかえ形式")</formula>
    </cfRule>
  </conditionalFormatting>
  <conditionalFormatting sqref="V85">
    <cfRule type="expression" dxfId="1728" priority="1116">
      <formula>OR($B84="複数選択形式",$B84="並べかえ形式")</formula>
    </cfRule>
  </conditionalFormatting>
  <conditionalFormatting sqref="W85">
    <cfRule type="expression" dxfId="1727" priority="1117">
      <formula>OR($B84="複数選択形式",$B84="並べかえ形式")</formula>
    </cfRule>
  </conditionalFormatting>
  <conditionalFormatting sqref="X85">
    <cfRule type="expression" dxfId="1726" priority="1118">
      <formula>OR($B84="複数選択形式",$B84="並べかえ形式")</formula>
    </cfRule>
  </conditionalFormatting>
  <conditionalFormatting sqref="B85">
    <cfRule type="expression" dxfId="1725" priority="1119">
      <formula>AND($B84&lt;&gt;"", $B84="正誤形式")</formula>
    </cfRule>
  </conditionalFormatting>
  <conditionalFormatting sqref="E84">
    <cfRule type="expression" dxfId="1724" priority="1120">
      <formula>AND($E84="", OR($B84="複数選択形式",$B84="並べかえ形式",$B84="穴埋め選択形式",AND($B84="穴埋め記入形式", (LEN($C82)+LEN($C82)-LEN(SUBSTITUTE($C82,"_",""))-LEN(SUBSTITUTE($C82,"＿","")))&gt;0)))</formula>
    </cfRule>
  </conditionalFormatting>
  <conditionalFormatting sqref="E84">
    <cfRule type="expression" dxfId="1723" priority="1121">
      <formula>AND(OR($B84="複数選択形式",$B84="並べかえ形式",$B84="穴埋め選択形式",AND($B84="穴埋め記入形式", (LEN($C82)+LEN($C82)-LEN(SUBSTITUTE($C82,"_",""))-LEN(SUBSTITUTE($C82,"＿","")))&gt;0)))</formula>
    </cfRule>
  </conditionalFormatting>
  <conditionalFormatting sqref="F84">
    <cfRule type="expression" dxfId="1722" priority="1122">
      <formula>AND($F84="", OR($B84="複数選択形式",$B84="並べかえ形式",$B84="穴埋め選択形式",AND($B84="穴埋め記入形式", (LEN($C82)+LEN($C82)-LEN(SUBSTITUTE($C82,"_",""))-LEN(SUBSTITUTE($C82,"＿","")))&gt;1)))</formula>
    </cfRule>
  </conditionalFormatting>
  <conditionalFormatting sqref="F84">
    <cfRule type="expression" dxfId="1721" priority="1123">
      <formula>OR($B84="複数選択形式",$B84="並べかえ形式",$B84="穴埋め選択形式",AND($B84="穴埋め記入形式", (LEN($C82)+LEN($C82)-LEN(SUBSTITUTE($C82,"_",""))-LEN(SUBSTITUTE($C82,"＿","")))&gt;1))</formula>
    </cfRule>
  </conditionalFormatting>
  <conditionalFormatting sqref="E83">
    <cfRule type="expression" dxfId="1720" priority="1124">
      <formula>OR($B84="複数選択形式",$B84="並べかえ形式",$B84="穴埋め選択形式",AND($B84="穴埋め記入形式", (LEN($C82)+LEN($C82)-LEN(SUBSTITUTE($C82,"_",""))-LEN(SUBSTITUTE($C82,"＿","")))&gt;0))</formula>
    </cfRule>
  </conditionalFormatting>
  <conditionalFormatting sqref="L83">
    <cfRule type="expression" dxfId="1719" priority="1125">
      <formula>OR($B84="複数選択形式",$B84="並べかえ形式",$B84="穴埋め選択形式",AND($B84="穴埋め記入形式", (LEN($C82)+LEN($C82)-LEN(SUBSTITUTE($C82,"_",""))-LEN(SUBSTITUTE($C82,"＿","")))&gt;7))</formula>
    </cfRule>
  </conditionalFormatting>
  <conditionalFormatting sqref="K83">
    <cfRule type="expression" dxfId="1718" priority="1126">
      <formula>OR($B84="複数選択形式",$B84="並べかえ形式",$B84="穴埋め選択形式",AND($B84="穴埋め記入形式", (LEN($C82)+LEN($C82)-LEN(SUBSTITUTE($C82,"_",""))-LEN(SUBSTITUTE($C82,"＿","")))&gt;6))</formula>
    </cfRule>
  </conditionalFormatting>
  <conditionalFormatting sqref="J83">
    <cfRule type="expression" dxfId="1717" priority="1127">
      <formula>OR($B84="複数選択形式",$B84="並べかえ形式",$B84="穴埋め選択形式",AND($B84="穴埋め記入形式", (LEN($C82)+LEN($C82)-LEN(SUBSTITUTE($C82,"_",""))-LEN(SUBSTITUTE($C82,"＿","")))&gt;5))</formula>
    </cfRule>
  </conditionalFormatting>
  <conditionalFormatting sqref="I83">
    <cfRule type="expression" dxfId="1716" priority="1128">
      <formula>OR($B84="複数選択形式",$B84="並べかえ形式",$B84="穴埋め選択形式",AND($B84="穴埋め記入形式", (LEN($C82)+LEN($C82)-LEN(SUBSTITUTE($C82,"_",""))-LEN(SUBSTITUTE($C82,"＿","")))&gt;4))</formula>
    </cfRule>
  </conditionalFormatting>
  <conditionalFormatting sqref="H83">
    <cfRule type="expression" dxfId="1715" priority="1129">
      <formula>OR($B84="複数選択形式",$B84="並べかえ形式",$B84="穴埋め選択形式",AND($B84="穴埋め記入形式", (LEN($C82)+LEN($C82)-LEN(SUBSTITUTE($C82,"_",""))-LEN(SUBSTITUTE($C82,"＿","")))&gt;3))</formula>
    </cfRule>
  </conditionalFormatting>
  <conditionalFormatting sqref="G83">
    <cfRule type="expression" dxfId="1714" priority="1130">
      <formula>OR($B84="複数選択形式",$B84="並べかえ形式",$B84="穴埋め選択形式",AND($B84="穴埋め記入形式", (LEN($C82)+LEN($C82)-LEN(SUBSTITUTE($C82,"_",""))-LEN(SUBSTITUTE($C82,"＿","")))&gt;2))</formula>
    </cfRule>
  </conditionalFormatting>
  <conditionalFormatting sqref="F83">
    <cfRule type="expression" dxfId="1713" priority="1131">
      <formula>OR($B84="複数選択形式",$B84="並べかえ形式",$B84="穴埋め選択形式",AND($B84="穴埋め記入形式", (LEN($C82)+LEN($C82)-LEN(SUBSTITUTE($C82,"_",""))-LEN(SUBSTITUTE($C82,"＿","")))&gt;1))</formula>
    </cfRule>
  </conditionalFormatting>
  <conditionalFormatting sqref="G84">
    <cfRule type="expression" dxfId="1712" priority="1132">
      <formula>AND($G84="", AND($B84="穴埋め記入形式", (LEN($C82)+LEN($C82)-LEN(SUBSTITUTE($C82,"_",""))-LEN(SUBSTITUTE($C82,"＿","")))&gt;2))</formula>
    </cfRule>
  </conditionalFormatting>
  <conditionalFormatting sqref="G84">
    <cfRule type="expression" dxfId="1711" priority="1133">
      <formula>OR($B84="複数選択形式",$B84="並べかえ形式",$B84="穴埋め選択形式",AND($B84="穴埋め記入形式", (LEN($C82)+LEN($C82)-LEN(SUBSTITUTE($C82,"_",""))-LEN(SUBSTITUTE($C82,"＿","")))&gt;2))</formula>
    </cfRule>
  </conditionalFormatting>
  <conditionalFormatting sqref="H84">
    <cfRule type="expression" dxfId="1710" priority="1134">
      <formula>AND($H84="", AND($B84="穴埋め記入形式", (LEN($C82)+LEN($C82)-LEN(SUBSTITUTE($C82,"_",""))-LEN(SUBSTITUTE($C82,"＿","")))&gt;3))</formula>
    </cfRule>
  </conditionalFormatting>
  <conditionalFormatting sqref="H84">
    <cfRule type="expression" dxfId="1709" priority="1135">
      <formula>OR($B84="複数選択形式",$B84="並べかえ形式",$B84="穴埋め選択形式",AND($B84="穴埋め記入形式", (LEN($C82)+LEN($C82)-LEN(SUBSTITUTE($C82,"_",""))-LEN(SUBSTITUTE($C82,"＿","")))&gt;3))</formula>
    </cfRule>
  </conditionalFormatting>
  <conditionalFormatting sqref="I84">
    <cfRule type="expression" dxfId="1708" priority="1136">
      <formula>AND($I84="", AND($B84="穴埋め記入形式", (LEN($C82)+LEN($C82)-LEN(SUBSTITUTE($C82,"_",""))-LEN(SUBSTITUTE($C82,"＿","")))&gt;4))</formula>
    </cfRule>
  </conditionalFormatting>
  <conditionalFormatting sqref="I84">
    <cfRule type="expression" dxfId="1707" priority="1137">
      <formula>OR($B84="複数選択形式",$B84="並べかえ形式",$B84="穴埋め選択形式",AND($B84="穴埋め記入形式", (LEN($C82)+LEN($C82)-LEN(SUBSTITUTE($C82,"_",""))-LEN(SUBSTITUTE($C82,"＿","")))&gt;4))</formula>
    </cfRule>
  </conditionalFormatting>
  <conditionalFormatting sqref="J84">
    <cfRule type="expression" dxfId="1706" priority="1138">
      <formula>AND($J84="", AND($B84="穴埋め記入形式", (LEN($C82)+LEN($C82)-LEN(SUBSTITUTE($C82,"_",""))-LEN(SUBSTITUTE($C82,"＿","")))&gt;5))</formula>
    </cfRule>
  </conditionalFormatting>
  <conditionalFormatting sqref="J84">
    <cfRule type="expression" dxfId="1705" priority="1139">
      <formula>OR($B84="複数選択形式",$B84="並べかえ形式",$B84="穴埋め選択形式",AND($B84="穴埋め記入形式", (LEN($C82)+LEN($C82)-LEN(SUBSTITUTE($C82,"_",""))-LEN(SUBSTITUTE($C82,"＿","")))&gt;5))</formula>
    </cfRule>
  </conditionalFormatting>
  <conditionalFormatting sqref="K84">
    <cfRule type="expression" dxfId="1704" priority="1140">
      <formula>AND($K84="", AND($B84="穴埋め記入形式", (LEN($C82)+LEN($C82)-LEN(SUBSTITUTE($C82,"_",""))-LEN(SUBSTITUTE($C82,"＿","")))&gt;6))</formula>
    </cfRule>
  </conditionalFormatting>
  <conditionalFormatting sqref="K84">
    <cfRule type="expression" dxfId="1703" priority="1141">
      <formula>OR($B84="複数選択形式",$B84="並べかえ形式",$B84="穴埋め選択形式",AND($B84="穴埋め記入形式", (LEN($C82)+LEN($C82)-LEN(SUBSTITUTE($C82,"_",""))-LEN(SUBSTITUTE($C82,"＿","")))&gt;6))</formula>
    </cfRule>
  </conditionalFormatting>
  <conditionalFormatting sqref="L84">
    <cfRule type="expression" dxfId="1702" priority="1142">
      <formula>AND($L84="", AND($B84="穴埋め記入形式", (LEN($C82)+LEN($C82)-LEN(SUBSTITUTE($C82,"_",""))-LEN(SUBSTITUTE($C82,"＿","")))&gt;7))</formula>
    </cfRule>
  </conditionalFormatting>
  <conditionalFormatting sqref="L84">
    <cfRule type="expression" dxfId="1701" priority="1143">
      <formula>OR($B84="複数選択形式",$B84="並べかえ形式",$B84="穴埋め選択形式",AND($B84="穴埋め記入形式", (LEN($C82)+LEN($C82)-LEN(SUBSTITUTE($C82,"_",""))-LEN(SUBSTITUTE($C82,"＿","")))&gt;7))</formula>
    </cfRule>
  </conditionalFormatting>
  <conditionalFormatting sqref="M84">
    <cfRule type="expression" dxfId="1700" priority="1144">
      <formula>AND($M84="", AND($B84="穴埋め記入形式", (LEN($C82)+LEN($C82)-LEN(SUBSTITUTE($C82,"_",""))-LEN(SUBSTITUTE($C82,"＿","")))&gt;8))</formula>
    </cfRule>
  </conditionalFormatting>
  <conditionalFormatting sqref="M84">
    <cfRule type="expression" dxfId="1699" priority="1145">
      <formula>OR($B84="複数選択形式",$B84="並べかえ形式",$B84="穴埋め選択形式",AND($B84="穴埋め記入形式", (LEN($C82)+LEN($C82)-LEN(SUBSTITUTE($C82,"_",""))-LEN(SUBSTITUTE($C82,"＿","")))&gt;8))</formula>
    </cfRule>
  </conditionalFormatting>
  <conditionalFormatting sqref="C80">
    <cfRule type="expression" dxfId="1698" priority="1146">
      <formula>$B84&lt;&gt;""</formula>
    </cfRule>
  </conditionalFormatting>
  <conditionalFormatting sqref="D80">
    <cfRule type="expression" dxfId="1697" priority="1147">
      <formula>$B84&lt;&gt;""</formula>
    </cfRule>
  </conditionalFormatting>
  <conditionalFormatting sqref="E80">
    <cfRule type="expression" dxfId="1696" priority="1148">
      <formula>$B84&lt;&gt;""</formula>
    </cfRule>
  </conditionalFormatting>
  <conditionalFormatting sqref="F80">
    <cfRule type="expression" dxfId="1695" priority="1149">
      <formula>$B84&lt;&gt;""</formula>
    </cfRule>
  </conditionalFormatting>
  <conditionalFormatting sqref="G80">
    <cfRule type="expression" dxfId="1694" priority="1150">
      <formula>$B84&lt;&gt;""</formula>
    </cfRule>
  </conditionalFormatting>
  <conditionalFormatting sqref="H80">
    <cfRule type="expression" dxfId="1693" priority="1151">
      <formula>$B84&lt;&gt;""</formula>
    </cfRule>
  </conditionalFormatting>
  <conditionalFormatting sqref="I80">
    <cfRule type="expression" dxfId="1692" priority="1152">
      <formula>$B84&lt;&gt;""</formula>
    </cfRule>
  </conditionalFormatting>
  <conditionalFormatting sqref="J80">
    <cfRule type="expression" dxfId="1691" priority="1153">
      <formula>$B84&lt;&gt;""</formula>
    </cfRule>
  </conditionalFormatting>
  <conditionalFormatting sqref="K80">
    <cfRule type="expression" dxfId="1690" priority="1154">
      <formula>$B84&lt;&gt;""</formula>
    </cfRule>
  </conditionalFormatting>
  <conditionalFormatting sqref="L80">
    <cfRule type="expression" dxfId="1689" priority="1155">
      <formula>$B84&lt;&gt;""</formula>
    </cfRule>
  </conditionalFormatting>
  <conditionalFormatting sqref="M80">
    <cfRule type="expression" dxfId="1688" priority="1156">
      <formula>$B84&lt;&gt;""</formula>
    </cfRule>
  </conditionalFormatting>
  <conditionalFormatting sqref="N80">
    <cfRule type="expression" dxfId="1687" priority="1157">
      <formula>$B84&lt;&gt;""</formula>
    </cfRule>
  </conditionalFormatting>
  <conditionalFormatting sqref="B80">
    <cfRule type="expression" dxfId="1686" priority="1158">
      <formula>$B84&lt;&gt;""</formula>
    </cfRule>
  </conditionalFormatting>
  <conditionalFormatting sqref="E86">
    <cfRule type="expression" dxfId="1685" priority="1159">
      <formula>AND($B84="穴埋め選択形式", (LEN($C82)+LEN($C82)-LEN(SUBSTITUTE($C82,"_",""))-LEN(SUBSTITUTE($C82,"＿","")))&gt;0)</formula>
    </cfRule>
  </conditionalFormatting>
  <conditionalFormatting sqref="E87">
    <cfRule type="expression" dxfId="1684" priority="1160">
      <formula>AND($B84="穴埋め選択形式", (LEN($C82)+LEN($C82)-LEN(SUBSTITUTE($C82,"_",""))-LEN(SUBSTITUTE($C82,"＿","")))&gt;0)</formula>
    </cfRule>
  </conditionalFormatting>
  <conditionalFormatting sqref="M83">
    <cfRule type="expression" dxfId="1683" priority="1161">
      <formula>OR($B84="複数選択形式",$B84="並べかえ形式",$B84="穴埋め選択形式",AND($B84="穴埋め記入形式", (LEN($C82)+LEN($C82)-LEN(SUBSTITUTE($C82,"_",""))-LEN(SUBSTITUTE($C82,"＿","")))&gt;8))</formula>
    </cfRule>
  </conditionalFormatting>
  <conditionalFormatting sqref="N83">
    <cfRule type="expression" dxfId="1682" priority="1162">
      <formula>OR($B84="複数選択形式",$B84="並べかえ形式",$B84="穴埋め選択形式",AND($B84="穴埋め記入形式", (LEN($C82)+LEN($C82)-LEN(SUBSTITUTE($C82,"_",""))-LEN(SUBSTITUTE($C82,"＿","")))&gt;9))</formula>
    </cfRule>
  </conditionalFormatting>
  <conditionalFormatting sqref="O83">
    <cfRule type="expression" dxfId="1681" priority="1163">
      <formula>OR($B84="複数選択形式",$B84="並べかえ形式",$B84="穴埋め選択形式",AND($B84="穴埋め記入形式", (LEN($C82)+LEN($C82)-LEN(SUBSTITUTE($C82,"_",""))-LEN(SUBSTITUTE($C82,"＿","")))&gt;10))</formula>
    </cfRule>
  </conditionalFormatting>
  <conditionalFormatting sqref="P83">
    <cfRule type="expression" dxfId="1680" priority="1164">
      <formula>OR($B84="複数選択形式",$B84="並べかえ形式",$B84="穴埋め選択形式",AND($B84="穴埋め記入形式", (LEN($C82)+LEN($C82)-LEN(SUBSTITUTE($C82,"_",""))-LEN(SUBSTITUTE($C82,"＿","")))&gt;11))</formula>
    </cfRule>
  </conditionalFormatting>
  <conditionalFormatting sqref="Q83">
    <cfRule type="expression" dxfId="1679" priority="1165">
      <formula>OR($B84="複数選択形式",$B84="並べかえ形式",$B84="穴埋め選択形式",AND($B84="穴埋め記入形式", (LEN($C82)+LEN($C82)-LEN(SUBSTITUTE($C82,"_",""))-LEN(SUBSTITUTE($C82,"＿","")))&gt;12))</formula>
    </cfRule>
  </conditionalFormatting>
  <conditionalFormatting sqref="R83">
    <cfRule type="expression" dxfId="1678" priority="1166">
      <formula>OR($B84="複数選択形式",$B84="並べかえ形式",$B84="穴埋め選択形式",AND($B84="穴埋め記入形式", (LEN($C82)+LEN($C82)-LEN(SUBSTITUTE($C82,"_",""))-LEN(SUBSTITUTE($C82,"＿","")))&gt;13))</formula>
    </cfRule>
  </conditionalFormatting>
  <conditionalFormatting sqref="S83">
    <cfRule type="expression" dxfId="1677" priority="1167">
      <formula>OR($B84="複数選択形式",$B84="並べかえ形式",$B84="穴埋め選択形式",AND($B84="穴埋め記入形式", (LEN($C82)+LEN($C82)-LEN(SUBSTITUTE($C82,"_",""))-LEN(SUBSTITUTE($C82,"＿","")))&gt;14))</formula>
    </cfRule>
  </conditionalFormatting>
  <conditionalFormatting sqref="T83">
    <cfRule type="expression" dxfId="1676" priority="1168">
      <formula>OR($B84="複数選択形式",$B84="並べかえ形式",$B84="穴埋め選択形式",AND($B84="穴埋め記入形式", (LEN($C82)+LEN($C82)-LEN(SUBSTITUTE($C82,"_",""))-LEN(SUBSTITUTE($C82,"＿","")))&gt;15))</formula>
    </cfRule>
  </conditionalFormatting>
  <conditionalFormatting sqref="U83">
    <cfRule type="expression" dxfId="1675" priority="1169">
      <formula>OR($B84="複数選択形式",$B84="並べかえ形式",$B84="穴埋め選択形式",AND($B84="穴埋め記入形式", (LEN($C82)+LEN($C82)-LEN(SUBSTITUTE($C82,"_",""))-LEN(SUBSTITUTE($C82,"＿","")))&gt;16))</formula>
    </cfRule>
  </conditionalFormatting>
  <conditionalFormatting sqref="V83">
    <cfRule type="expression" dxfId="1674" priority="1170">
      <formula>OR($B84="複数選択形式",$B84="並べかえ形式",$B84="穴埋め選択形式",AND($B84="穴埋め記入形式", (LEN($C82)+LEN($C82)-LEN(SUBSTITUTE($C82,"_",""))-LEN(SUBSTITUTE($C82,"＿","")))&gt;17))</formula>
    </cfRule>
  </conditionalFormatting>
  <conditionalFormatting sqref="W83">
    <cfRule type="expression" dxfId="1673" priority="1171">
      <formula>OR($B84="複数選択形式",$B84="並べかえ形式",$B84="穴埋め選択形式",AND($B84="穴埋め記入形式", (LEN($C82)+LEN($C82)-LEN(SUBSTITUTE($C82,"_",""))-LEN(SUBSTITUTE($C82,"＿","")))&gt;18))</formula>
    </cfRule>
  </conditionalFormatting>
  <conditionalFormatting sqref="X83">
    <cfRule type="expression" dxfId="1672" priority="1172">
      <formula>OR($B84="複数選択形式",$B84="並べかえ形式",$B84="穴埋め選択形式",AND($B84="穴埋め記入形式", (LEN($C82)+LEN($C82)-LEN(SUBSTITUTE($C82,"_",""))-LEN(SUBSTITUTE($C82,"＿","")))&gt;19))</formula>
    </cfRule>
  </conditionalFormatting>
  <conditionalFormatting sqref="N84">
    <cfRule type="expression" dxfId="1671" priority="1173">
      <formula>AND($M84="", AND($B84="穴埋め記入形式", (LEN($C82)+LEN($C82)-LEN(SUBSTITUTE($C82,"_",""))-LEN(SUBSTITUTE($C82,"＿","")))&gt;9))</formula>
    </cfRule>
  </conditionalFormatting>
  <conditionalFormatting sqref="N84">
    <cfRule type="expression" dxfId="1670" priority="1174">
      <formula>OR($B84="複数選択形式",$B84="並べかえ形式",$B84="穴埋め選択形式",AND($B84="穴埋め記入形式", (LEN($C82)+LEN($C82)-LEN(SUBSTITUTE($C82,"_",""))-LEN(SUBSTITUTE($C82,"＿","")))&gt;9))</formula>
    </cfRule>
  </conditionalFormatting>
  <conditionalFormatting sqref="O84">
    <cfRule type="expression" dxfId="1669" priority="1175">
      <formula>AND($M84="", AND($B84="穴埋め記入形式", (LEN($C82)+LEN($C82)-LEN(SUBSTITUTE($C82,"_",""))-LEN(SUBSTITUTE($C82,"＿","")))&gt;10))</formula>
    </cfRule>
  </conditionalFormatting>
  <conditionalFormatting sqref="O84">
    <cfRule type="expression" dxfId="1668" priority="1176">
      <formula>OR($B84="複数選択形式",$B84="並べかえ形式",$B84="穴埋め選択形式",AND($B84="穴埋め記入形式", (LEN($C82)+LEN($C82)-LEN(SUBSTITUTE($C82,"_",""))-LEN(SUBSTITUTE($C82,"＿","")))&gt;10))</formula>
    </cfRule>
  </conditionalFormatting>
  <conditionalFormatting sqref="P84">
    <cfRule type="expression" dxfId="1667" priority="1177">
      <formula>AND($M84="", AND($B84="穴埋め記入形式", (LEN($C82)+LEN($C82)-LEN(SUBSTITUTE($C82,"_",""))-LEN(SUBSTITUTE($C82,"＿","")))&gt;11))</formula>
    </cfRule>
  </conditionalFormatting>
  <conditionalFormatting sqref="P84">
    <cfRule type="expression" dxfId="1666" priority="1178">
      <formula>OR($B84="複数選択形式",$B84="並べかえ形式",$B84="穴埋め選択形式",AND($B84="穴埋め記入形式", (LEN($C82)+LEN($C82)-LEN(SUBSTITUTE($C82,"_",""))-LEN(SUBSTITUTE($C82,"＿","")))&gt;11))</formula>
    </cfRule>
  </conditionalFormatting>
  <conditionalFormatting sqref="Q84">
    <cfRule type="expression" dxfId="1665" priority="1179">
      <formula>AND($M84="", AND($B84="穴埋め記入形式", (LEN($C82)+LEN($C82)-LEN(SUBSTITUTE($C82,"_",""))-LEN(SUBSTITUTE($C82,"＿","")))&gt;12))</formula>
    </cfRule>
  </conditionalFormatting>
  <conditionalFormatting sqref="Q84">
    <cfRule type="expression" dxfId="1664" priority="1180">
      <formula>OR($B84="複数選択形式",$B84="並べかえ形式",$B84="穴埋め選択形式",AND($B84="穴埋め記入形式", (LEN($C82)+LEN($C82)-LEN(SUBSTITUTE($C82,"_",""))-LEN(SUBSTITUTE($C82,"＿","")))&gt;12))</formula>
    </cfRule>
  </conditionalFormatting>
  <conditionalFormatting sqref="R84">
    <cfRule type="expression" dxfId="1663" priority="1181">
      <formula>AND($M84="", AND($B84="穴埋め記入形式", (LEN($C82)+LEN($C82)-LEN(SUBSTITUTE($C82,"_",""))-LEN(SUBSTITUTE($C82,"＿","")))&gt;13))</formula>
    </cfRule>
  </conditionalFormatting>
  <conditionalFormatting sqref="R84">
    <cfRule type="expression" dxfId="1662" priority="1182">
      <formula>OR($B84="複数選択形式",$B84="並べかえ形式",$B84="穴埋め選択形式",AND($B84="穴埋め記入形式", (LEN($C82)+LEN($C82)-LEN(SUBSTITUTE($C82,"_",""))-LEN(SUBSTITUTE($C82,"＿","")))&gt;13))</formula>
    </cfRule>
  </conditionalFormatting>
  <conditionalFormatting sqref="S84">
    <cfRule type="expression" dxfId="1661" priority="1183">
      <formula>AND($M84="", AND($B84="穴埋め記入形式", (LEN($C82)+LEN($C82)-LEN(SUBSTITUTE($C82,"_",""))-LEN(SUBSTITUTE($C82,"＿","")))&gt;14))</formula>
    </cfRule>
  </conditionalFormatting>
  <conditionalFormatting sqref="S84">
    <cfRule type="expression" dxfId="1660" priority="1184">
      <formula>OR($B84="複数選択形式",$B84="並べかえ形式",$B84="穴埋め選択形式",AND($B84="穴埋め記入形式", (LEN($C82)+LEN($C82)-LEN(SUBSTITUTE($C82,"_",""))-LEN(SUBSTITUTE($C82,"＿","")))&gt;14))</formula>
    </cfRule>
  </conditionalFormatting>
  <conditionalFormatting sqref="T84">
    <cfRule type="expression" dxfId="1659" priority="1185">
      <formula>AND($M84="", AND($B84="穴埋め記入形式", (LEN($C82)+LEN($C82)-LEN(SUBSTITUTE($C82,"_",""))-LEN(SUBSTITUTE($C82,"＿","")))&gt;15))</formula>
    </cfRule>
  </conditionalFormatting>
  <conditionalFormatting sqref="T84">
    <cfRule type="expression" dxfId="1658" priority="1186">
      <formula>OR($B84="複数選択形式",$B84="並べかえ形式",$B84="穴埋め選択形式",AND($B84="穴埋め記入形式", (LEN($C82)+LEN($C82)-LEN(SUBSTITUTE($C82,"_",""))-LEN(SUBSTITUTE($C82,"＿","")))&gt;15))</formula>
    </cfRule>
  </conditionalFormatting>
  <conditionalFormatting sqref="U84">
    <cfRule type="expression" dxfId="1657" priority="1187">
      <formula>AND($M84="", AND($B84="穴埋め記入形式", (LEN($C82)+LEN($C82)-LEN(SUBSTITUTE($C82,"_",""))-LEN(SUBSTITUTE($C82,"＿","")))&gt;16))</formula>
    </cfRule>
  </conditionalFormatting>
  <conditionalFormatting sqref="U84">
    <cfRule type="expression" dxfId="1656" priority="1188">
      <formula>OR($B84="複数選択形式",$B84="並べかえ形式",$B84="穴埋め選択形式",AND($B84="穴埋め記入形式", (LEN($C82)+LEN($C82)-LEN(SUBSTITUTE($C82,"_",""))-LEN(SUBSTITUTE($C82,"＿","")))&gt;16))</formula>
    </cfRule>
  </conditionalFormatting>
  <conditionalFormatting sqref="V84">
    <cfRule type="expression" dxfId="1655" priority="1189">
      <formula>AND($M84="", AND($B84="穴埋め記入形式", (LEN($C82)+LEN($C82)-LEN(SUBSTITUTE($C82,"_",""))-LEN(SUBSTITUTE($C82,"＿","")))&gt;17))</formula>
    </cfRule>
  </conditionalFormatting>
  <conditionalFormatting sqref="V84">
    <cfRule type="expression" dxfId="1654" priority="1190">
      <formula>OR($B84="複数選択形式",$B84="並べかえ形式",$B84="穴埋め選択形式",AND($B84="穴埋め記入形式", (LEN($C82)+LEN($C82)-LEN(SUBSTITUTE($C82,"_",""))-LEN(SUBSTITUTE($C82,"＿","")))&gt;17))</formula>
    </cfRule>
  </conditionalFormatting>
  <conditionalFormatting sqref="W84">
    <cfRule type="expression" dxfId="1653" priority="1191">
      <formula>AND($M84="", AND($B84="穴埋め記入形式", (LEN($C82)+LEN($C82)-LEN(SUBSTITUTE($C82,"_",""))-LEN(SUBSTITUTE($C82,"＿","")))&gt;18))</formula>
    </cfRule>
  </conditionalFormatting>
  <conditionalFormatting sqref="W84">
    <cfRule type="expression" dxfId="1652" priority="1192">
      <formula>OR($B84="複数選択形式",$B84="並べかえ形式",$B84="穴埋め選択形式",AND($B84="穴埋め記入形式", (LEN($C82)+LEN($C82)-LEN(SUBSTITUTE($C82,"_",""))-LEN(SUBSTITUTE($C82,"＿","")))&gt;18))</formula>
    </cfRule>
  </conditionalFormatting>
  <conditionalFormatting sqref="X84">
    <cfRule type="expression" dxfId="1651" priority="1193">
      <formula>AND($M84="", AND($B84="穴埋め記入形式", (LEN($C82)+LEN($C82)-LEN(SUBSTITUTE($C82,"_",""))-LEN(SUBSTITUTE($C82,"＿","")))&gt;19))</formula>
    </cfRule>
  </conditionalFormatting>
  <conditionalFormatting sqref="X84">
    <cfRule type="expression" dxfId="1650" priority="1194">
      <formula>OR($B84="複数選択形式",$B84="並べかえ形式",$B84="穴埋め選択形式",AND($B84="穴埋め記入形式", (LEN($C82)+LEN($C82)-LEN(SUBSTITUTE($C82,"_",""))-LEN(SUBSTITUTE($C82,"＿","")))&gt;19))</formula>
    </cfRule>
  </conditionalFormatting>
  <conditionalFormatting sqref="F86">
    <cfRule type="expression" dxfId="1649" priority="1195">
      <formula>AND($B84="穴埋め選択形式", (LEN($C82)+LEN($C82)-LEN(SUBSTITUTE($C82,"_",""))-LEN(SUBSTITUTE($C82,"＿","")))&gt;1)</formula>
    </cfRule>
  </conditionalFormatting>
  <conditionalFormatting sqref="G86">
    <cfRule type="expression" dxfId="1648" priority="1196">
      <formula>AND($B84="穴埋め選択形式", (LEN($C82)+LEN($C82)-LEN(SUBSTITUTE($C82,"_",""))-LEN(SUBSTITUTE($C82,"＿","")))&gt;2)</formula>
    </cfRule>
  </conditionalFormatting>
  <conditionalFormatting sqref="H86">
    <cfRule type="expression" dxfId="1647" priority="1197">
      <formula>AND($B84="穴埋め選択形式", (LEN($C82)+LEN($C82)-LEN(SUBSTITUTE($C82,"_",""))-LEN(SUBSTITUTE($C82,"＿","")))&gt;3)</formula>
    </cfRule>
  </conditionalFormatting>
  <conditionalFormatting sqref="I86">
    <cfRule type="expression" dxfId="1646" priority="1198">
      <formula>AND($B84="穴埋め選択形式", (LEN($C82)+LEN($C82)-LEN(SUBSTITUTE($C82,"_",""))-LEN(SUBSTITUTE($C82,"＿","")))&gt;4)</formula>
    </cfRule>
  </conditionalFormatting>
  <conditionalFormatting sqref="J86">
    <cfRule type="expression" dxfId="1645" priority="1199">
      <formula>AND($B84="穴埋め選択形式", (LEN($C82)+LEN($C82)-LEN(SUBSTITUTE($C82,"_",""))-LEN(SUBSTITUTE($C82,"＿","")))&gt;5)</formula>
    </cfRule>
  </conditionalFormatting>
  <conditionalFormatting sqref="K86">
    <cfRule type="expression" dxfId="1644" priority="1200">
      <formula>AND($B84="穴埋め選択形式", (LEN($C82)+LEN($C82)-LEN(SUBSTITUTE($C82,"_",""))-LEN(SUBSTITUTE($C82,"＿","")))&gt;6)</formula>
    </cfRule>
  </conditionalFormatting>
  <conditionalFormatting sqref="L86">
    <cfRule type="expression" dxfId="1643" priority="1201">
      <formula>AND($B84="穴埋め選択形式", (LEN($C82)+LEN($C82)-LEN(SUBSTITUTE($C82,"_",""))-LEN(SUBSTITUTE($C82,"＿","")))&gt;7)</formula>
    </cfRule>
  </conditionalFormatting>
  <conditionalFormatting sqref="M86">
    <cfRule type="expression" dxfId="1642" priority="1202">
      <formula>AND($B84="穴埋め選択形式", (LEN($C82)+LEN($C82)-LEN(SUBSTITUTE($C82,"_",""))-LEN(SUBSTITUTE($C82,"＿","")))&gt;8)</formula>
    </cfRule>
  </conditionalFormatting>
  <conditionalFormatting sqref="N86">
    <cfRule type="expression" dxfId="1641" priority="1203">
      <formula>AND($B84="穴埋め選択形式", (LEN($C82)+LEN($C82)-LEN(SUBSTITUTE($C82,"_",""))-LEN(SUBSTITUTE($C82,"＿","")))&gt;9)</formula>
    </cfRule>
  </conditionalFormatting>
  <conditionalFormatting sqref="O86">
    <cfRule type="expression" dxfId="1640" priority="1204">
      <formula>AND($B84="穴埋め選択形式", (LEN($C82)+LEN($C82)-LEN(SUBSTITUTE($C82,"_",""))-LEN(SUBSTITUTE($C82,"＿","")))&gt;10)</formula>
    </cfRule>
  </conditionalFormatting>
  <conditionalFormatting sqref="P86">
    <cfRule type="expression" dxfId="1639" priority="1205">
      <formula>AND($B84="穴埋め選択形式", (LEN($C82)+LEN($C82)-LEN(SUBSTITUTE($C82,"_",""))-LEN(SUBSTITUTE($C82,"＿","")))&gt;11)</formula>
    </cfRule>
  </conditionalFormatting>
  <conditionalFormatting sqref="Q86">
    <cfRule type="expression" dxfId="1638" priority="1206">
      <formula>AND($B84="穴埋め選択形式", (LEN($C82)+LEN($C82)-LEN(SUBSTITUTE($C82,"_",""))-LEN(SUBSTITUTE($C82,"＿","")))&gt;12)</formula>
    </cfRule>
  </conditionalFormatting>
  <conditionalFormatting sqref="R86">
    <cfRule type="expression" dxfId="1637" priority="1207">
      <formula>AND($B84="穴埋め選択形式", (LEN($C82)+LEN($C82)-LEN(SUBSTITUTE($C82,"_",""))-LEN(SUBSTITUTE($C82,"＿","")))&gt;13)</formula>
    </cfRule>
  </conditionalFormatting>
  <conditionalFormatting sqref="S86">
    <cfRule type="expression" dxfId="1636" priority="1208">
      <formula>AND($B84="穴埋め選択形式", (LEN($C82)+LEN($C82)-LEN(SUBSTITUTE($C82,"_",""))-LEN(SUBSTITUTE($C82,"＿","")))&gt;14)</formula>
    </cfRule>
  </conditionalFormatting>
  <conditionalFormatting sqref="T86">
    <cfRule type="expression" dxfId="1635" priority="1209">
      <formula>AND($B84="穴埋め選択形式", (LEN($C82)+LEN($C82)-LEN(SUBSTITUTE($C82,"_",""))-LEN(SUBSTITUTE($C82,"＿","")))&gt;15)</formula>
    </cfRule>
  </conditionalFormatting>
  <conditionalFormatting sqref="U86">
    <cfRule type="expression" dxfId="1634" priority="1210">
      <formula>AND($B84="穴埋め選択形式", (LEN($C82)+LEN($C82)-LEN(SUBSTITUTE($C82,"_",""))-LEN(SUBSTITUTE($C82,"＿","")))&gt;16)</formula>
    </cfRule>
  </conditionalFormatting>
  <conditionalFormatting sqref="V86">
    <cfRule type="expression" dxfId="1633" priority="1211">
      <formula>AND($B84="穴埋め選択形式", (LEN($C82)+LEN($C82)-LEN(SUBSTITUTE($C82,"_",""))-LEN(SUBSTITUTE($C82,"＿","")))&gt;17)</formula>
    </cfRule>
  </conditionalFormatting>
  <conditionalFormatting sqref="X86">
    <cfRule type="expression" dxfId="1632" priority="1212">
      <formula>AND($B84="穴埋め選択形式", (LEN($C82)+LEN($C82)-LEN(SUBSTITUTE($C82,"_",""))-LEN(SUBSTITUTE($C82,"＿","")))&gt;19)</formula>
    </cfRule>
  </conditionalFormatting>
  <conditionalFormatting sqref="F87">
    <cfRule type="expression" dxfId="1631" priority="1213">
      <formula>AND($B84="穴埋め選択形式", (LEN($C82)+LEN($C82)-LEN(SUBSTITUTE($C82,"_",""))-LEN(SUBSTITUTE($C82,"＿","")))&gt;1)</formula>
    </cfRule>
  </conditionalFormatting>
  <conditionalFormatting sqref="G87">
    <cfRule type="expression" dxfId="1630" priority="1214">
      <formula>AND($B84="穴埋め選択形式", (LEN($C82)+LEN($C82)-LEN(SUBSTITUTE($C82,"_",""))-LEN(SUBSTITUTE($C82,"＿","")))&gt;2)</formula>
    </cfRule>
  </conditionalFormatting>
  <conditionalFormatting sqref="H87">
    <cfRule type="expression" dxfId="1629" priority="1215">
      <formula>AND($B84="穴埋め選択形式", (LEN($C82)+LEN($C82)-LEN(SUBSTITUTE($C82,"_",""))-LEN(SUBSTITUTE($C82,"＿","")))&gt;3)</formula>
    </cfRule>
  </conditionalFormatting>
  <conditionalFormatting sqref="I87">
    <cfRule type="expression" dxfId="1628" priority="1216">
      <formula>AND($B84="穴埋め選択形式", (LEN($C82)+LEN($C82)-LEN(SUBSTITUTE($C82,"_",""))-LEN(SUBSTITUTE($C82,"＿","")))&gt;4)</formula>
    </cfRule>
  </conditionalFormatting>
  <conditionalFormatting sqref="J87">
    <cfRule type="expression" dxfId="1627" priority="1217">
      <formula>AND($B84="穴埋め選択形式", (LEN($C82)+LEN($C82)-LEN(SUBSTITUTE($C82,"_",""))-LEN(SUBSTITUTE($C82,"＿","")))&gt;5)</formula>
    </cfRule>
  </conditionalFormatting>
  <conditionalFormatting sqref="K87">
    <cfRule type="expression" dxfId="1626" priority="1218">
      <formula>AND($B84="穴埋め選択形式", (LEN($C82)+LEN($C82)-LEN(SUBSTITUTE($C82,"_",""))-LEN(SUBSTITUTE($C82,"＿","")))&gt;6)</formula>
    </cfRule>
  </conditionalFormatting>
  <conditionalFormatting sqref="L87">
    <cfRule type="expression" dxfId="1625" priority="1219">
      <formula>AND($B84="穴埋め選択形式", (LEN($C82)+LEN($C82)-LEN(SUBSTITUTE($C82,"_",""))-LEN(SUBSTITUTE($C82,"＿","")))&gt;7)</formula>
    </cfRule>
  </conditionalFormatting>
  <conditionalFormatting sqref="M87">
    <cfRule type="expression" dxfId="1624" priority="1220">
      <formula>AND($B84="穴埋め選択形式", (LEN($C82)+LEN($C82)-LEN(SUBSTITUTE($C82,"_",""))-LEN(SUBSTITUTE($C82,"＿","")))&gt;8)</formula>
    </cfRule>
  </conditionalFormatting>
  <conditionalFormatting sqref="N87">
    <cfRule type="expression" dxfId="1623" priority="1221">
      <formula>AND($B84="穴埋め選択形式", (LEN($C82)+LEN($C82)-LEN(SUBSTITUTE($C82,"_",""))-LEN(SUBSTITUTE($C82,"＿","")))&gt;9)</formula>
    </cfRule>
  </conditionalFormatting>
  <conditionalFormatting sqref="O87">
    <cfRule type="expression" dxfId="1622" priority="1222">
      <formula>AND($B84="穴埋め選択形式", (LEN($C82)+LEN($C82)-LEN(SUBSTITUTE($C82,"_",""))-LEN(SUBSTITUTE($C82,"＿","")))&gt;10)</formula>
    </cfRule>
  </conditionalFormatting>
  <conditionalFormatting sqref="P87">
    <cfRule type="expression" dxfId="1621" priority="1223">
      <formula>AND($B84="穴埋め選択形式", (LEN($C82)+LEN($C82)-LEN(SUBSTITUTE($C82,"_",""))-LEN(SUBSTITUTE($C82,"＿","")))&gt;11)</formula>
    </cfRule>
  </conditionalFormatting>
  <conditionalFormatting sqref="Q87">
    <cfRule type="expression" dxfId="1620" priority="1224">
      <formula>AND($B84="穴埋め選択形式", (LEN($C82)+LEN($C82)-LEN(SUBSTITUTE($C82,"_",""))-LEN(SUBSTITUTE($C82,"＿","")))&gt;12)</formula>
    </cfRule>
  </conditionalFormatting>
  <conditionalFormatting sqref="R87">
    <cfRule type="expression" dxfId="1619" priority="1225">
      <formula>AND($B84="穴埋め選択形式", (LEN($C82)+LEN($C82)-LEN(SUBSTITUTE($C82,"_",""))-LEN(SUBSTITUTE($C82,"＿","")))&gt;13)</formula>
    </cfRule>
  </conditionalFormatting>
  <conditionalFormatting sqref="S87">
    <cfRule type="expression" dxfId="1618" priority="1226">
      <formula>AND($B84="穴埋め選択形式", (LEN($C82)+LEN($C82)-LEN(SUBSTITUTE($C82,"_",""))-LEN(SUBSTITUTE($C82,"＿","")))&gt;14)</formula>
    </cfRule>
  </conditionalFormatting>
  <conditionalFormatting sqref="T87">
    <cfRule type="expression" dxfId="1617" priority="1227">
      <formula>AND($B84="穴埋め選択形式", (LEN($C82)+LEN($C82)-LEN(SUBSTITUTE($C82,"_",""))-LEN(SUBSTITUTE($C82,"＿","")))&gt;15)</formula>
    </cfRule>
  </conditionalFormatting>
  <conditionalFormatting sqref="U87">
    <cfRule type="expression" dxfId="1616" priority="1228">
      <formula>AND($B84="穴埋め選択形式", (LEN($C82)+LEN($C82)-LEN(SUBSTITUTE($C82,"_",""))-LEN(SUBSTITUTE($C82,"＿","")))&gt;16)</formula>
    </cfRule>
  </conditionalFormatting>
  <conditionalFormatting sqref="V87">
    <cfRule type="expression" dxfId="1615" priority="1229">
      <formula>AND($B84="穴埋め選択形式", (LEN($C82)+LEN($C82)-LEN(SUBSTITUTE($C82,"_",""))-LEN(SUBSTITUTE($C82,"＿","")))&gt;17)</formula>
    </cfRule>
  </conditionalFormatting>
  <conditionalFormatting sqref="W87">
    <cfRule type="expression" dxfId="1614" priority="1230">
      <formula>AND($B84="穴埋め選択形式", (LEN($C82)+LEN($C82)-LEN(SUBSTITUTE($C82,"_",""))-LEN(SUBSTITUTE($C82,"＿","")))&gt;18)</formula>
    </cfRule>
  </conditionalFormatting>
  <conditionalFormatting sqref="X87">
    <cfRule type="expression" dxfId="1613" priority="1231">
      <formula>AND($B84="穴埋め選択形式", (LEN($C82)+LEN($C82)-LEN(SUBSTITUTE($C82,"_",""))-LEN(SUBSTITUTE($C82,"＿","")))&gt;19)</formula>
    </cfRule>
  </conditionalFormatting>
  <conditionalFormatting sqref="W86">
    <cfRule type="expression" dxfId="1612" priority="1232">
      <formula>AND($B84="穴埋め選択形式", (LEN($C82)+LEN($C82)-LEN(SUBSTITUTE($C82,"_",""))-LEN(SUBSTITUTE($C82,"＿","")))&gt;18)</formula>
    </cfRule>
  </conditionalFormatting>
  <conditionalFormatting sqref="E94">
    <cfRule type="expression" dxfId="1611" priority="1233">
      <formula>OR($B93="複数選択形式",$B93="並べかえ形式")</formula>
    </cfRule>
  </conditionalFormatting>
  <conditionalFormatting sqref="F94">
    <cfRule type="expression" dxfId="1610" priority="1234">
      <formula>OR($B93="複数選択形式",$B93="並べかえ形式")</formula>
    </cfRule>
  </conditionalFormatting>
  <conditionalFormatting sqref="G94">
    <cfRule type="expression" dxfId="1609" priority="1235">
      <formula>OR($B93="複数選択形式",$B93="並べかえ形式")</formula>
    </cfRule>
  </conditionalFormatting>
  <conditionalFormatting sqref="H94">
    <cfRule type="expression" dxfId="1608" priority="1236">
      <formula>OR($B93="複数選択形式",$B93="並べかえ形式")</formula>
    </cfRule>
  </conditionalFormatting>
  <conditionalFormatting sqref="I94">
    <cfRule type="expression" dxfId="1607" priority="1237">
      <formula>OR($B93="複数選択形式",$B93="並べかえ形式")</formula>
    </cfRule>
  </conditionalFormatting>
  <conditionalFormatting sqref="J94">
    <cfRule type="expression" dxfId="1606" priority="1238">
      <formula>OR($B93="複数選択形式",$B93="並べかえ形式")</formula>
    </cfRule>
  </conditionalFormatting>
  <conditionalFormatting sqref="K94">
    <cfRule type="expression" dxfId="1605" priority="1239">
      <formula>OR($B93="複数選択形式",$B93="並べかえ形式")</formula>
    </cfRule>
  </conditionalFormatting>
  <conditionalFormatting sqref="L94">
    <cfRule type="expression" dxfId="1604" priority="1240">
      <formula>OR($B93="複数選択形式",$B93="並べかえ形式")</formula>
    </cfRule>
  </conditionalFormatting>
  <conditionalFormatting sqref="M94">
    <cfRule type="expression" dxfId="1603" priority="1241">
      <formula>OR($B93="複数選択形式",$B93="並べかえ形式")</formula>
    </cfRule>
  </conditionalFormatting>
  <conditionalFormatting sqref="N94">
    <cfRule type="expression" dxfId="1602" priority="1242">
      <formula>OR($B93="複数選択形式",$B93="並べかえ形式")</formula>
    </cfRule>
  </conditionalFormatting>
  <conditionalFormatting sqref="O94">
    <cfRule type="expression" dxfId="1601" priority="1243">
      <formula>OR($B93="複数選択形式",$B93="並べかえ形式")</formula>
    </cfRule>
  </conditionalFormatting>
  <conditionalFormatting sqref="P94">
    <cfRule type="expression" dxfId="1600" priority="1244">
      <formula>OR($B93="複数選択形式",$B93="並べかえ形式")</formula>
    </cfRule>
  </conditionalFormatting>
  <conditionalFormatting sqref="Q94">
    <cfRule type="expression" dxfId="1599" priority="1245">
      <formula>OR($B93="複数選択形式",$B93="並べかえ形式")</formula>
    </cfRule>
  </conditionalFormatting>
  <conditionalFormatting sqref="R94">
    <cfRule type="expression" dxfId="1598" priority="1246">
      <formula>OR($B93="複数選択形式",$B93="並べかえ形式")</formula>
    </cfRule>
  </conditionalFormatting>
  <conditionalFormatting sqref="S94">
    <cfRule type="expression" dxfId="1597" priority="1247">
      <formula>OR($B93="複数選択形式",$B93="並べかえ形式")</formula>
    </cfRule>
  </conditionalFormatting>
  <conditionalFormatting sqref="T94">
    <cfRule type="expression" dxfId="1596" priority="1248">
      <formula>OR($B93="複数選択形式",$B93="並べかえ形式")</formula>
    </cfRule>
  </conditionalFormatting>
  <conditionalFormatting sqref="U94">
    <cfRule type="expression" dxfId="1595" priority="1249">
      <formula>OR($B93="複数選択形式",$B93="並べかえ形式")</formula>
    </cfRule>
  </conditionalFormatting>
  <conditionalFormatting sqref="V94">
    <cfRule type="expression" dxfId="1594" priority="1250">
      <formula>OR($B93="複数選択形式",$B93="並べかえ形式")</formula>
    </cfRule>
  </conditionalFormatting>
  <conditionalFormatting sqref="W94">
    <cfRule type="expression" dxfId="1593" priority="1251">
      <formula>OR($B93="複数選択形式",$B93="並べかえ形式")</formula>
    </cfRule>
  </conditionalFormatting>
  <conditionalFormatting sqref="X94">
    <cfRule type="expression" dxfId="1592" priority="1252">
      <formula>OR($B93="複数選択形式",$B93="並べかえ形式")</formula>
    </cfRule>
  </conditionalFormatting>
  <conditionalFormatting sqref="B94">
    <cfRule type="expression" dxfId="1591" priority="1253">
      <formula>AND($B93&lt;&gt;"", $B93="正誤形式")</formula>
    </cfRule>
  </conditionalFormatting>
  <conditionalFormatting sqref="E93">
    <cfRule type="expression" dxfId="1590" priority="1254">
      <formula>AND($E93="", OR($B93="複数選択形式",$B93="並べかえ形式",$B93="穴埋め選択形式",AND($B93="穴埋め記入形式", (LEN($C91)+LEN($C91)-LEN(SUBSTITUTE($C91,"_",""))-LEN(SUBSTITUTE($C91,"＿","")))&gt;0)))</formula>
    </cfRule>
  </conditionalFormatting>
  <conditionalFormatting sqref="E93">
    <cfRule type="expression" dxfId="1589" priority="1255">
      <formula>AND(OR($B93="複数選択形式",$B93="並べかえ形式",$B93="穴埋め選択形式",AND($B93="穴埋め記入形式", (LEN($C91)+LEN($C91)-LEN(SUBSTITUTE($C91,"_",""))-LEN(SUBSTITUTE($C91,"＿","")))&gt;0)))</formula>
    </cfRule>
  </conditionalFormatting>
  <conditionalFormatting sqref="F93">
    <cfRule type="expression" dxfId="1588" priority="1256">
      <formula>AND($F93="", OR($B93="複数選択形式",$B93="並べかえ形式",$B93="穴埋め選択形式",AND($B93="穴埋め記入形式", (LEN($C91)+LEN($C91)-LEN(SUBSTITUTE($C91,"_",""))-LEN(SUBSTITUTE($C91,"＿","")))&gt;1)))</formula>
    </cfRule>
  </conditionalFormatting>
  <conditionalFormatting sqref="F93">
    <cfRule type="expression" dxfId="1587" priority="1257">
      <formula>OR($B93="複数選択形式",$B93="並べかえ形式",$B93="穴埋め選択形式",AND($B93="穴埋め記入形式", (LEN($C91)+LEN($C91)-LEN(SUBSTITUTE($C91,"_",""))-LEN(SUBSTITUTE($C91,"＿","")))&gt;1))</formula>
    </cfRule>
  </conditionalFormatting>
  <conditionalFormatting sqref="E92">
    <cfRule type="expression" dxfId="1586" priority="1258">
      <formula>OR($B93="複数選択形式",$B93="並べかえ形式",$B93="穴埋め選択形式",AND($B93="穴埋め記入形式", (LEN($C91)+LEN($C91)-LEN(SUBSTITUTE($C91,"_",""))-LEN(SUBSTITUTE($C91,"＿","")))&gt;0))</formula>
    </cfRule>
  </conditionalFormatting>
  <conditionalFormatting sqref="L92">
    <cfRule type="expression" dxfId="1585" priority="1259">
      <formula>OR($B93="複数選択形式",$B93="並べかえ形式",$B93="穴埋め選択形式",AND($B93="穴埋め記入形式", (LEN($C91)+LEN($C91)-LEN(SUBSTITUTE($C91,"_",""))-LEN(SUBSTITUTE($C91,"＿","")))&gt;7))</formula>
    </cfRule>
  </conditionalFormatting>
  <conditionalFormatting sqref="K92">
    <cfRule type="expression" dxfId="1584" priority="1260">
      <formula>OR($B93="複数選択形式",$B93="並べかえ形式",$B93="穴埋め選択形式",AND($B93="穴埋め記入形式", (LEN($C91)+LEN($C91)-LEN(SUBSTITUTE($C91,"_",""))-LEN(SUBSTITUTE($C91,"＿","")))&gt;6))</formula>
    </cfRule>
  </conditionalFormatting>
  <conditionalFormatting sqref="J92">
    <cfRule type="expression" dxfId="1583" priority="1261">
      <formula>OR($B93="複数選択形式",$B93="並べかえ形式",$B93="穴埋め選択形式",AND($B93="穴埋め記入形式", (LEN($C91)+LEN($C91)-LEN(SUBSTITUTE($C91,"_",""))-LEN(SUBSTITUTE($C91,"＿","")))&gt;5))</formula>
    </cfRule>
  </conditionalFormatting>
  <conditionalFormatting sqref="I92">
    <cfRule type="expression" dxfId="1582" priority="1262">
      <formula>OR($B93="複数選択形式",$B93="並べかえ形式",$B93="穴埋め選択形式",AND($B93="穴埋め記入形式", (LEN($C91)+LEN($C91)-LEN(SUBSTITUTE($C91,"_",""))-LEN(SUBSTITUTE($C91,"＿","")))&gt;4))</formula>
    </cfRule>
  </conditionalFormatting>
  <conditionalFormatting sqref="H92">
    <cfRule type="expression" dxfId="1581" priority="1263">
      <formula>OR($B93="複数選択形式",$B93="並べかえ形式",$B93="穴埋め選択形式",AND($B93="穴埋め記入形式", (LEN($C91)+LEN($C91)-LEN(SUBSTITUTE($C91,"_",""))-LEN(SUBSTITUTE($C91,"＿","")))&gt;3))</formula>
    </cfRule>
  </conditionalFormatting>
  <conditionalFormatting sqref="G92">
    <cfRule type="expression" dxfId="1580" priority="1264">
      <formula>OR($B93="複数選択形式",$B93="並べかえ形式",$B93="穴埋め選択形式",AND($B93="穴埋め記入形式", (LEN($C91)+LEN($C91)-LEN(SUBSTITUTE($C91,"_",""))-LEN(SUBSTITUTE($C91,"＿","")))&gt;2))</formula>
    </cfRule>
  </conditionalFormatting>
  <conditionalFormatting sqref="F92">
    <cfRule type="expression" dxfId="1579" priority="1265">
      <formula>OR($B93="複数選択形式",$B93="並べかえ形式",$B93="穴埋め選択形式",AND($B93="穴埋め記入形式", (LEN($C91)+LEN($C91)-LEN(SUBSTITUTE($C91,"_",""))-LEN(SUBSTITUTE($C91,"＿","")))&gt;1))</formula>
    </cfRule>
  </conditionalFormatting>
  <conditionalFormatting sqref="G93">
    <cfRule type="expression" dxfId="1578" priority="1266">
      <formula>AND($G93="", AND($B93="穴埋め記入形式", (LEN($C91)+LEN($C91)-LEN(SUBSTITUTE($C91,"_",""))-LEN(SUBSTITUTE($C91,"＿","")))&gt;2))</formula>
    </cfRule>
  </conditionalFormatting>
  <conditionalFormatting sqref="G93">
    <cfRule type="expression" dxfId="1577" priority="1267">
      <formula>OR($B93="複数選択形式",$B93="並べかえ形式",$B93="穴埋め選択形式",AND($B93="穴埋め記入形式", (LEN($C91)+LEN($C91)-LEN(SUBSTITUTE($C91,"_",""))-LEN(SUBSTITUTE($C91,"＿","")))&gt;2))</formula>
    </cfRule>
  </conditionalFormatting>
  <conditionalFormatting sqref="H93">
    <cfRule type="expression" dxfId="1576" priority="1268">
      <formula>AND($H93="", AND($B93="穴埋め記入形式", (LEN($C91)+LEN($C91)-LEN(SUBSTITUTE($C91,"_",""))-LEN(SUBSTITUTE($C91,"＿","")))&gt;3))</formula>
    </cfRule>
  </conditionalFormatting>
  <conditionalFormatting sqref="H93">
    <cfRule type="expression" dxfId="1575" priority="1269">
      <formula>OR($B93="複数選択形式",$B93="並べかえ形式",$B93="穴埋め選択形式",AND($B93="穴埋め記入形式", (LEN($C91)+LEN($C91)-LEN(SUBSTITUTE($C91,"_",""))-LEN(SUBSTITUTE($C91,"＿","")))&gt;3))</formula>
    </cfRule>
  </conditionalFormatting>
  <conditionalFormatting sqref="I93">
    <cfRule type="expression" dxfId="1574" priority="1270">
      <formula>AND($I93="", AND($B93="穴埋め記入形式", (LEN($C91)+LEN($C91)-LEN(SUBSTITUTE($C91,"_",""))-LEN(SUBSTITUTE($C91,"＿","")))&gt;4))</formula>
    </cfRule>
  </conditionalFormatting>
  <conditionalFormatting sqref="I93">
    <cfRule type="expression" dxfId="1573" priority="1271">
      <formula>OR($B93="複数選択形式",$B93="並べかえ形式",$B93="穴埋め選択形式",AND($B93="穴埋め記入形式", (LEN($C91)+LEN($C91)-LEN(SUBSTITUTE($C91,"_",""))-LEN(SUBSTITUTE($C91,"＿","")))&gt;4))</formula>
    </cfRule>
  </conditionalFormatting>
  <conditionalFormatting sqref="J93">
    <cfRule type="expression" dxfId="1572" priority="1272">
      <formula>AND($J93="", AND($B93="穴埋め記入形式", (LEN($C91)+LEN($C91)-LEN(SUBSTITUTE($C91,"_",""))-LEN(SUBSTITUTE($C91,"＿","")))&gt;5))</formula>
    </cfRule>
  </conditionalFormatting>
  <conditionalFormatting sqref="J93">
    <cfRule type="expression" dxfId="1571" priority="1273">
      <formula>OR($B93="複数選択形式",$B93="並べかえ形式",$B93="穴埋め選択形式",AND($B93="穴埋め記入形式", (LEN($C91)+LEN($C91)-LEN(SUBSTITUTE($C91,"_",""))-LEN(SUBSTITUTE($C91,"＿","")))&gt;5))</formula>
    </cfRule>
  </conditionalFormatting>
  <conditionalFormatting sqref="K93">
    <cfRule type="expression" dxfId="1570" priority="1274">
      <formula>AND($K93="", AND($B93="穴埋め記入形式", (LEN($C91)+LEN($C91)-LEN(SUBSTITUTE($C91,"_",""))-LEN(SUBSTITUTE($C91,"＿","")))&gt;6))</formula>
    </cfRule>
  </conditionalFormatting>
  <conditionalFormatting sqref="K93">
    <cfRule type="expression" dxfId="1569" priority="1275">
      <formula>OR($B93="複数選択形式",$B93="並べかえ形式",$B93="穴埋め選択形式",AND($B93="穴埋め記入形式", (LEN($C91)+LEN($C91)-LEN(SUBSTITUTE($C91,"_",""))-LEN(SUBSTITUTE($C91,"＿","")))&gt;6))</formula>
    </cfRule>
  </conditionalFormatting>
  <conditionalFormatting sqref="L93">
    <cfRule type="expression" dxfId="1568" priority="1276">
      <formula>AND($L93="", AND($B93="穴埋め記入形式", (LEN($C91)+LEN($C91)-LEN(SUBSTITUTE($C91,"_",""))-LEN(SUBSTITUTE($C91,"＿","")))&gt;7))</formula>
    </cfRule>
  </conditionalFormatting>
  <conditionalFormatting sqref="L93">
    <cfRule type="expression" dxfId="1567" priority="1277">
      <formula>OR($B93="複数選択形式",$B93="並べかえ形式",$B93="穴埋め選択形式",AND($B93="穴埋め記入形式", (LEN($C91)+LEN($C91)-LEN(SUBSTITUTE($C91,"_",""))-LEN(SUBSTITUTE($C91,"＿","")))&gt;7))</formula>
    </cfRule>
  </conditionalFormatting>
  <conditionalFormatting sqref="M93">
    <cfRule type="expression" dxfId="1566" priority="1278">
      <formula>AND($M93="", AND($B93="穴埋め記入形式", (LEN($C91)+LEN($C91)-LEN(SUBSTITUTE($C91,"_",""))-LEN(SUBSTITUTE($C91,"＿","")))&gt;8))</formula>
    </cfRule>
  </conditionalFormatting>
  <conditionalFormatting sqref="M93">
    <cfRule type="expression" dxfId="1565" priority="1279">
      <formula>OR($B93="複数選択形式",$B93="並べかえ形式",$B93="穴埋め選択形式",AND($B93="穴埋め記入形式", (LEN($C91)+LEN($C91)-LEN(SUBSTITUTE($C91,"_",""))-LEN(SUBSTITUTE($C91,"＿","")))&gt;8))</formula>
    </cfRule>
  </conditionalFormatting>
  <conditionalFormatting sqref="C89">
    <cfRule type="expression" dxfId="1564" priority="1280">
      <formula>$B93&lt;&gt;""</formula>
    </cfRule>
  </conditionalFormatting>
  <conditionalFormatting sqref="D89">
    <cfRule type="expression" dxfId="1563" priority="1281">
      <formula>$B93&lt;&gt;""</formula>
    </cfRule>
  </conditionalFormatting>
  <conditionalFormatting sqref="E89">
    <cfRule type="expression" dxfId="1562" priority="1282">
      <formula>$B93&lt;&gt;""</formula>
    </cfRule>
  </conditionalFormatting>
  <conditionalFormatting sqref="F89">
    <cfRule type="expression" dxfId="1561" priority="1283">
      <formula>$B93&lt;&gt;""</formula>
    </cfRule>
  </conditionalFormatting>
  <conditionalFormatting sqref="G89">
    <cfRule type="expression" dxfId="1560" priority="1284">
      <formula>$B93&lt;&gt;""</formula>
    </cfRule>
  </conditionalFormatting>
  <conditionalFormatting sqref="H89">
    <cfRule type="expression" dxfId="1559" priority="1285">
      <formula>$B93&lt;&gt;""</formula>
    </cfRule>
  </conditionalFormatting>
  <conditionalFormatting sqref="I89">
    <cfRule type="expression" dxfId="1558" priority="1286">
      <formula>$B93&lt;&gt;""</formula>
    </cfRule>
  </conditionalFormatting>
  <conditionalFormatting sqref="J89">
    <cfRule type="expression" dxfId="1557" priority="1287">
      <formula>$B93&lt;&gt;""</formula>
    </cfRule>
  </conditionalFormatting>
  <conditionalFormatting sqref="K89">
    <cfRule type="expression" dxfId="1556" priority="1288">
      <formula>$B93&lt;&gt;""</formula>
    </cfRule>
  </conditionalFormatting>
  <conditionalFormatting sqref="L89">
    <cfRule type="expression" dxfId="1555" priority="1289">
      <formula>$B93&lt;&gt;""</formula>
    </cfRule>
  </conditionalFormatting>
  <conditionalFormatting sqref="M89">
    <cfRule type="expression" dxfId="1554" priority="1290">
      <formula>$B93&lt;&gt;""</formula>
    </cfRule>
  </conditionalFormatting>
  <conditionalFormatting sqref="N89">
    <cfRule type="expression" dxfId="1553" priority="1291">
      <formula>$B93&lt;&gt;""</formula>
    </cfRule>
  </conditionalFormatting>
  <conditionalFormatting sqref="B89">
    <cfRule type="expression" dxfId="1552" priority="1292">
      <formula>$B93&lt;&gt;""</formula>
    </cfRule>
  </conditionalFormatting>
  <conditionalFormatting sqref="E95">
    <cfRule type="expression" dxfId="1551" priority="1293">
      <formula>AND($B93="穴埋め選択形式", (LEN($C91)+LEN($C91)-LEN(SUBSTITUTE($C91,"_",""))-LEN(SUBSTITUTE($C91,"＿","")))&gt;0)</formula>
    </cfRule>
  </conditionalFormatting>
  <conditionalFormatting sqref="E96">
    <cfRule type="expression" dxfId="1550" priority="1294">
      <formula>AND($B93="穴埋め選択形式", (LEN($C91)+LEN($C91)-LEN(SUBSTITUTE($C91,"_",""))-LEN(SUBSTITUTE($C91,"＿","")))&gt;0)</formula>
    </cfRule>
  </conditionalFormatting>
  <conditionalFormatting sqref="M92">
    <cfRule type="expression" dxfId="1549" priority="1295">
      <formula>OR($B93="複数選択形式",$B93="並べかえ形式",$B93="穴埋め選択形式",AND($B93="穴埋め記入形式", (LEN($C91)+LEN($C91)-LEN(SUBSTITUTE($C91,"_",""))-LEN(SUBSTITUTE($C91,"＿","")))&gt;8))</formula>
    </cfRule>
  </conditionalFormatting>
  <conditionalFormatting sqref="N92">
    <cfRule type="expression" dxfId="1548" priority="1296">
      <formula>OR($B93="複数選択形式",$B93="並べかえ形式",$B93="穴埋め選択形式",AND($B93="穴埋め記入形式", (LEN($C91)+LEN($C91)-LEN(SUBSTITUTE($C91,"_",""))-LEN(SUBSTITUTE($C91,"＿","")))&gt;9))</formula>
    </cfRule>
  </conditionalFormatting>
  <conditionalFormatting sqref="O92">
    <cfRule type="expression" dxfId="1547" priority="1297">
      <formula>OR($B93="複数選択形式",$B93="並べかえ形式",$B93="穴埋め選択形式",AND($B93="穴埋め記入形式", (LEN($C91)+LEN($C91)-LEN(SUBSTITUTE($C91,"_",""))-LEN(SUBSTITUTE($C91,"＿","")))&gt;10))</formula>
    </cfRule>
  </conditionalFormatting>
  <conditionalFormatting sqref="P92">
    <cfRule type="expression" dxfId="1546" priority="1298">
      <formula>OR($B93="複数選択形式",$B93="並べかえ形式",$B93="穴埋め選択形式",AND($B93="穴埋め記入形式", (LEN($C91)+LEN($C91)-LEN(SUBSTITUTE($C91,"_",""))-LEN(SUBSTITUTE($C91,"＿","")))&gt;11))</formula>
    </cfRule>
  </conditionalFormatting>
  <conditionalFormatting sqref="Q92">
    <cfRule type="expression" dxfId="1545" priority="1299">
      <formula>OR($B93="複数選択形式",$B93="並べかえ形式",$B93="穴埋め選択形式",AND($B93="穴埋め記入形式", (LEN($C91)+LEN($C91)-LEN(SUBSTITUTE($C91,"_",""))-LEN(SUBSTITUTE($C91,"＿","")))&gt;12))</formula>
    </cfRule>
  </conditionalFormatting>
  <conditionalFormatting sqref="R92">
    <cfRule type="expression" dxfId="1544" priority="1300">
      <formula>OR($B93="複数選択形式",$B93="並べかえ形式",$B93="穴埋め選択形式",AND($B93="穴埋め記入形式", (LEN($C91)+LEN($C91)-LEN(SUBSTITUTE($C91,"_",""))-LEN(SUBSTITUTE($C91,"＿","")))&gt;13))</formula>
    </cfRule>
  </conditionalFormatting>
  <conditionalFormatting sqref="S92">
    <cfRule type="expression" dxfId="1543" priority="1301">
      <formula>OR($B93="複数選択形式",$B93="並べかえ形式",$B93="穴埋め選択形式",AND($B93="穴埋め記入形式", (LEN($C91)+LEN($C91)-LEN(SUBSTITUTE($C91,"_",""))-LEN(SUBSTITUTE($C91,"＿","")))&gt;14))</formula>
    </cfRule>
  </conditionalFormatting>
  <conditionalFormatting sqref="T92">
    <cfRule type="expression" dxfId="1542" priority="1302">
      <formula>OR($B93="複数選択形式",$B93="並べかえ形式",$B93="穴埋め選択形式",AND($B93="穴埋め記入形式", (LEN($C91)+LEN($C91)-LEN(SUBSTITUTE($C91,"_",""))-LEN(SUBSTITUTE($C91,"＿","")))&gt;15))</formula>
    </cfRule>
  </conditionalFormatting>
  <conditionalFormatting sqref="U92">
    <cfRule type="expression" dxfId="1541" priority="1303">
      <formula>OR($B93="複数選択形式",$B93="並べかえ形式",$B93="穴埋め選択形式",AND($B93="穴埋め記入形式", (LEN($C91)+LEN($C91)-LEN(SUBSTITUTE($C91,"_",""))-LEN(SUBSTITUTE($C91,"＿","")))&gt;16))</formula>
    </cfRule>
  </conditionalFormatting>
  <conditionalFormatting sqref="V92">
    <cfRule type="expression" dxfId="1540" priority="1304">
      <formula>OR($B93="複数選択形式",$B93="並べかえ形式",$B93="穴埋め選択形式",AND($B93="穴埋め記入形式", (LEN($C91)+LEN($C91)-LEN(SUBSTITUTE($C91,"_",""))-LEN(SUBSTITUTE($C91,"＿","")))&gt;17))</formula>
    </cfRule>
  </conditionalFormatting>
  <conditionalFormatting sqref="W92">
    <cfRule type="expression" dxfId="1539" priority="1305">
      <formula>OR($B93="複数選択形式",$B93="並べかえ形式",$B93="穴埋め選択形式",AND($B93="穴埋め記入形式", (LEN($C91)+LEN($C91)-LEN(SUBSTITUTE($C91,"_",""))-LEN(SUBSTITUTE($C91,"＿","")))&gt;18))</formula>
    </cfRule>
  </conditionalFormatting>
  <conditionalFormatting sqref="X92">
    <cfRule type="expression" dxfId="1538" priority="1306">
      <formula>OR($B93="複数選択形式",$B93="並べかえ形式",$B93="穴埋め選択形式",AND($B93="穴埋め記入形式", (LEN($C91)+LEN($C91)-LEN(SUBSTITUTE($C91,"_",""))-LEN(SUBSTITUTE($C91,"＿","")))&gt;19))</formula>
    </cfRule>
  </conditionalFormatting>
  <conditionalFormatting sqref="N93">
    <cfRule type="expression" dxfId="1537" priority="1307">
      <formula>AND($M93="", AND($B93="穴埋め記入形式", (LEN($C91)+LEN($C91)-LEN(SUBSTITUTE($C91,"_",""))-LEN(SUBSTITUTE($C91,"＿","")))&gt;9))</formula>
    </cfRule>
  </conditionalFormatting>
  <conditionalFormatting sqref="N93">
    <cfRule type="expression" dxfId="1536" priority="1308">
      <formula>OR($B93="複数選択形式",$B93="並べかえ形式",$B93="穴埋め選択形式",AND($B93="穴埋め記入形式", (LEN($C91)+LEN($C91)-LEN(SUBSTITUTE($C91,"_",""))-LEN(SUBSTITUTE($C91,"＿","")))&gt;9))</formula>
    </cfRule>
  </conditionalFormatting>
  <conditionalFormatting sqref="O93">
    <cfRule type="expression" dxfId="1535" priority="1309">
      <formula>AND($M93="", AND($B93="穴埋め記入形式", (LEN($C91)+LEN($C91)-LEN(SUBSTITUTE($C91,"_",""))-LEN(SUBSTITUTE($C91,"＿","")))&gt;10))</formula>
    </cfRule>
  </conditionalFormatting>
  <conditionalFormatting sqref="O93">
    <cfRule type="expression" dxfId="1534" priority="1310">
      <formula>OR($B93="複数選択形式",$B93="並べかえ形式",$B93="穴埋め選択形式",AND($B93="穴埋め記入形式", (LEN($C91)+LEN($C91)-LEN(SUBSTITUTE($C91,"_",""))-LEN(SUBSTITUTE($C91,"＿","")))&gt;10))</formula>
    </cfRule>
  </conditionalFormatting>
  <conditionalFormatting sqref="P93">
    <cfRule type="expression" dxfId="1533" priority="1311">
      <formula>AND($M93="", AND($B93="穴埋め記入形式", (LEN($C91)+LEN($C91)-LEN(SUBSTITUTE($C91,"_",""))-LEN(SUBSTITUTE($C91,"＿","")))&gt;11))</formula>
    </cfRule>
  </conditionalFormatting>
  <conditionalFormatting sqref="P93">
    <cfRule type="expression" dxfId="1532" priority="1312">
      <formula>OR($B93="複数選択形式",$B93="並べかえ形式",$B93="穴埋め選択形式",AND($B93="穴埋め記入形式", (LEN($C91)+LEN($C91)-LEN(SUBSTITUTE($C91,"_",""))-LEN(SUBSTITUTE($C91,"＿","")))&gt;11))</formula>
    </cfRule>
  </conditionalFormatting>
  <conditionalFormatting sqref="Q93">
    <cfRule type="expression" dxfId="1531" priority="1313">
      <formula>AND($M93="", AND($B93="穴埋め記入形式", (LEN($C91)+LEN($C91)-LEN(SUBSTITUTE($C91,"_",""))-LEN(SUBSTITUTE($C91,"＿","")))&gt;12))</formula>
    </cfRule>
  </conditionalFormatting>
  <conditionalFormatting sqref="Q93">
    <cfRule type="expression" dxfId="1530" priority="1314">
      <formula>OR($B93="複数選択形式",$B93="並べかえ形式",$B93="穴埋め選択形式",AND($B93="穴埋め記入形式", (LEN($C91)+LEN($C91)-LEN(SUBSTITUTE($C91,"_",""))-LEN(SUBSTITUTE($C91,"＿","")))&gt;12))</formula>
    </cfRule>
  </conditionalFormatting>
  <conditionalFormatting sqref="R93">
    <cfRule type="expression" dxfId="1529" priority="1315">
      <formula>AND($M93="", AND($B93="穴埋め記入形式", (LEN($C91)+LEN($C91)-LEN(SUBSTITUTE($C91,"_",""))-LEN(SUBSTITUTE($C91,"＿","")))&gt;13))</formula>
    </cfRule>
  </conditionalFormatting>
  <conditionalFormatting sqref="R93">
    <cfRule type="expression" dxfId="1528" priority="1316">
      <formula>OR($B93="複数選択形式",$B93="並べかえ形式",$B93="穴埋め選択形式",AND($B93="穴埋め記入形式", (LEN($C91)+LEN($C91)-LEN(SUBSTITUTE($C91,"_",""))-LEN(SUBSTITUTE($C91,"＿","")))&gt;13))</formula>
    </cfRule>
  </conditionalFormatting>
  <conditionalFormatting sqref="S93">
    <cfRule type="expression" dxfId="1527" priority="1317">
      <formula>AND($M93="", AND($B93="穴埋め記入形式", (LEN($C91)+LEN($C91)-LEN(SUBSTITUTE($C91,"_",""))-LEN(SUBSTITUTE($C91,"＿","")))&gt;14))</formula>
    </cfRule>
  </conditionalFormatting>
  <conditionalFormatting sqref="S93">
    <cfRule type="expression" dxfId="1526" priority="1318">
      <formula>OR($B93="複数選択形式",$B93="並べかえ形式",$B93="穴埋め選択形式",AND($B93="穴埋め記入形式", (LEN($C91)+LEN($C91)-LEN(SUBSTITUTE($C91,"_",""))-LEN(SUBSTITUTE($C91,"＿","")))&gt;14))</formula>
    </cfRule>
  </conditionalFormatting>
  <conditionalFormatting sqref="T93">
    <cfRule type="expression" dxfId="1525" priority="1319">
      <formula>AND($M93="", AND($B93="穴埋め記入形式", (LEN($C91)+LEN($C91)-LEN(SUBSTITUTE($C91,"_",""))-LEN(SUBSTITUTE($C91,"＿","")))&gt;15))</formula>
    </cfRule>
  </conditionalFormatting>
  <conditionalFormatting sqref="T93">
    <cfRule type="expression" dxfId="1524" priority="1320">
      <formula>OR($B93="複数選択形式",$B93="並べかえ形式",$B93="穴埋め選択形式",AND($B93="穴埋め記入形式", (LEN($C91)+LEN($C91)-LEN(SUBSTITUTE($C91,"_",""))-LEN(SUBSTITUTE($C91,"＿","")))&gt;15))</formula>
    </cfRule>
  </conditionalFormatting>
  <conditionalFormatting sqref="U93">
    <cfRule type="expression" dxfId="1523" priority="1321">
      <formula>AND($M93="", AND($B93="穴埋め記入形式", (LEN($C91)+LEN($C91)-LEN(SUBSTITUTE($C91,"_",""))-LEN(SUBSTITUTE($C91,"＿","")))&gt;16))</formula>
    </cfRule>
  </conditionalFormatting>
  <conditionalFormatting sqref="U93">
    <cfRule type="expression" dxfId="1522" priority="1322">
      <formula>OR($B93="複数選択形式",$B93="並べかえ形式",$B93="穴埋め選択形式",AND($B93="穴埋め記入形式", (LEN($C91)+LEN($C91)-LEN(SUBSTITUTE($C91,"_",""))-LEN(SUBSTITUTE($C91,"＿","")))&gt;16))</formula>
    </cfRule>
  </conditionalFormatting>
  <conditionalFormatting sqref="V93">
    <cfRule type="expression" dxfId="1521" priority="1323">
      <formula>AND($M93="", AND($B93="穴埋め記入形式", (LEN($C91)+LEN($C91)-LEN(SUBSTITUTE($C91,"_",""))-LEN(SUBSTITUTE($C91,"＿","")))&gt;17))</formula>
    </cfRule>
  </conditionalFormatting>
  <conditionalFormatting sqref="V93">
    <cfRule type="expression" dxfId="1520" priority="1324">
      <formula>OR($B93="複数選択形式",$B93="並べかえ形式",$B93="穴埋め選択形式",AND($B93="穴埋め記入形式", (LEN($C91)+LEN($C91)-LEN(SUBSTITUTE($C91,"_",""))-LEN(SUBSTITUTE($C91,"＿","")))&gt;17))</formula>
    </cfRule>
  </conditionalFormatting>
  <conditionalFormatting sqref="W93">
    <cfRule type="expression" dxfId="1519" priority="1325">
      <formula>AND($M93="", AND($B93="穴埋め記入形式", (LEN($C91)+LEN($C91)-LEN(SUBSTITUTE($C91,"_",""))-LEN(SUBSTITUTE($C91,"＿","")))&gt;18))</formula>
    </cfRule>
  </conditionalFormatting>
  <conditionalFormatting sqref="W93">
    <cfRule type="expression" dxfId="1518" priority="1326">
      <formula>OR($B93="複数選択形式",$B93="並べかえ形式",$B93="穴埋め選択形式",AND($B93="穴埋め記入形式", (LEN($C91)+LEN($C91)-LEN(SUBSTITUTE($C91,"_",""))-LEN(SUBSTITUTE($C91,"＿","")))&gt;18))</formula>
    </cfRule>
  </conditionalFormatting>
  <conditionalFormatting sqref="X93">
    <cfRule type="expression" dxfId="1517" priority="1327">
      <formula>AND($M93="", AND($B93="穴埋め記入形式", (LEN($C91)+LEN($C91)-LEN(SUBSTITUTE($C91,"_",""))-LEN(SUBSTITUTE($C91,"＿","")))&gt;19))</formula>
    </cfRule>
  </conditionalFormatting>
  <conditionalFormatting sqref="X93">
    <cfRule type="expression" dxfId="1516" priority="1328">
      <formula>OR($B93="複数選択形式",$B93="並べかえ形式",$B93="穴埋め選択形式",AND($B93="穴埋め記入形式", (LEN($C91)+LEN($C91)-LEN(SUBSTITUTE($C91,"_",""))-LEN(SUBSTITUTE($C91,"＿","")))&gt;19))</formula>
    </cfRule>
  </conditionalFormatting>
  <conditionalFormatting sqref="F95">
    <cfRule type="expression" dxfId="1515" priority="1329">
      <formula>AND($B93="穴埋め選択形式", (LEN($C91)+LEN($C91)-LEN(SUBSTITUTE($C91,"_",""))-LEN(SUBSTITUTE($C91,"＿","")))&gt;1)</formula>
    </cfRule>
  </conditionalFormatting>
  <conditionalFormatting sqref="G95">
    <cfRule type="expression" dxfId="1514" priority="1330">
      <formula>AND($B93="穴埋め選択形式", (LEN($C91)+LEN($C91)-LEN(SUBSTITUTE($C91,"_",""))-LEN(SUBSTITUTE($C91,"＿","")))&gt;2)</formula>
    </cfRule>
  </conditionalFormatting>
  <conditionalFormatting sqref="H95">
    <cfRule type="expression" dxfId="1513" priority="1331">
      <formula>AND($B93="穴埋め選択形式", (LEN($C91)+LEN($C91)-LEN(SUBSTITUTE($C91,"_",""))-LEN(SUBSTITUTE($C91,"＿","")))&gt;3)</formula>
    </cfRule>
  </conditionalFormatting>
  <conditionalFormatting sqref="I95">
    <cfRule type="expression" dxfId="1512" priority="1332">
      <formula>AND($B93="穴埋め選択形式", (LEN($C91)+LEN($C91)-LEN(SUBSTITUTE($C91,"_",""))-LEN(SUBSTITUTE($C91,"＿","")))&gt;4)</formula>
    </cfRule>
  </conditionalFormatting>
  <conditionalFormatting sqref="J95">
    <cfRule type="expression" dxfId="1511" priority="1333">
      <formula>AND($B93="穴埋め選択形式", (LEN($C91)+LEN($C91)-LEN(SUBSTITUTE($C91,"_",""))-LEN(SUBSTITUTE($C91,"＿","")))&gt;5)</formula>
    </cfRule>
  </conditionalFormatting>
  <conditionalFormatting sqref="K95">
    <cfRule type="expression" dxfId="1510" priority="1334">
      <formula>AND($B93="穴埋め選択形式", (LEN($C91)+LEN($C91)-LEN(SUBSTITUTE($C91,"_",""))-LEN(SUBSTITUTE($C91,"＿","")))&gt;6)</formula>
    </cfRule>
  </conditionalFormatting>
  <conditionalFormatting sqref="L95">
    <cfRule type="expression" dxfId="1509" priority="1335">
      <formula>AND($B93="穴埋め選択形式", (LEN($C91)+LEN($C91)-LEN(SUBSTITUTE($C91,"_",""))-LEN(SUBSTITUTE($C91,"＿","")))&gt;7)</formula>
    </cfRule>
  </conditionalFormatting>
  <conditionalFormatting sqref="M95">
    <cfRule type="expression" dxfId="1508" priority="1336">
      <formula>AND($B93="穴埋め選択形式", (LEN($C91)+LEN($C91)-LEN(SUBSTITUTE($C91,"_",""))-LEN(SUBSTITUTE($C91,"＿","")))&gt;8)</formula>
    </cfRule>
  </conditionalFormatting>
  <conditionalFormatting sqref="N95">
    <cfRule type="expression" dxfId="1507" priority="1337">
      <formula>AND($B93="穴埋め選択形式", (LEN($C91)+LEN($C91)-LEN(SUBSTITUTE($C91,"_",""))-LEN(SUBSTITUTE($C91,"＿","")))&gt;9)</formula>
    </cfRule>
  </conditionalFormatting>
  <conditionalFormatting sqref="O95">
    <cfRule type="expression" dxfId="1506" priority="1338">
      <formula>AND($B93="穴埋め選択形式", (LEN($C91)+LEN($C91)-LEN(SUBSTITUTE($C91,"_",""))-LEN(SUBSTITUTE($C91,"＿","")))&gt;10)</formula>
    </cfRule>
  </conditionalFormatting>
  <conditionalFormatting sqref="P95">
    <cfRule type="expression" dxfId="1505" priority="1339">
      <formula>AND($B93="穴埋め選択形式", (LEN($C91)+LEN($C91)-LEN(SUBSTITUTE($C91,"_",""))-LEN(SUBSTITUTE($C91,"＿","")))&gt;11)</formula>
    </cfRule>
  </conditionalFormatting>
  <conditionalFormatting sqref="Q95">
    <cfRule type="expression" dxfId="1504" priority="1340">
      <formula>AND($B93="穴埋め選択形式", (LEN($C91)+LEN($C91)-LEN(SUBSTITUTE($C91,"_",""))-LEN(SUBSTITUTE($C91,"＿","")))&gt;12)</formula>
    </cfRule>
  </conditionalFormatting>
  <conditionalFormatting sqref="R95">
    <cfRule type="expression" dxfId="1503" priority="1341">
      <formula>AND($B93="穴埋め選択形式", (LEN($C91)+LEN($C91)-LEN(SUBSTITUTE($C91,"_",""))-LEN(SUBSTITUTE($C91,"＿","")))&gt;13)</formula>
    </cfRule>
  </conditionalFormatting>
  <conditionalFormatting sqref="S95">
    <cfRule type="expression" dxfId="1502" priority="1342">
      <formula>AND($B93="穴埋め選択形式", (LEN($C91)+LEN($C91)-LEN(SUBSTITUTE($C91,"_",""))-LEN(SUBSTITUTE($C91,"＿","")))&gt;14)</formula>
    </cfRule>
  </conditionalFormatting>
  <conditionalFormatting sqref="T95">
    <cfRule type="expression" dxfId="1501" priority="1343">
      <formula>AND($B93="穴埋め選択形式", (LEN($C91)+LEN($C91)-LEN(SUBSTITUTE($C91,"_",""))-LEN(SUBSTITUTE($C91,"＿","")))&gt;15)</formula>
    </cfRule>
  </conditionalFormatting>
  <conditionalFormatting sqref="U95">
    <cfRule type="expression" dxfId="1500" priority="1344">
      <formula>AND($B93="穴埋め選択形式", (LEN($C91)+LEN($C91)-LEN(SUBSTITUTE($C91,"_",""))-LEN(SUBSTITUTE($C91,"＿","")))&gt;16)</formula>
    </cfRule>
  </conditionalFormatting>
  <conditionalFormatting sqref="V95">
    <cfRule type="expression" dxfId="1499" priority="1345">
      <formula>AND($B93="穴埋め選択形式", (LEN($C91)+LEN($C91)-LEN(SUBSTITUTE($C91,"_",""))-LEN(SUBSTITUTE($C91,"＿","")))&gt;17)</formula>
    </cfRule>
  </conditionalFormatting>
  <conditionalFormatting sqref="X95">
    <cfRule type="expression" dxfId="1498" priority="1346">
      <formula>AND($B93="穴埋め選択形式", (LEN($C91)+LEN($C91)-LEN(SUBSTITUTE($C91,"_",""))-LEN(SUBSTITUTE($C91,"＿","")))&gt;19)</formula>
    </cfRule>
  </conditionalFormatting>
  <conditionalFormatting sqref="F96">
    <cfRule type="expression" dxfId="1497" priority="1347">
      <formula>AND($B93="穴埋め選択形式", (LEN($C91)+LEN($C91)-LEN(SUBSTITUTE($C91,"_",""))-LEN(SUBSTITUTE($C91,"＿","")))&gt;1)</formula>
    </cfRule>
  </conditionalFormatting>
  <conditionalFormatting sqref="G96">
    <cfRule type="expression" dxfId="1496" priority="1348">
      <formula>AND($B93="穴埋め選択形式", (LEN($C91)+LEN($C91)-LEN(SUBSTITUTE($C91,"_",""))-LEN(SUBSTITUTE($C91,"＿","")))&gt;2)</formula>
    </cfRule>
  </conditionalFormatting>
  <conditionalFormatting sqref="H96">
    <cfRule type="expression" dxfId="1495" priority="1349">
      <formula>AND($B93="穴埋め選択形式", (LEN($C91)+LEN($C91)-LEN(SUBSTITUTE($C91,"_",""))-LEN(SUBSTITUTE($C91,"＿","")))&gt;3)</formula>
    </cfRule>
  </conditionalFormatting>
  <conditionalFormatting sqref="I96">
    <cfRule type="expression" dxfId="1494" priority="1350">
      <formula>AND($B93="穴埋め選択形式", (LEN($C91)+LEN($C91)-LEN(SUBSTITUTE($C91,"_",""))-LEN(SUBSTITUTE($C91,"＿","")))&gt;4)</formula>
    </cfRule>
  </conditionalFormatting>
  <conditionalFormatting sqref="J96">
    <cfRule type="expression" dxfId="1493" priority="1351">
      <formula>AND($B93="穴埋め選択形式", (LEN($C91)+LEN($C91)-LEN(SUBSTITUTE($C91,"_",""))-LEN(SUBSTITUTE($C91,"＿","")))&gt;5)</formula>
    </cfRule>
  </conditionalFormatting>
  <conditionalFormatting sqref="K96">
    <cfRule type="expression" dxfId="1492" priority="1352">
      <formula>AND($B93="穴埋め選択形式", (LEN($C91)+LEN($C91)-LEN(SUBSTITUTE($C91,"_",""))-LEN(SUBSTITUTE($C91,"＿","")))&gt;6)</formula>
    </cfRule>
  </conditionalFormatting>
  <conditionalFormatting sqref="L96">
    <cfRule type="expression" dxfId="1491" priority="1353">
      <formula>AND($B93="穴埋め選択形式", (LEN($C91)+LEN($C91)-LEN(SUBSTITUTE($C91,"_",""))-LEN(SUBSTITUTE($C91,"＿","")))&gt;7)</formula>
    </cfRule>
  </conditionalFormatting>
  <conditionalFormatting sqref="M96">
    <cfRule type="expression" dxfId="1490" priority="1354">
      <formula>AND($B93="穴埋め選択形式", (LEN($C91)+LEN($C91)-LEN(SUBSTITUTE($C91,"_",""))-LEN(SUBSTITUTE($C91,"＿","")))&gt;8)</formula>
    </cfRule>
  </conditionalFormatting>
  <conditionalFormatting sqref="N96">
    <cfRule type="expression" dxfId="1489" priority="1355">
      <formula>AND($B93="穴埋め選択形式", (LEN($C91)+LEN($C91)-LEN(SUBSTITUTE($C91,"_",""))-LEN(SUBSTITUTE($C91,"＿","")))&gt;9)</formula>
    </cfRule>
  </conditionalFormatting>
  <conditionalFormatting sqref="O96">
    <cfRule type="expression" dxfId="1488" priority="1356">
      <formula>AND($B93="穴埋め選択形式", (LEN($C91)+LEN($C91)-LEN(SUBSTITUTE($C91,"_",""))-LEN(SUBSTITUTE($C91,"＿","")))&gt;10)</formula>
    </cfRule>
  </conditionalFormatting>
  <conditionalFormatting sqref="P96">
    <cfRule type="expression" dxfId="1487" priority="1357">
      <formula>AND($B93="穴埋め選択形式", (LEN($C91)+LEN($C91)-LEN(SUBSTITUTE($C91,"_",""))-LEN(SUBSTITUTE($C91,"＿","")))&gt;11)</formula>
    </cfRule>
  </conditionalFormatting>
  <conditionalFormatting sqref="Q96">
    <cfRule type="expression" dxfId="1486" priority="1358">
      <formula>AND($B93="穴埋め選択形式", (LEN($C91)+LEN($C91)-LEN(SUBSTITUTE($C91,"_",""))-LEN(SUBSTITUTE($C91,"＿","")))&gt;12)</formula>
    </cfRule>
  </conditionalFormatting>
  <conditionalFormatting sqref="R96">
    <cfRule type="expression" dxfId="1485" priority="1359">
      <formula>AND($B93="穴埋め選択形式", (LEN($C91)+LEN($C91)-LEN(SUBSTITUTE($C91,"_",""))-LEN(SUBSTITUTE($C91,"＿","")))&gt;13)</formula>
    </cfRule>
  </conditionalFormatting>
  <conditionalFormatting sqref="S96">
    <cfRule type="expression" dxfId="1484" priority="1360">
      <formula>AND($B93="穴埋め選択形式", (LEN($C91)+LEN($C91)-LEN(SUBSTITUTE($C91,"_",""))-LEN(SUBSTITUTE($C91,"＿","")))&gt;14)</formula>
    </cfRule>
  </conditionalFormatting>
  <conditionalFormatting sqref="T96">
    <cfRule type="expression" dxfId="1483" priority="1361">
      <formula>AND($B93="穴埋め選択形式", (LEN($C91)+LEN($C91)-LEN(SUBSTITUTE($C91,"_",""))-LEN(SUBSTITUTE($C91,"＿","")))&gt;15)</formula>
    </cfRule>
  </conditionalFormatting>
  <conditionalFormatting sqref="U96">
    <cfRule type="expression" dxfId="1482" priority="1362">
      <formula>AND($B93="穴埋め選択形式", (LEN($C91)+LEN($C91)-LEN(SUBSTITUTE($C91,"_",""))-LEN(SUBSTITUTE($C91,"＿","")))&gt;16)</formula>
    </cfRule>
  </conditionalFormatting>
  <conditionalFormatting sqref="V96">
    <cfRule type="expression" dxfId="1481" priority="1363">
      <formula>AND($B93="穴埋め選択形式", (LEN($C91)+LEN($C91)-LEN(SUBSTITUTE($C91,"_",""))-LEN(SUBSTITUTE($C91,"＿","")))&gt;17)</formula>
    </cfRule>
  </conditionalFormatting>
  <conditionalFormatting sqref="W96">
    <cfRule type="expression" dxfId="1480" priority="1364">
      <formula>AND($B93="穴埋め選択形式", (LEN($C91)+LEN($C91)-LEN(SUBSTITUTE($C91,"_",""))-LEN(SUBSTITUTE($C91,"＿","")))&gt;18)</formula>
    </cfRule>
  </conditionalFormatting>
  <conditionalFormatting sqref="X96">
    <cfRule type="expression" dxfId="1479" priority="1365">
      <formula>AND($B93="穴埋め選択形式", (LEN($C91)+LEN($C91)-LEN(SUBSTITUTE($C91,"_",""))-LEN(SUBSTITUTE($C91,"＿","")))&gt;19)</formula>
    </cfRule>
  </conditionalFormatting>
  <conditionalFormatting sqref="W95">
    <cfRule type="expression" dxfId="1478" priority="1366">
      <formula>AND($B93="穴埋め選択形式", (LEN($C91)+LEN($C91)-LEN(SUBSTITUTE($C91,"_",""))-LEN(SUBSTITUTE($C91,"＿","")))&gt;18)</formula>
    </cfRule>
  </conditionalFormatting>
  <conditionalFormatting sqref="E103">
    <cfRule type="expression" dxfId="1477" priority="1367">
      <formula>OR($B102="複数選択形式",$B102="並べかえ形式")</formula>
    </cfRule>
  </conditionalFormatting>
  <conditionalFormatting sqref="F103">
    <cfRule type="expression" dxfId="1476" priority="1368">
      <formula>OR($B102="複数選択形式",$B102="並べかえ形式")</formula>
    </cfRule>
  </conditionalFormatting>
  <conditionalFormatting sqref="G103">
    <cfRule type="expression" dxfId="1475" priority="1369">
      <formula>OR($B102="複数選択形式",$B102="並べかえ形式")</formula>
    </cfRule>
  </conditionalFormatting>
  <conditionalFormatting sqref="H103">
    <cfRule type="expression" dxfId="1474" priority="1370">
      <formula>OR($B102="複数選択形式",$B102="並べかえ形式")</formula>
    </cfRule>
  </conditionalFormatting>
  <conditionalFormatting sqref="I103">
    <cfRule type="expression" dxfId="1473" priority="1371">
      <formula>OR($B102="複数選択形式",$B102="並べかえ形式")</formula>
    </cfRule>
  </conditionalFormatting>
  <conditionalFormatting sqref="J103">
    <cfRule type="expression" dxfId="1472" priority="1372">
      <formula>OR($B102="複数選択形式",$B102="並べかえ形式")</formula>
    </cfRule>
  </conditionalFormatting>
  <conditionalFormatting sqref="K103">
    <cfRule type="expression" dxfId="1471" priority="1373">
      <formula>OR($B102="複数選択形式",$B102="並べかえ形式")</formula>
    </cfRule>
  </conditionalFormatting>
  <conditionalFormatting sqref="L103">
    <cfRule type="expression" dxfId="1470" priority="1374">
      <formula>OR($B102="複数選択形式",$B102="並べかえ形式")</formula>
    </cfRule>
  </conditionalFormatting>
  <conditionalFormatting sqref="M103">
    <cfRule type="expression" dxfId="1469" priority="1375">
      <formula>OR($B102="複数選択形式",$B102="並べかえ形式")</formula>
    </cfRule>
  </conditionalFormatting>
  <conditionalFormatting sqref="N103">
    <cfRule type="expression" dxfId="1468" priority="1376">
      <formula>OR($B102="複数選択形式",$B102="並べかえ形式")</formula>
    </cfRule>
  </conditionalFormatting>
  <conditionalFormatting sqref="O103">
    <cfRule type="expression" dxfId="1467" priority="1377">
      <formula>OR($B102="複数選択形式",$B102="並べかえ形式")</formula>
    </cfRule>
  </conditionalFormatting>
  <conditionalFormatting sqref="P103">
    <cfRule type="expression" dxfId="1466" priority="1378">
      <formula>OR($B102="複数選択形式",$B102="並べかえ形式")</formula>
    </cfRule>
  </conditionalFormatting>
  <conditionalFormatting sqref="Q103">
    <cfRule type="expression" dxfId="1465" priority="1379">
      <formula>OR($B102="複数選択形式",$B102="並べかえ形式")</formula>
    </cfRule>
  </conditionalFormatting>
  <conditionalFormatting sqref="R103">
    <cfRule type="expression" dxfId="1464" priority="1380">
      <formula>OR($B102="複数選択形式",$B102="並べかえ形式")</formula>
    </cfRule>
  </conditionalFormatting>
  <conditionalFormatting sqref="S103">
    <cfRule type="expression" dxfId="1463" priority="1381">
      <formula>OR($B102="複数選択形式",$B102="並べかえ形式")</formula>
    </cfRule>
  </conditionalFormatting>
  <conditionalFormatting sqref="T103">
    <cfRule type="expression" dxfId="1462" priority="1382">
      <formula>OR($B102="複数選択形式",$B102="並べかえ形式")</formula>
    </cfRule>
  </conditionalFormatting>
  <conditionalFormatting sqref="U103">
    <cfRule type="expression" dxfId="1461" priority="1383">
      <formula>OR($B102="複数選択形式",$B102="並べかえ形式")</formula>
    </cfRule>
  </conditionalFormatting>
  <conditionalFormatting sqref="V103">
    <cfRule type="expression" dxfId="1460" priority="1384">
      <formula>OR($B102="複数選択形式",$B102="並べかえ形式")</formula>
    </cfRule>
  </conditionalFormatting>
  <conditionalFormatting sqref="W103">
    <cfRule type="expression" dxfId="1459" priority="1385">
      <formula>OR($B102="複数選択形式",$B102="並べかえ形式")</formula>
    </cfRule>
  </conditionalFormatting>
  <conditionalFormatting sqref="X103">
    <cfRule type="expression" dxfId="1458" priority="1386">
      <formula>OR($B102="複数選択形式",$B102="並べかえ形式")</formula>
    </cfRule>
  </conditionalFormatting>
  <conditionalFormatting sqref="B103">
    <cfRule type="expression" dxfId="1457" priority="1387">
      <formula>AND($B102&lt;&gt;"", $B102="正誤形式")</formula>
    </cfRule>
  </conditionalFormatting>
  <conditionalFormatting sqref="E102">
    <cfRule type="expression" dxfId="1456" priority="1388">
      <formula>AND($E102="", OR($B102="複数選択形式",$B102="並べかえ形式",$B102="穴埋め選択形式",AND($B102="穴埋め記入形式", (LEN($C100)+LEN($C100)-LEN(SUBSTITUTE($C100,"_",""))-LEN(SUBSTITUTE($C100,"＿","")))&gt;0)))</formula>
    </cfRule>
  </conditionalFormatting>
  <conditionalFormatting sqref="E102">
    <cfRule type="expression" dxfId="1455" priority="1389">
      <formula>AND(OR($B102="複数選択形式",$B102="並べかえ形式",$B102="穴埋め選択形式",AND($B102="穴埋め記入形式", (LEN($C100)+LEN($C100)-LEN(SUBSTITUTE($C100,"_",""))-LEN(SUBSTITUTE($C100,"＿","")))&gt;0)))</formula>
    </cfRule>
  </conditionalFormatting>
  <conditionalFormatting sqref="F102">
    <cfRule type="expression" dxfId="1454" priority="1390">
      <formula>AND($F102="", OR($B102="複数選択形式",$B102="並べかえ形式",$B102="穴埋め選択形式",AND($B102="穴埋め記入形式", (LEN($C100)+LEN($C100)-LEN(SUBSTITUTE($C100,"_",""))-LEN(SUBSTITUTE($C100,"＿","")))&gt;1)))</formula>
    </cfRule>
  </conditionalFormatting>
  <conditionalFormatting sqref="F102">
    <cfRule type="expression" dxfId="1453" priority="1391">
      <formula>OR($B102="複数選択形式",$B102="並べかえ形式",$B102="穴埋め選択形式",AND($B102="穴埋め記入形式", (LEN($C100)+LEN($C100)-LEN(SUBSTITUTE($C100,"_",""))-LEN(SUBSTITUTE($C100,"＿","")))&gt;1))</formula>
    </cfRule>
  </conditionalFormatting>
  <conditionalFormatting sqref="E101">
    <cfRule type="expression" dxfId="1452" priority="1392">
      <formula>OR($B102="複数選択形式",$B102="並べかえ形式",$B102="穴埋め選択形式",AND($B102="穴埋め記入形式", (LEN($C100)+LEN($C100)-LEN(SUBSTITUTE($C100,"_",""))-LEN(SUBSTITUTE($C100,"＿","")))&gt;0))</formula>
    </cfRule>
  </conditionalFormatting>
  <conditionalFormatting sqref="L101">
    <cfRule type="expression" dxfId="1451" priority="1393">
      <formula>OR($B102="複数選択形式",$B102="並べかえ形式",$B102="穴埋め選択形式",AND($B102="穴埋め記入形式", (LEN($C100)+LEN($C100)-LEN(SUBSTITUTE($C100,"_",""))-LEN(SUBSTITUTE($C100,"＿","")))&gt;7))</formula>
    </cfRule>
  </conditionalFormatting>
  <conditionalFormatting sqref="K101">
    <cfRule type="expression" dxfId="1450" priority="1394">
      <formula>OR($B102="複数選択形式",$B102="並べかえ形式",$B102="穴埋め選択形式",AND($B102="穴埋め記入形式", (LEN($C100)+LEN($C100)-LEN(SUBSTITUTE($C100,"_",""))-LEN(SUBSTITUTE($C100,"＿","")))&gt;6))</formula>
    </cfRule>
  </conditionalFormatting>
  <conditionalFormatting sqref="J101">
    <cfRule type="expression" dxfId="1449" priority="1395">
      <formula>OR($B102="複数選択形式",$B102="並べかえ形式",$B102="穴埋め選択形式",AND($B102="穴埋め記入形式", (LEN($C100)+LEN($C100)-LEN(SUBSTITUTE($C100,"_",""))-LEN(SUBSTITUTE($C100,"＿","")))&gt;5))</formula>
    </cfRule>
  </conditionalFormatting>
  <conditionalFormatting sqref="I101">
    <cfRule type="expression" dxfId="1448" priority="1396">
      <formula>OR($B102="複数選択形式",$B102="並べかえ形式",$B102="穴埋め選択形式",AND($B102="穴埋め記入形式", (LEN($C100)+LEN($C100)-LEN(SUBSTITUTE($C100,"_",""))-LEN(SUBSTITUTE($C100,"＿","")))&gt;4))</formula>
    </cfRule>
  </conditionalFormatting>
  <conditionalFormatting sqref="H101">
    <cfRule type="expression" dxfId="1447" priority="1397">
      <formula>OR($B102="複数選択形式",$B102="並べかえ形式",$B102="穴埋め選択形式",AND($B102="穴埋め記入形式", (LEN($C100)+LEN($C100)-LEN(SUBSTITUTE($C100,"_",""))-LEN(SUBSTITUTE($C100,"＿","")))&gt;3))</formula>
    </cfRule>
  </conditionalFormatting>
  <conditionalFormatting sqref="G101">
    <cfRule type="expression" dxfId="1446" priority="1398">
      <formula>OR($B102="複数選択形式",$B102="並べかえ形式",$B102="穴埋め選択形式",AND($B102="穴埋め記入形式", (LEN($C100)+LEN($C100)-LEN(SUBSTITUTE($C100,"_",""))-LEN(SUBSTITUTE($C100,"＿","")))&gt;2))</formula>
    </cfRule>
  </conditionalFormatting>
  <conditionalFormatting sqref="F101">
    <cfRule type="expression" dxfId="1445" priority="1399">
      <formula>OR($B102="複数選択形式",$B102="並べかえ形式",$B102="穴埋め選択形式",AND($B102="穴埋め記入形式", (LEN($C100)+LEN($C100)-LEN(SUBSTITUTE($C100,"_",""))-LEN(SUBSTITUTE($C100,"＿","")))&gt;1))</formula>
    </cfRule>
  </conditionalFormatting>
  <conditionalFormatting sqref="G102">
    <cfRule type="expression" dxfId="1444" priority="1400">
      <formula>AND($G102="", AND($B102="穴埋め記入形式", (LEN($C100)+LEN($C100)-LEN(SUBSTITUTE($C100,"_",""))-LEN(SUBSTITUTE($C100,"＿","")))&gt;2))</formula>
    </cfRule>
  </conditionalFormatting>
  <conditionalFormatting sqref="G102">
    <cfRule type="expression" dxfId="1443" priority="1401">
      <formula>OR($B102="複数選択形式",$B102="並べかえ形式",$B102="穴埋め選択形式",AND($B102="穴埋め記入形式", (LEN($C100)+LEN($C100)-LEN(SUBSTITUTE($C100,"_",""))-LEN(SUBSTITUTE($C100,"＿","")))&gt;2))</formula>
    </cfRule>
  </conditionalFormatting>
  <conditionalFormatting sqref="H102">
    <cfRule type="expression" dxfId="1442" priority="1402">
      <formula>AND($H102="", AND($B102="穴埋め記入形式", (LEN($C100)+LEN($C100)-LEN(SUBSTITUTE($C100,"_",""))-LEN(SUBSTITUTE($C100,"＿","")))&gt;3))</formula>
    </cfRule>
  </conditionalFormatting>
  <conditionalFormatting sqref="H102">
    <cfRule type="expression" dxfId="1441" priority="1403">
      <formula>OR($B102="複数選択形式",$B102="並べかえ形式",$B102="穴埋め選択形式",AND($B102="穴埋め記入形式", (LEN($C100)+LEN($C100)-LEN(SUBSTITUTE($C100,"_",""))-LEN(SUBSTITUTE($C100,"＿","")))&gt;3))</formula>
    </cfRule>
  </conditionalFormatting>
  <conditionalFormatting sqref="I102">
    <cfRule type="expression" dxfId="1440" priority="1404">
      <formula>AND($I102="", AND($B102="穴埋め記入形式", (LEN($C100)+LEN($C100)-LEN(SUBSTITUTE($C100,"_",""))-LEN(SUBSTITUTE($C100,"＿","")))&gt;4))</formula>
    </cfRule>
  </conditionalFormatting>
  <conditionalFormatting sqref="I102">
    <cfRule type="expression" dxfId="1439" priority="1405">
      <formula>OR($B102="複数選択形式",$B102="並べかえ形式",$B102="穴埋め選択形式",AND($B102="穴埋め記入形式", (LEN($C100)+LEN($C100)-LEN(SUBSTITUTE($C100,"_",""))-LEN(SUBSTITUTE($C100,"＿","")))&gt;4))</formula>
    </cfRule>
  </conditionalFormatting>
  <conditionalFormatting sqref="J102">
    <cfRule type="expression" dxfId="1438" priority="1406">
      <formula>AND($J102="", AND($B102="穴埋め記入形式", (LEN($C100)+LEN($C100)-LEN(SUBSTITUTE($C100,"_",""))-LEN(SUBSTITUTE($C100,"＿","")))&gt;5))</formula>
    </cfRule>
  </conditionalFormatting>
  <conditionalFormatting sqref="J102">
    <cfRule type="expression" dxfId="1437" priority="1407">
      <formula>OR($B102="複数選択形式",$B102="並べかえ形式",$B102="穴埋め選択形式",AND($B102="穴埋め記入形式", (LEN($C100)+LEN($C100)-LEN(SUBSTITUTE($C100,"_",""))-LEN(SUBSTITUTE($C100,"＿","")))&gt;5))</formula>
    </cfRule>
  </conditionalFormatting>
  <conditionalFormatting sqref="K102">
    <cfRule type="expression" dxfId="1436" priority="1408">
      <formula>AND($K102="", AND($B102="穴埋め記入形式", (LEN($C100)+LEN($C100)-LEN(SUBSTITUTE($C100,"_",""))-LEN(SUBSTITUTE($C100,"＿","")))&gt;6))</formula>
    </cfRule>
  </conditionalFormatting>
  <conditionalFormatting sqref="K102">
    <cfRule type="expression" dxfId="1435" priority="1409">
      <formula>OR($B102="複数選択形式",$B102="並べかえ形式",$B102="穴埋め選択形式",AND($B102="穴埋め記入形式", (LEN($C100)+LEN($C100)-LEN(SUBSTITUTE($C100,"_",""))-LEN(SUBSTITUTE($C100,"＿","")))&gt;6))</formula>
    </cfRule>
  </conditionalFormatting>
  <conditionalFormatting sqref="L102">
    <cfRule type="expression" dxfId="1434" priority="1410">
      <formula>AND($L102="", AND($B102="穴埋め記入形式", (LEN($C100)+LEN($C100)-LEN(SUBSTITUTE($C100,"_",""))-LEN(SUBSTITUTE($C100,"＿","")))&gt;7))</formula>
    </cfRule>
  </conditionalFormatting>
  <conditionalFormatting sqref="L102">
    <cfRule type="expression" dxfId="1433" priority="1411">
      <formula>OR($B102="複数選択形式",$B102="並べかえ形式",$B102="穴埋め選択形式",AND($B102="穴埋め記入形式", (LEN($C100)+LEN($C100)-LEN(SUBSTITUTE($C100,"_",""))-LEN(SUBSTITUTE($C100,"＿","")))&gt;7))</formula>
    </cfRule>
  </conditionalFormatting>
  <conditionalFormatting sqref="M102">
    <cfRule type="expression" dxfId="1432" priority="1412">
      <formula>AND($M102="", AND($B102="穴埋め記入形式", (LEN($C100)+LEN($C100)-LEN(SUBSTITUTE($C100,"_",""))-LEN(SUBSTITUTE($C100,"＿","")))&gt;8))</formula>
    </cfRule>
  </conditionalFormatting>
  <conditionalFormatting sqref="M102">
    <cfRule type="expression" dxfId="1431" priority="1413">
      <formula>OR($B102="複数選択形式",$B102="並べかえ形式",$B102="穴埋め選択形式",AND($B102="穴埋め記入形式", (LEN($C100)+LEN($C100)-LEN(SUBSTITUTE($C100,"_",""))-LEN(SUBSTITUTE($C100,"＿","")))&gt;8))</formula>
    </cfRule>
  </conditionalFormatting>
  <conditionalFormatting sqref="C98">
    <cfRule type="expression" dxfId="1430" priority="1414">
      <formula>$B102&lt;&gt;""</formula>
    </cfRule>
  </conditionalFormatting>
  <conditionalFormatting sqref="D98">
    <cfRule type="expression" dxfId="1429" priority="1415">
      <formula>$B102&lt;&gt;""</formula>
    </cfRule>
  </conditionalFormatting>
  <conditionalFormatting sqref="E98">
    <cfRule type="expression" dxfId="1428" priority="1416">
      <formula>$B102&lt;&gt;""</formula>
    </cfRule>
  </conditionalFormatting>
  <conditionalFormatting sqref="F98">
    <cfRule type="expression" dxfId="1427" priority="1417">
      <formula>$B102&lt;&gt;""</formula>
    </cfRule>
  </conditionalFormatting>
  <conditionalFormatting sqref="G98">
    <cfRule type="expression" dxfId="1426" priority="1418">
      <formula>$B102&lt;&gt;""</formula>
    </cfRule>
  </conditionalFormatting>
  <conditionalFormatting sqref="H98">
    <cfRule type="expression" dxfId="1425" priority="1419">
      <formula>$B102&lt;&gt;""</formula>
    </cfRule>
  </conditionalFormatting>
  <conditionalFormatting sqref="I98">
    <cfRule type="expression" dxfId="1424" priority="1420">
      <formula>$B102&lt;&gt;""</formula>
    </cfRule>
  </conditionalFormatting>
  <conditionalFormatting sqref="J98">
    <cfRule type="expression" dxfId="1423" priority="1421">
      <formula>$B102&lt;&gt;""</formula>
    </cfRule>
  </conditionalFormatting>
  <conditionalFormatting sqref="K98">
    <cfRule type="expression" dxfId="1422" priority="1422">
      <formula>$B102&lt;&gt;""</formula>
    </cfRule>
  </conditionalFormatting>
  <conditionalFormatting sqref="L98">
    <cfRule type="expression" dxfId="1421" priority="1423">
      <formula>$B102&lt;&gt;""</formula>
    </cfRule>
  </conditionalFormatting>
  <conditionalFormatting sqref="M98">
    <cfRule type="expression" dxfId="1420" priority="1424">
      <formula>$B102&lt;&gt;""</formula>
    </cfRule>
  </conditionalFormatting>
  <conditionalFormatting sqref="N98">
    <cfRule type="expression" dxfId="1419" priority="1425">
      <formula>$B102&lt;&gt;""</formula>
    </cfRule>
  </conditionalFormatting>
  <conditionalFormatting sqref="B98">
    <cfRule type="expression" dxfId="1418" priority="1426">
      <formula>$B102&lt;&gt;""</formula>
    </cfRule>
  </conditionalFormatting>
  <conditionalFormatting sqref="E104">
    <cfRule type="expression" dxfId="1417" priority="1427">
      <formula>AND($B102="穴埋め選択形式", (LEN($C100)+LEN($C100)-LEN(SUBSTITUTE($C100,"_",""))-LEN(SUBSTITUTE($C100,"＿","")))&gt;0)</formula>
    </cfRule>
  </conditionalFormatting>
  <conditionalFormatting sqref="E105">
    <cfRule type="expression" dxfId="1416" priority="1428">
      <formula>AND($B102="穴埋め選択形式", (LEN($C100)+LEN($C100)-LEN(SUBSTITUTE($C100,"_",""))-LEN(SUBSTITUTE($C100,"＿","")))&gt;0)</formula>
    </cfRule>
  </conditionalFormatting>
  <conditionalFormatting sqref="M101">
    <cfRule type="expression" dxfId="1415" priority="1429">
      <formula>OR($B102="複数選択形式",$B102="並べかえ形式",$B102="穴埋め選択形式",AND($B102="穴埋め記入形式", (LEN($C100)+LEN($C100)-LEN(SUBSTITUTE($C100,"_",""))-LEN(SUBSTITUTE($C100,"＿","")))&gt;8))</formula>
    </cfRule>
  </conditionalFormatting>
  <conditionalFormatting sqref="N101">
    <cfRule type="expression" dxfId="1414" priority="1430">
      <formula>OR($B102="複数選択形式",$B102="並べかえ形式",$B102="穴埋め選択形式",AND($B102="穴埋め記入形式", (LEN($C100)+LEN($C100)-LEN(SUBSTITUTE($C100,"_",""))-LEN(SUBSTITUTE($C100,"＿","")))&gt;9))</formula>
    </cfRule>
  </conditionalFormatting>
  <conditionalFormatting sqref="O101">
    <cfRule type="expression" dxfId="1413" priority="1431">
      <formula>OR($B102="複数選択形式",$B102="並べかえ形式",$B102="穴埋め選択形式",AND($B102="穴埋め記入形式", (LEN($C100)+LEN($C100)-LEN(SUBSTITUTE($C100,"_",""))-LEN(SUBSTITUTE($C100,"＿","")))&gt;10))</formula>
    </cfRule>
  </conditionalFormatting>
  <conditionalFormatting sqref="P101">
    <cfRule type="expression" dxfId="1412" priority="1432">
      <formula>OR($B102="複数選択形式",$B102="並べかえ形式",$B102="穴埋め選択形式",AND($B102="穴埋め記入形式", (LEN($C100)+LEN($C100)-LEN(SUBSTITUTE($C100,"_",""))-LEN(SUBSTITUTE($C100,"＿","")))&gt;11))</formula>
    </cfRule>
  </conditionalFormatting>
  <conditionalFormatting sqref="Q101">
    <cfRule type="expression" dxfId="1411" priority="1433">
      <formula>OR($B102="複数選択形式",$B102="並べかえ形式",$B102="穴埋め選択形式",AND($B102="穴埋め記入形式", (LEN($C100)+LEN($C100)-LEN(SUBSTITUTE($C100,"_",""))-LEN(SUBSTITUTE($C100,"＿","")))&gt;12))</formula>
    </cfRule>
  </conditionalFormatting>
  <conditionalFormatting sqref="R101">
    <cfRule type="expression" dxfId="1410" priority="1434">
      <formula>OR($B102="複数選択形式",$B102="並べかえ形式",$B102="穴埋め選択形式",AND($B102="穴埋め記入形式", (LEN($C100)+LEN($C100)-LEN(SUBSTITUTE($C100,"_",""))-LEN(SUBSTITUTE($C100,"＿","")))&gt;13))</formula>
    </cfRule>
  </conditionalFormatting>
  <conditionalFormatting sqref="S101">
    <cfRule type="expression" dxfId="1409" priority="1435">
      <formula>OR($B102="複数選択形式",$B102="並べかえ形式",$B102="穴埋め選択形式",AND($B102="穴埋め記入形式", (LEN($C100)+LEN($C100)-LEN(SUBSTITUTE($C100,"_",""))-LEN(SUBSTITUTE($C100,"＿","")))&gt;14))</formula>
    </cfRule>
  </conditionalFormatting>
  <conditionalFormatting sqref="T101">
    <cfRule type="expression" dxfId="1408" priority="1436">
      <formula>OR($B102="複数選択形式",$B102="並べかえ形式",$B102="穴埋め選択形式",AND($B102="穴埋め記入形式", (LEN($C100)+LEN($C100)-LEN(SUBSTITUTE($C100,"_",""))-LEN(SUBSTITUTE($C100,"＿","")))&gt;15))</formula>
    </cfRule>
  </conditionalFormatting>
  <conditionalFormatting sqref="U101">
    <cfRule type="expression" dxfId="1407" priority="1437">
      <formula>OR($B102="複数選択形式",$B102="並べかえ形式",$B102="穴埋め選択形式",AND($B102="穴埋め記入形式", (LEN($C100)+LEN($C100)-LEN(SUBSTITUTE($C100,"_",""))-LEN(SUBSTITUTE($C100,"＿","")))&gt;16))</formula>
    </cfRule>
  </conditionalFormatting>
  <conditionalFormatting sqref="V101">
    <cfRule type="expression" dxfId="1406" priority="1438">
      <formula>OR($B102="複数選択形式",$B102="並べかえ形式",$B102="穴埋め選択形式",AND($B102="穴埋め記入形式", (LEN($C100)+LEN($C100)-LEN(SUBSTITUTE($C100,"_",""))-LEN(SUBSTITUTE($C100,"＿","")))&gt;17))</formula>
    </cfRule>
  </conditionalFormatting>
  <conditionalFormatting sqref="W101">
    <cfRule type="expression" dxfId="1405" priority="1439">
      <formula>OR($B102="複数選択形式",$B102="並べかえ形式",$B102="穴埋め選択形式",AND($B102="穴埋め記入形式", (LEN($C100)+LEN($C100)-LEN(SUBSTITUTE($C100,"_",""))-LEN(SUBSTITUTE($C100,"＿","")))&gt;18))</formula>
    </cfRule>
  </conditionalFormatting>
  <conditionalFormatting sqref="X101">
    <cfRule type="expression" dxfId="1404" priority="1440">
      <formula>OR($B102="複数選択形式",$B102="並べかえ形式",$B102="穴埋め選択形式",AND($B102="穴埋め記入形式", (LEN($C100)+LEN($C100)-LEN(SUBSTITUTE($C100,"_",""))-LEN(SUBSTITUTE($C100,"＿","")))&gt;19))</formula>
    </cfRule>
  </conditionalFormatting>
  <conditionalFormatting sqref="N102">
    <cfRule type="expression" dxfId="1403" priority="1441">
      <formula>AND($M102="", AND($B102="穴埋め記入形式", (LEN($C100)+LEN($C100)-LEN(SUBSTITUTE($C100,"_",""))-LEN(SUBSTITUTE($C100,"＿","")))&gt;9))</formula>
    </cfRule>
  </conditionalFormatting>
  <conditionalFormatting sqref="N102">
    <cfRule type="expression" dxfId="1402" priority="1442">
      <formula>OR($B102="複数選択形式",$B102="並べかえ形式",$B102="穴埋め選択形式",AND($B102="穴埋め記入形式", (LEN($C100)+LEN($C100)-LEN(SUBSTITUTE($C100,"_",""))-LEN(SUBSTITUTE($C100,"＿","")))&gt;9))</formula>
    </cfRule>
  </conditionalFormatting>
  <conditionalFormatting sqref="O102">
    <cfRule type="expression" dxfId="1401" priority="1443">
      <formula>AND($M102="", AND($B102="穴埋め記入形式", (LEN($C100)+LEN($C100)-LEN(SUBSTITUTE($C100,"_",""))-LEN(SUBSTITUTE($C100,"＿","")))&gt;10))</formula>
    </cfRule>
  </conditionalFormatting>
  <conditionalFormatting sqref="O102">
    <cfRule type="expression" dxfId="1400" priority="1444">
      <formula>OR($B102="複数選択形式",$B102="並べかえ形式",$B102="穴埋め選択形式",AND($B102="穴埋め記入形式", (LEN($C100)+LEN($C100)-LEN(SUBSTITUTE($C100,"_",""))-LEN(SUBSTITUTE($C100,"＿","")))&gt;10))</formula>
    </cfRule>
  </conditionalFormatting>
  <conditionalFormatting sqref="P102">
    <cfRule type="expression" dxfId="1399" priority="1445">
      <formula>AND($M102="", AND($B102="穴埋め記入形式", (LEN($C100)+LEN($C100)-LEN(SUBSTITUTE($C100,"_",""))-LEN(SUBSTITUTE($C100,"＿","")))&gt;11))</formula>
    </cfRule>
  </conditionalFormatting>
  <conditionalFormatting sqref="P102">
    <cfRule type="expression" dxfId="1398" priority="1446">
      <formula>OR($B102="複数選択形式",$B102="並べかえ形式",$B102="穴埋め選択形式",AND($B102="穴埋め記入形式", (LEN($C100)+LEN($C100)-LEN(SUBSTITUTE($C100,"_",""))-LEN(SUBSTITUTE($C100,"＿","")))&gt;11))</formula>
    </cfRule>
  </conditionalFormatting>
  <conditionalFormatting sqref="Q102">
    <cfRule type="expression" dxfId="1397" priority="1447">
      <formula>AND($M102="", AND($B102="穴埋め記入形式", (LEN($C100)+LEN($C100)-LEN(SUBSTITUTE($C100,"_",""))-LEN(SUBSTITUTE($C100,"＿","")))&gt;12))</formula>
    </cfRule>
  </conditionalFormatting>
  <conditionalFormatting sqref="Q102">
    <cfRule type="expression" dxfId="1396" priority="1448">
      <formula>OR($B102="複数選択形式",$B102="並べかえ形式",$B102="穴埋め選択形式",AND($B102="穴埋め記入形式", (LEN($C100)+LEN($C100)-LEN(SUBSTITUTE($C100,"_",""))-LEN(SUBSTITUTE($C100,"＿","")))&gt;12))</formula>
    </cfRule>
  </conditionalFormatting>
  <conditionalFormatting sqref="R102">
    <cfRule type="expression" dxfId="1395" priority="1449">
      <formula>AND($M102="", AND($B102="穴埋め記入形式", (LEN($C100)+LEN($C100)-LEN(SUBSTITUTE($C100,"_",""))-LEN(SUBSTITUTE($C100,"＿","")))&gt;13))</formula>
    </cfRule>
  </conditionalFormatting>
  <conditionalFormatting sqref="R102">
    <cfRule type="expression" dxfId="1394" priority="1450">
      <formula>OR($B102="複数選択形式",$B102="並べかえ形式",$B102="穴埋め選択形式",AND($B102="穴埋め記入形式", (LEN($C100)+LEN($C100)-LEN(SUBSTITUTE($C100,"_",""))-LEN(SUBSTITUTE($C100,"＿","")))&gt;13))</formula>
    </cfRule>
  </conditionalFormatting>
  <conditionalFormatting sqref="S102">
    <cfRule type="expression" dxfId="1393" priority="1451">
      <formula>AND($M102="", AND($B102="穴埋め記入形式", (LEN($C100)+LEN($C100)-LEN(SUBSTITUTE($C100,"_",""))-LEN(SUBSTITUTE($C100,"＿","")))&gt;14))</formula>
    </cfRule>
  </conditionalFormatting>
  <conditionalFormatting sqref="S102">
    <cfRule type="expression" dxfId="1392" priority="1452">
      <formula>OR($B102="複数選択形式",$B102="並べかえ形式",$B102="穴埋め選択形式",AND($B102="穴埋め記入形式", (LEN($C100)+LEN($C100)-LEN(SUBSTITUTE($C100,"_",""))-LEN(SUBSTITUTE($C100,"＿","")))&gt;14))</formula>
    </cfRule>
  </conditionalFormatting>
  <conditionalFormatting sqref="T102">
    <cfRule type="expression" dxfId="1391" priority="1453">
      <formula>AND($M102="", AND($B102="穴埋め記入形式", (LEN($C100)+LEN($C100)-LEN(SUBSTITUTE($C100,"_",""))-LEN(SUBSTITUTE($C100,"＿","")))&gt;15))</formula>
    </cfRule>
  </conditionalFormatting>
  <conditionalFormatting sqref="T102">
    <cfRule type="expression" dxfId="1390" priority="1454">
      <formula>OR($B102="複数選択形式",$B102="並べかえ形式",$B102="穴埋め選択形式",AND($B102="穴埋め記入形式", (LEN($C100)+LEN($C100)-LEN(SUBSTITUTE($C100,"_",""))-LEN(SUBSTITUTE($C100,"＿","")))&gt;15))</formula>
    </cfRule>
  </conditionalFormatting>
  <conditionalFormatting sqref="U102">
    <cfRule type="expression" dxfId="1389" priority="1455">
      <formula>AND($M102="", AND($B102="穴埋め記入形式", (LEN($C100)+LEN($C100)-LEN(SUBSTITUTE($C100,"_",""))-LEN(SUBSTITUTE($C100,"＿","")))&gt;16))</formula>
    </cfRule>
  </conditionalFormatting>
  <conditionalFormatting sqref="U102">
    <cfRule type="expression" dxfId="1388" priority="1456">
      <formula>OR($B102="複数選択形式",$B102="並べかえ形式",$B102="穴埋め選択形式",AND($B102="穴埋め記入形式", (LEN($C100)+LEN($C100)-LEN(SUBSTITUTE($C100,"_",""))-LEN(SUBSTITUTE($C100,"＿","")))&gt;16))</formula>
    </cfRule>
  </conditionalFormatting>
  <conditionalFormatting sqref="V102">
    <cfRule type="expression" dxfId="1387" priority="1457">
      <formula>AND($M102="", AND($B102="穴埋め記入形式", (LEN($C100)+LEN($C100)-LEN(SUBSTITUTE($C100,"_",""))-LEN(SUBSTITUTE($C100,"＿","")))&gt;17))</formula>
    </cfRule>
  </conditionalFormatting>
  <conditionalFormatting sqref="V102">
    <cfRule type="expression" dxfId="1386" priority="1458">
      <formula>OR($B102="複数選択形式",$B102="並べかえ形式",$B102="穴埋め選択形式",AND($B102="穴埋め記入形式", (LEN($C100)+LEN($C100)-LEN(SUBSTITUTE($C100,"_",""))-LEN(SUBSTITUTE($C100,"＿","")))&gt;17))</formula>
    </cfRule>
  </conditionalFormatting>
  <conditionalFormatting sqref="W102">
    <cfRule type="expression" dxfId="1385" priority="1459">
      <formula>AND($M102="", AND($B102="穴埋め記入形式", (LEN($C100)+LEN($C100)-LEN(SUBSTITUTE($C100,"_",""))-LEN(SUBSTITUTE($C100,"＿","")))&gt;18))</formula>
    </cfRule>
  </conditionalFormatting>
  <conditionalFormatting sqref="W102">
    <cfRule type="expression" dxfId="1384" priority="1460">
      <formula>OR($B102="複数選択形式",$B102="並べかえ形式",$B102="穴埋め選択形式",AND($B102="穴埋め記入形式", (LEN($C100)+LEN($C100)-LEN(SUBSTITUTE($C100,"_",""))-LEN(SUBSTITUTE($C100,"＿","")))&gt;18))</formula>
    </cfRule>
  </conditionalFormatting>
  <conditionalFormatting sqref="X102">
    <cfRule type="expression" dxfId="1383" priority="1461">
      <formula>AND($M102="", AND($B102="穴埋め記入形式", (LEN($C100)+LEN($C100)-LEN(SUBSTITUTE($C100,"_",""))-LEN(SUBSTITUTE($C100,"＿","")))&gt;19))</formula>
    </cfRule>
  </conditionalFormatting>
  <conditionalFormatting sqref="X102">
    <cfRule type="expression" dxfId="1382" priority="1462">
      <formula>OR($B102="複数選択形式",$B102="並べかえ形式",$B102="穴埋め選択形式",AND($B102="穴埋め記入形式", (LEN($C100)+LEN($C100)-LEN(SUBSTITUTE($C100,"_",""))-LEN(SUBSTITUTE($C100,"＿","")))&gt;19))</formula>
    </cfRule>
  </conditionalFormatting>
  <conditionalFormatting sqref="F104">
    <cfRule type="expression" dxfId="1381" priority="1463">
      <formula>AND($B102="穴埋め選択形式", (LEN($C100)+LEN($C100)-LEN(SUBSTITUTE($C100,"_",""))-LEN(SUBSTITUTE($C100,"＿","")))&gt;1)</formula>
    </cfRule>
  </conditionalFormatting>
  <conditionalFormatting sqref="G104">
    <cfRule type="expression" dxfId="1380" priority="1464">
      <formula>AND($B102="穴埋め選択形式", (LEN($C100)+LEN($C100)-LEN(SUBSTITUTE($C100,"_",""))-LEN(SUBSTITUTE($C100,"＿","")))&gt;2)</formula>
    </cfRule>
  </conditionalFormatting>
  <conditionalFormatting sqref="H104">
    <cfRule type="expression" dxfId="1379" priority="1465">
      <formula>AND($B102="穴埋め選択形式", (LEN($C100)+LEN($C100)-LEN(SUBSTITUTE($C100,"_",""))-LEN(SUBSTITUTE($C100,"＿","")))&gt;3)</formula>
    </cfRule>
  </conditionalFormatting>
  <conditionalFormatting sqref="I104">
    <cfRule type="expression" dxfId="1378" priority="1466">
      <formula>AND($B102="穴埋め選択形式", (LEN($C100)+LEN($C100)-LEN(SUBSTITUTE($C100,"_",""))-LEN(SUBSTITUTE($C100,"＿","")))&gt;4)</formula>
    </cfRule>
  </conditionalFormatting>
  <conditionalFormatting sqref="J104">
    <cfRule type="expression" dxfId="1377" priority="1467">
      <formula>AND($B102="穴埋め選択形式", (LEN($C100)+LEN($C100)-LEN(SUBSTITUTE($C100,"_",""))-LEN(SUBSTITUTE($C100,"＿","")))&gt;5)</formula>
    </cfRule>
  </conditionalFormatting>
  <conditionalFormatting sqref="K104">
    <cfRule type="expression" dxfId="1376" priority="1468">
      <formula>AND($B102="穴埋め選択形式", (LEN($C100)+LEN($C100)-LEN(SUBSTITUTE($C100,"_",""))-LEN(SUBSTITUTE($C100,"＿","")))&gt;6)</formula>
    </cfRule>
  </conditionalFormatting>
  <conditionalFormatting sqref="L104">
    <cfRule type="expression" dxfId="1375" priority="1469">
      <formula>AND($B102="穴埋め選択形式", (LEN($C100)+LEN($C100)-LEN(SUBSTITUTE($C100,"_",""))-LEN(SUBSTITUTE($C100,"＿","")))&gt;7)</formula>
    </cfRule>
  </conditionalFormatting>
  <conditionalFormatting sqref="M104">
    <cfRule type="expression" dxfId="1374" priority="1470">
      <formula>AND($B102="穴埋め選択形式", (LEN($C100)+LEN($C100)-LEN(SUBSTITUTE($C100,"_",""))-LEN(SUBSTITUTE($C100,"＿","")))&gt;8)</formula>
    </cfRule>
  </conditionalFormatting>
  <conditionalFormatting sqref="N104">
    <cfRule type="expression" dxfId="1373" priority="1471">
      <formula>AND($B102="穴埋め選択形式", (LEN($C100)+LEN($C100)-LEN(SUBSTITUTE($C100,"_",""))-LEN(SUBSTITUTE($C100,"＿","")))&gt;9)</formula>
    </cfRule>
  </conditionalFormatting>
  <conditionalFormatting sqref="O104">
    <cfRule type="expression" dxfId="1372" priority="1472">
      <formula>AND($B102="穴埋め選択形式", (LEN($C100)+LEN($C100)-LEN(SUBSTITUTE($C100,"_",""))-LEN(SUBSTITUTE($C100,"＿","")))&gt;10)</formula>
    </cfRule>
  </conditionalFormatting>
  <conditionalFormatting sqref="P104">
    <cfRule type="expression" dxfId="1371" priority="1473">
      <formula>AND($B102="穴埋め選択形式", (LEN($C100)+LEN($C100)-LEN(SUBSTITUTE($C100,"_",""))-LEN(SUBSTITUTE($C100,"＿","")))&gt;11)</formula>
    </cfRule>
  </conditionalFormatting>
  <conditionalFormatting sqref="Q104">
    <cfRule type="expression" dxfId="1370" priority="1474">
      <formula>AND($B102="穴埋め選択形式", (LEN($C100)+LEN($C100)-LEN(SUBSTITUTE($C100,"_",""))-LEN(SUBSTITUTE($C100,"＿","")))&gt;12)</formula>
    </cfRule>
  </conditionalFormatting>
  <conditionalFormatting sqref="R104">
    <cfRule type="expression" dxfId="1369" priority="1475">
      <formula>AND($B102="穴埋め選択形式", (LEN($C100)+LEN($C100)-LEN(SUBSTITUTE($C100,"_",""))-LEN(SUBSTITUTE($C100,"＿","")))&gt;13)</formula>
    </cfRule>
  </conditionalFormatting>
  <conditionalFormatting sqref="S104">
    <cfRule type="expression" dxfId="1368" priority="1476">
      <formula>AND($B102="穴埋め選択形式", (LEN($C100)+LEN($C100)-LEN(SUBSTITUTE($C100,"_",""))-LEN(SUBSTITUTE($C100,"＿","")))&gt;14)</formula>
    </cfRule>
  </conditionalFormatting>
  <conditionalFormatting sqref="T104">
    <cfRule type="expression" dxfId="1367" priority="1477">
      <formula>AND($B102="穴埋め選択形式", (LEN($C100)+LEN($C100)-LEN(SUBSTITUTE($C100,"_",""))-LEN(SUBSTITUTE($C100,"＿","")))&gt;15)</formula>
    </cfRule>
  </conditionalFormatting>
  <conditionalFormatting sqref="U104">
    <cfRule type="expression" dxfId="1366" priority="1478">
      <formula>AND($B102="穴埋め選択形式", (LEN($C100)+LEN($C100)-LEN(SUBSTITUTE($C100,"_",""))-LEN(SUBSTITUTE($C100,"＿","")))&gt;16)</formula>
    </cfRule>
  </conditionalFormatting>
  <conditionalFormatting sqref="V104">
    <cfRule type="expression" dxfId="1365" priority="1479">
      <formula>AND($B102="穴埋め選択形式", (LEN($C100)+LEN($C100)-LEN(SUBSTITUTE($C100,"_",""))-LEN(SUBSTITUTE($C100,"＿","")))&gt;17)</formula>
    </cfRule>
  </conditionalFormatting>
  <conditionalFormatting sqref="X104">
    <cfRule type="expression" dxfId="1364" priority="1480">
      <formula>AND($B102="穴埋め選択形式", (LEN($C100)+LEN($C100)-LEN(SUBSTITUTE($C100,"_",""))-LEN(SUBSTITUTE($C100,"＿","")))&gt;19)</formula>
    </cfRule>
  </conditionalFormatting>
  <conditionalFormatting sqref="F105">
    <cfRule type="expression" dxfId="1363" priority="1481">
      <formula>AND($B102="穴埋め選択形式", (LEN($C100)+LEN($C100)-LEN(SUBSTITUTE($C100,"_",""))-LEN(SUBSTITUTE($C100,"＿","")))&gt;1)</formula>
    </cfRule>
  </conditionalFormatting>
  <conditionalFormatting sqref="G105">
    <cfRule type="expression" dxfId="1362" priority="1482">
      <formula>AND($B102="穴埋め選択形式", (LEN($C100)+LEN($C100)-LEN(SUBSTITUTE($C100,"_",""))-LEN(SUBSTITUTE($C100,"＿","")))&gt;2)</formula>
    </cfRule>
  </conditionalFormatting>
  <conditionalFormatting sqref="H105">
    <cfRule type="expression" dxfId="1361" priority="1483">
      <formula>AND($B102="穴埋め選択形式", (LEN($C100)+LEN($C100)-LEN(SUBSTITUTE($C100,"_",""))-LEN(SUBSTITUTE($C100,"＿","")))&gt;3)</formula>
    </cfRule>
  </conditionalFormatting>
  <conditionalFormatting sqref="I105">
    <cfRule type="expression" dxfId="1360" priority="1484">
      <formula>AND($B102="穴埋め選択形式", (LEN($C100)+LEN($C100)-LEN(SUBSTITUTE($C100,"_",""))-LEN(SUBSTITUTE($C100,"＿","")))&gt;4)</formula>
    </cfRule>
  </conditionalFormatting>
  <conditionalFormatting sqref="J105">
    <cfRule type="expression" dxfId="1359" priority="1485">
      <formula>AND($B102="穴埋め選択形式", (LEN($C100)+LEN($C100)-LEN(SUBSTITUTE($C100,"_",""))-LEN(SUBSTITUTE($C100,"＿","")))&gt;5)</formula>
    </cfRule>
  </conditionalFormatting>
  <conditionalFormatting sqref="K105">
    <cfRule type="expression" dxfId="1358" priority="1486">
      <formula>AND($B102="穴埋め選択形式", (LEN($C100)+LEN($C100)-LEN(SUBSTITUTE($C100,"_",""))-LEN(SUBSTITUTE($C100,"＿","")))&gt;6)</formula>
    </cfRule>
  </conditionalFormatting>
  <conditionalFormatting sqref="L105">
    <cfRule type="expression" dxfId="1357" priority="1487">
      <formula>AND($B102="穴埋め選択形式", (LEN($C100)+LEN($C100)-LEN(SUBSTITUTE($C100,"_",""))-LEN(SUBSTITUTE($C100,"＿","")))&gt;7)</formula>
    </cfRule>
  </conditionalFormatting>
  <conditionalFormatting sqref="M105">
    <cfRule type="expression" dxfId="1356" priority="1488">
      <formula>AND($B102="穴埋め選択形式", (LEN($C100)+LEN($C100)-LEN(SUBSTITUTE($C100,"_",""))-LEN(SUBSTITUTE($C100,"＿","")))&gt;8)</formula>
    </cfRule>
  </conditionalFormatting>
  <conditionalFormatting sqref="N105">
    <cfRule type="expression" dxfId="1355" priority="1489">
      <formula>AND($B102="穴埋め選択形式", (LEN($C100)+LEN($C100)-LEN(SUBSTITUTE($C100,"_",""))-LEN(SUBSTITUTE($C100,"＿","")))&gt;9)</formula>
    </cfRule>
  </conditionalFormatting>
  <conditionalFormatting sqref="O105">
    <cfRule type="expression" dxfId="1354" priority="1490">
      <formula>AND($B102="穴埋め選択形式", (LEN($C100)+LEN($C100)-LEN(SUBSTITUTE($C100,"_",""))-LEN(SUBSTITUTE($C100,"＿","")))&gt;10)</formula>
    </cfRule>
  </conditionalFormatting>
  <conditionalFormatting sqref="P105">
    <cfRule type="expression" dxfId="1353" priority="1491">
      <formula>AND($B102="穴埋め選択形式", (LEN($C100)+LEN($C100)-LEN(SUBSTITUTE($C100,"_",""))-LEN(SUBSTITUTE($C100,"＿","")))&gt;11)</formula>
    </cfRule>
  </conditionalFormatting>
  <conditionalFormatting sqref="Q105">
    <cfRule type="expression" dxfId="1352" priority="1492">
      <formula>AND($B102="穴埋め選択形式", (LEN($C100)+LEN($C100)-LEN(SUBSTITUTE($C100,"_",""))-LEN(SUBSTITUTE($C100,"＿","")))&gt;12)</formula>
    </cfRule>
  </conditionalFormatting>
  <conditionalFormatting sqref="R105">
    <cfRule type="expression" dxfId="1351" priority="1493">
      <formula>AND($B102="穴埋め選択形式", (LEN($C100)+LEN($C100)-LEN(SUBSTITUTE($C100,"_",""))-LEN(SUBSTITUTE($C100,"＿","")))&gt;13)</formula>
    </cfRule>
  </conditionalFormatting>
  <conditionalFormatting sqref="S105">
    <cfRule type="expression" dxfId="1350" priority="1494">
      <formula>AND($B102="穴埋め選択形式", (LEN($C100)+LEN($C100)-LEN(SUBSTITUTE($C100,"_",""))-LEN(SUBSTITUTE($C100,"＿","")))&gt;14)</formula>
    </cfRule>
  </conditionalFormatting>
  <conditionalFormatting sqref="T105">
    <cfRule type="expression" dxfId="1349" priority="1495">
      <formula>AND($B102="穴埋め選択形式", (LEN($C100)+LEN($C100)-LEN(SUBSTITUTE($C100,"_",""))-LEN(SUBSTITUTE($C100,"＿","")))&gt;15)</formula>
    </cfRule>
  </conditionalFormatting>
  <conditionalFormatting sqref="U105">
    <cfRule type="expression" dxfId="1348" priority="1496">
      <formula>AND($B102="穴埋め選択形式", (LEN($C100)+LEN($C100)-LEN(SUBSTITUTE($C100,"_",""))-LEN(SUBSTITUTE($C100,"＿","")))&gt;16)</formula>
    </cfRule>
  </conditionalFormatting>
  <conditionalFormatting sqref="V105">
    <cfRule type="expression" dxfId="1347" priority="1497">
      <formula>AND($B102="穴埋め選択形式", (LEN($C100)+LEN($C100)-LEN(SUBSTITUTE($C100,"_",""))-LEN(SUBSTITUTE($C100,"＿","")))&gt;17)</formula>
    </cfRule>
  </conditionalFormatting>
  <conditionalFormatting sqref="W105">
    <cfRule type="expression" dxfId="1346" priority="1498">
      <formula>AND($B102="穴埋め選択形式", (LEN($C100)+LEN($C100)-LEN(SUBSTITUTE($C100,"_",""))-LEN(SUBSTITUTE($C100,"＿","")))&gt;18)</formula>
    </cfRule>
  </conditionalFormatting>
  <conditionalFormatting sqref="X105">
    <cfRule type="expression" dxfId="1345" priority="1499">
      <formula>AND($B102="穴埋め選択形式", (LEN($C100)+LEN($C100)-LEN(SUBSTITUTE($C100,"_",""))-LEN(SUBSTITUTE($C100,"＿","")))&gt;19)</formula>
    </cfRule>
  </conditionalFormatting>
  <conditionalFormatting sqref="W104">
    <cfRule type="expression" dxfId="1344" priority="1500">
      <formula>AND($B102="穴埋め選択形式", (LEN($C100)+LEN($C100)-LEN(SUBSTITUTE($C100,"_",""))-LEN(SUBSTITUTE($C100,"＿","")))&gt;18)</formula>
    </cfRule>
  </conditionalFormatting>
  <conditionalFormatting sqref="E112">
    <cfRule type="expression" dxfId="1343" priority="1501">
      <formula>OR($B111="複数選択形式",$B111="並べかえ形式")</formula>
    </cfRule>
  </conditionalFormatting>
  <conditionalFormatting sqref="F112">
    <cfRule type="expression" dxfId="1342" priority="1502">
      <formula>OR($B111="複数選択形式",$B111="並べかえ形式")</formula>
    </cfRule>
  </conditionalFormatting>
  <conditionalFormatting sqref="G112">
    <cfRule type="expression" dxfId="1341" priority="1503">
      <formula>OR($B111="複数選択形式",$B111="並べかえ形式")</formula>
    </cfRule>
  </conditionalFormatting>
  <conditionalFormatting sqref="H112">
    <cfRule type="expression" dxfId="1340" priority="1504">
      <formula>OR($B111="複数選択形式",$B111="並べかえ形式")</formula>
    </cfRule>
  </conditionalFormatting>
  <conditionalFormatting sqref="I112">
    <cfRule type="expression" dxfId="1339" priority="1505">
      <formula>OR($B111="複数選択形式",$B111="並べかえ形式")</formula>
    </cfRule>
  </conditionalFormatting>
  <conditionalFormatting sqref="J112">
    <cfRule type="expression" dxfId="1338" priority="1506">
      <formula>OR($B111="複数選択形式",$B111="並べかえ形式")</formula>
    </cfRule>
  </conditionalFormatting>
  <conditionalFormatting sqref="K112">
    <cfRule type="expression" dxfId="1337" priority="1507">
      <formula>OR($B111="複数選択形式",$B111="並べかえ形式")</formula>
    </cfRule>
  </conditionalFormatting>
  <conditionalFormatting sqref="L112">
    <cfRule type="expression" dxfId="1336" priority="1508">
      <formula>OR($B111="複数選択形式",$B111="並べかえ形式")</formula>
    </cfRule>
  </conditionalFormatting>
  <conditionalFormatting sqref="M112">
    <cfRule type="expression" dxfId="1335" priority="1509">
      <formula>OR($B111="複数選択形式",$B111="並べかえ形式")</formula>
    </cfRule>
  </conditionalFormatting>
  <conditionalFormatting sqref="N112">
    <cfRule type="expression" dxfId="1334" priority="1510">
      <formula>OR($B111="複数選択形式",$B111="並べかえ形式")</formula>
    </cfRule>
  </conditionalFormatting>
  <conditionalFormatting sqref="O112">
    <cfRule type="expression" dxfId="1333" priority="1511">
      <formula>OR($B111="複数選択形式",$B111="並べかえ形式")</formula>
    </cfRule>
  </conditionalFormatting>
  <conditionalFormatting sqref="P112">
    <cfRule type="expression" dxfId="1332" priority="1512">
      <formula>OR($B111="複数選択形式",$B111="並べかえ形式")</formula>
    </cfRule>
  </conditionalFormatting>
  <conditionalFormatting sqref="Q112">
    <cfRule type="expression" dxfId="1331" priority="1513">
      <formula>OR($B111="複数選択形式",$B111="並べかえ形式")</formula>
    </cfRule>
  </conditionalFormatting>
  <conditionalFormatting sqref="R112">
    <cfRule type="expression" dxfId="1330" priority="1514">
      <formula>OR($B111="複数選択形式",$B111="並べかえ形式")</formula>
    </cfRule>
  </conditionalFormatting>
  <conditionalFormatting sqref="S112">
    <cfRule type="expression" dxfId="1329" priority="1515">
      <formula>OR($B111="複数選択形式",$B111="並べかえ形式")</formula>
    </cfRule>
  </conditionalFormatting>
  <conditionalFormatting sqref="T112">
    <cfRule type="expression" dxfId="1328" priority="1516">
      <formula>OR($B111="複数選択形式",$B111="並べかえ形式")</formula>
    </cfRule>
  </conditionalFormatting>
  <conditionalFormatting sqref="U112">
    <cfRule type="expression" dxfId="1327" priority="1517">
      <formula>OR($B111="複数選択形式",$B111="並べかえ形式")</formula>
    </cfRule>
  </conditionalFormatting>
  <conditionalFormatting sqref="V112">
    <cfRule type="expression" dxfId="1326" priority="1518">
      <formula>OR($B111="複数選択形式",$B111="並べかえ形式")</formula>
    </cfRule>
  </conditionalFormatting>
  <conditionalFormatting sqref="W112">
    <cfRule type="expression" dxfId="1325" priority="1519">
      <formula>OR($B111="複数選択形式",$B111="並べかえ形式")</formula>
    </cfRule>
  </conditionalFormatting>
  <conditionalFormatting sqref="X112">
    <cfRule type="expression" dxfId="1324" priority="1520">
      <formula>OR($B111="複数選択形式",$B111="並べかえ形式")</formula>
    </cfRule>
  </conditionalFormatting>
  <conditionalFormatting sqref="B112">
    <cfRule type="expression" dxfId="1323" priority="1521">
      <formula>AND($B111&lt;&gt;"", $B111="正誤形式")</formula>
    </cfRule>
  </conditionalFormatting>
  <conditionalFormatting sqref="E111">
    <cfRule type="expression" dxfId="1322" priority="1522">
      <formula>AND($E111="", OR($B111="複数選択形式",$B111="並べかえ形式",$B111="穴埋め選択形式",AND($B111="穴埋め記入形式", (LEN($C109)+LEN($C109)-LEN(SUBSTITUTE($C109,"_",""))-LEN(SUBSTITUTE($C109,"＿","")))&gt;0)))</formula>
    </cfRule>
  </conditionalFormatting>
  <conditionalFormatting sqref="E111">
    <cfRule type="expression" dxfId="1321" priority="1523">
      <formula>AND(OR($B111="複数選択形式",$B111="並べかえ形式",$B111="穴埋め選択形式",AND($B111="穴埋め記入形式", (LEN($C109)+LEN($C109)-LEN(SUBSTITUTE($C109,"_",""))-LEN(SUBSTITUTE($C109,"＿","")))&gt;0)))</formula>
    </cfRule>
  </conditionalFormatting>
  <conditionalFormatting sqref="F111">
    <cfRule type="expression" dxfId="1320" priority="1524">
      <formula>AND($F111="", OR($B111="複数選択形式",$B111="並べかえ形式",$B111="穴埋め選択形式",AND($B111="穴埋め記入形式", (LEN($C109)+LEN($C109)-LEN(SUBSTITUTE($C109,"_",""))-LEN(SUBSTITUTE($C109,"＿","")))&gt;1)))</formula>
    </cfRule>
  </conditionalFormatting>
  <conditionalFormatting sqref="F111">
    <cfRule type="expression" dxfId="1319" priority="1525">
      <formula>OR($B111="複数選択形式",$B111="並べかえ形式",$B111="穴埋め選択形式",AND($B111="穴埋め記入形式", (LEN($C109)+LEN($C109)-LEN(SUBSTITUTE($C109,"_",""))-LEN(SUBSTITUTE($C109,"＿","")))&gt;1))</formula>
    </cfRule>
  </conditionalFormatting>
  <conditionalFormatting sqref="E110">
    <cfRule type="expression" dxfId="1318" priority="1526">
      <formula>OR($B111="複数選択形式",$B111="並べかえ形式",$B111="穴埋め選択形式",AND($B111="穴埋め記入形式", (LEN($C109)+LEN($C109)-LEN(SUBSTITUTE($C109,"_",""))-LEN(SUBSTITUTE($C109,"＿","")))&gt;0))</formula>
    </cfRule>
  </conditionalFormatting>
  <conditionalFormatting sqref="L110">
    <cfRule type="expression" dxfId="1317" priority="1527">
      <formula>OR($B111="複数選択形式",$B111="並べかえ形式",$B111="穴埋め選択形式",AND($B111="穴埋め記入形式", (LEN($C109)+LEN($C109)-LEN(SUBSTITUTE($C109,"_",""))-LEN(SUBSTITUTE($C109,"＿","")))&gt;7))</formula>
    </cfRule>
  </conditionalFormatting>
  <conditionalFormatting sqref="K110">
    <cfRule type="expression" dxfId="1316" priority="1528">
      <formula>OR($B111="複数選択形式",$B111="並べかえ形式",$B111="穴埋め選択形式",AND($B111="穴埋め記入形式", (LEN($C109)+LEN($C109)-LEN(SUBSTITUTE($C109,"_",""))-LEN(SUBSTITUTE($C109,"＿","")))&gt;6))</formula>
    </cfRule>
  </conditionalFormatting>
  <conditionalFormatting sqref="J110">
    <cfRule type="expression" dxfId="1315" priority="1529">
      <formula>OR($B111="複数選択形式",$B111="並べかえ形式",$B111="穴埋め選択形式",AND($B111="穴埋め記入形式", (LEN($C109)+LEN($C109)-LEN(SUBSTITUTE($C109,"_",""))-LEN(SUBSTITUTE($C109,"＿","")))&gt;5))</formula>
    </cfRule>
  </conditionalFormatting>
  <conditionalFormatting sqref="I110">
    <cfRule type="expression" dxfId="1314" priority="1530">
      <formula>OR($B111="複数選択形式",$B111="並べかえ形式",$B111="穴埋め選択形式",AND($B111="穴埋め記入形式", (LEN($C109)+LEN($C109)-LEN(SUBSTITUTE($C109,"_",""))-LEN(SUBSTITUTE($C109,"＿","")))&gt;4))</formula>
    </cfRule>
  </conditionalFormatting>
  <conditionalFormatting sqref="H110">
    <cfRule type="expression" dxfId="1313" priority="1531">
      <formula>OR($B111="複数選択形式",$B111="並べかえ形式",$B111="穴埋め選択形式",AND($B111="穴埋め記入形式", (LEN($C109)+LEN($C109)-LEN(SUBSTITUTE($C109,"_",""))-LEN(SUBSTITUTE($C109,"＿","")))&gt;3))</formula>
    </cfRule>
  </conditionalFormatting>
  <conditionalFormatting sqref="G110">
    <cfRule type="expression" dxfId="1312" priority="1532">
      <formula>OR($B111="複数選択形式",$B111="並べかえ形式",$B111="穴埋め選択形式",AND($B111="穴埋め記入形式", (LEN($C109)+LEN($C109)-LEN(SUBSTITUTE($C109,"_",""))-LEN(SUBSTITUTE($C109,"＿","")))&gt;2))</formula>
    </cfRule>
  </conditionalFormatting>
  <conditionalFormatting sqref="F110">
    <cfRule type="expression" dxfId="1311" priority="1533">
      <formula>OR($B111="複数選択形式",$B111="並べかえ形式",$B111="穴埋め選択形式",AND($B111="穴埋め記入形式", (LEN($C109)+LEN($C109)-LEN(SUBSTITUTE($C109,"_",""))-LEN(SUBSTITUTE($C109,"＿","")))&gt;1))</formula>
    </cfRule>
  </conditionalFormatting>
  <conditionalFormatting sqref="G111">
    <cfRule type="expression" dxfId="1310" priority="1534">
      <formula>AND($G111="", AND($B111="穴埋め記入形式", (LEN($C109)+LEN($C109)-LEN(SUBSTITUTE($C109,"_",""))-LEN(SUBSTITUTE($C109,"＿","")))&gt;2))</formula>
    </cfRule>
  </conditionalFormatting>
  <conditionalFormatting sqref="G111">
    <cfRule type="expression" dxfId="1309" priority="1535">
      <formula>OR($B111="複数選択形式",$B111="並べかえ形式",$B111="穴埋め選択形式",AND($B111="穴埋め記入形式", (LEN($C109)+LEN($C109)-LEN(SUBSTITUTE($C109,"_",""))-LEN(SUBSTITUTE($C109,"＿","")))&gt;2))</formula>
    </cfRule>
  </conditionalFormatting>
  <conditionalFormatting sqref="H111">
    <cfRule type="expression" dxfId="1308" priority="1536">
      <formula>AND($H111="", AND($B111="穴埋め記入形式", (LEN($C109)+LEN($C109)-LEN(SUBSTITUTE($C109,"_",""))-LEN(SUBSTITUTE($C109,"＿","")))&gt;3))</formula>
    </cfRule>
  </conditionalFormatting>
  <conditionalFormatting sqref="H111">
    <cfRule type="expression" dxfId="1307" priority="1537">
      <formula>OR($B111="複数選択形式",$B111="並べかえ形式",$B111="穴埋め選択形式",AND($B111="穴埋め記入形式", (LEN($C109)+LEN($C109)-LEN(SUBSTITUTE($C109,"_",""))-LEN(SUBSTITUTE($C109,"＿","")))&gt;3))</formula>
    </cfRule>
  </conditionalFormatting>
  <conditionalFormatting sqref="I111">
    <cfRule type="expression" dxfId="1306" priority="1538">
      <formula>AND($I111="", AND($B111="穴埋め記入形式", (LEN($C109)+LEN($C109)-LEN(SUBSTITUTE($C109,"_",""))-LEN(SUBSTITUTE($C109,"＿","")))&gt;4))</formula>
    </cfRule>
  </conditionalFormatting>
  <conditionalFormatting sqref="I111">
    <cfRule type="expression" dxfId="1305" priority="1539">
      <formula>OR($B111="複数選択形式",$B111="並べかえ形式",$B111="穴埋め選択形式",AND($B111="穴埋め記入形式", (LEN($C109)+LEN($C109)-LEN(SUBSTITUTE($C109,"_",""))-LEN(SUBSTITUTE($C109,"＿","")))&gt;4))</formula>
    </cfRule>
  </conditionalFormatting>
  <conditionalFormatting sqref="J111">
    <cfRule type="expression" dxfId="1304" priority="1540">
      <formula>AND($J111="", AND($B111="穴埋め記入形式", (LEN($C109)+LEN($C109)-LEN(SUBSTITUTE($C109,"_",""))-LEN(SUBSTITUTE($C109,"＿","")))&gt;5))</formula>
    </cfRule>
  </conditionalFormatting>
  <conditionalFormatting sqref="J111">
    <cfRule type="expression" dxfId="1303" priority="1541">
      <formula>OR($B111="複数選択形式",$B111="並べかえ形式",$B111="穴埋め選択形式",AND($B111="穴埋め記入形式", (LEN($C109)+LEN($C109)-LEN(SUBSTITUTE($C109,"_",""))-LEN(SUBSTITUTE($C109,"＿","")))&gt;5))</formula>
    </cfRule>
  </conditionalFormatting>
  <conditionalFormatting sqref="K111">
    <cfRule type="expression" dxfId="1302" priority="1542">
      <formula>AND($K111="", AND($B111="穴埋め記入形式", (LEN($C109)+LEN($C109)-LEN(SUBSTITUTE($C109,"_",""))-LEN(SUBSTITUTE($C109,"＿","")))&gt;6))</formula>
    </cfRule>
  </conditionalFormatting>
  <conditionalFormatting sqref="K111">
    <cfRule type="expression" dxfId="1301" priority="1543">
      <formula>OR($B111="複数選択形式",$B111="並べかえ形式",$B111="穴埋め選択形式",AND($B111="穴埋め記入形式", (LEN($C109)+LEN($C109)-LEN(SUBSTITUTE($C109,"_",""))-LEN(SUBSTITUTE($C109,"＿","")))&gt;6))</formula>
    </cfRule>
  </conditionalFormatting>
  <conditionalFormatting sqref="L111">
    <cfRule type="expression" dxfId="1300" priority="1544">
      <formula>AND($L111="", AND($B111="穴埋め記入形式", (LEN($C109)+LEN($C109)-LEN(SUBSTITUTE($C109,"_",""))-LEN(SUBSTITUTE($C109,"＿","")))&gt;7))</formula>
    </cfRule>
  </conditionalFormatting>
  <conditionalFormatting sqref="L111">
    <cfRule type="expression" dxfId="1299" priority="1545">
      <formula>OR($B111="複数選択形式",$B111="並べかえ形式",$B111="穴埋め選択形式",AND($B111="穴埋め記入形式", (LEN($C109)+LEN($C109)-LEN(SUBSTITUTE($C109,"_",""))-LEN(SUBSTITUTE($C109,"＿","")))&gt;7))</formula>
    </cfRule>
  </conditionalFormatting>
  <conditionalFormatting sqref="M111">
    <cfRule type="expression" dxfId="1298" priority="1546">
      <formula>AND($M111="", AND($B111="穴埋め記入形式", (LEN($C109)+LEN($C109)-LEN(SUBSTITUTE($C109,"_",""))-LEN(SUBSTITUTE($C109,"＿","")))&gt;8))</formula>
    </cfRule>
  </conditionalFormatting>
  <conditionalFormatting sqref="M111">
    <cfRule type="expression" dxfId="1297" priority="1547">
      <formula>OR($B111="複数選択形式",$B111="並べかえ形式",$B111="穴埋め選択形式",AND($B111="穴埋め記入形式", (LEN($C109)+LEN($C109)-LEN(SUBSTITUTE($C109,"_",""))-LEN(SUBSTITUTE($C109,"＿","")))&gt;8))</formula>
    </cfRule>
  </conditionalFormatting>
  <conditionalFormatting sqref="C107">
    <cfRule type="expression" dxfId="1296" priority="1548">
      <formula>$B111&lt;&gt;""</formula>
    </cfRule>
  </conditionalFormatting>
  <conditionalFormatting sqref="D107">
    <cfRule type="expression" dxfId="1295" priority="1549">
      <formula>$B111&lt;&gt;""</formula>
    </cfRule>
  </conditionalFormatting>
  <conditionalFormatting sqref="E107">
    <cfRule type="expression" dxfId="1294" priority="1550">
      <formula>$B111&lt;&gt;""</formula>
    </cfRule>
  </conditionalFormatting>
  <conditionalFormatting sqref="F107">
    <cfRule type="expression" dxfId="1293" priority="1551">
      <formula>$B111&lt;&gt;""</formula>
    </cfRule>
  </conditionalFormatting>
  <conditionalFormatting sqref="G107">
    <cfRule type="expression" dxfId="1292" priority="1552">
      <formula>$B111&lt;&gt;""</formula>
    </cfRule>
  </conditionalFormatting>
  <conditionalFormatting sqref="H107">
    <cfRule type="expression" dxfId="1291" priority="1553">
      <formula>$B111&lt;&gt;""</formula>
    </cfRule>
  </conditionalFormatting>
  <conditionalFormatting sqref="I107">
    <cfRule type="expression" dxfId="1290" priority="1554">
      <formula>$B111&lt;&gt;""</formula>
    </cfRule>
  </conditionalFormatting>
  <conditionalFormatting sqref="J107">
    <cfRule type="expression" dxfId="1289" priority="1555">
      <formula>$B111&lt;&gt;""</formula>
    </cfRule>
  </conditionalFormatting>
  <conditionalFormatting sqref="K107">
    <cfRule type="expression" dxfId="1288" priority="1556">
      <formula>$B111&lt;&gt;""</formula>
    </cfRule>
  </conditionalFormatting>
  <conditionalFormatting sqref="L107">
    <cfRule type="expression" dxfId="1287" priority="1557">
      <formula>$B111&lt;&gt;""</formula>
    </cfRule>
  </conditionalFormatting>
  <conditionalFormatting sqref="M107">
    <cfRule type="expression" dxfId="1286" priority="1558">
      <formula>$B111&lt;&gt;""</formula>
    </cfRule>
  </conditionalFormatting>
  <conditionalFormatting sqref="N107">
    <cfRule type="expression" dxfId="1285" priority="1559">
      <formula>$B111&lt;&gt;""</formula>
    </cfRule>
  </conditionalFormatting>
  <conditionalFormatting sqref="B107">
    <cfRule type="expression" dxfId="1284" priority="1560">
      <formula>$B111&lt;&gt;""</formula>
    </cfRule>
  </conditionalFormatting>
  <conditionalFormatting sqref="E113">
    <cfRule type="expression" dxfId="1283" priority="1561">
      <formula>AND($B111="穴埋め選択形式", (LEN($C109)+LEN($C109)-LEN(SUBSTITUTE($C109,"_",""))-LEN(SUBSTITUTE($C109,"＿","")))&gt;0)</formula>
    </cfRule>
  </conditionalFormatting>
  <conditionalFormatting sqref="E114">
    <cfRule type="expression" dxfId="1282" priority="1562">
      <formula>AND($B111="穴埋め選択形式", (LEN($C109)+LEN($C109)-LEN(SUBSTITUTE($C109,"_",""))-LEN(SUBSTITUTE($C109,"＿","")))&gt;0)</formula>
    </cfRule>
  </conditionalFormatting>
  <conditionalFormatting sqref="M110">
    <cfRule type="expression" dxfId="1281" priority="1563">
      <formula>OR($B111="複数選択形式",$B111="並べかえ形式",$B111="穴埋め選択形式",AND($B111="穴埋め記入形式", (LEN($C109)+LEN($C109)-LEN(SUBSTITUTE($C109,"_",""))-LEN(SUBSTITUTE($C109,"＿","")))&gt;8))</formula>
    </cfRule>
  </conditionalFormatting>
  <conditionalFormatting sqref="N110">
    <cfRule type="expression" dxfId="1280" priority="1564">
      <formula>OR($B111="複数選択形式",$B111="並べかえ形式",$B111="穴埋め選択形式",AND($B111="穴埋め記入形式", (LEN($C109)+LEN($C109)-LEN(SUBSTITUTE($C109,"_",""))-LEN(SUBSTITUTE($C109,"＿","")))&gt;9))</formula>
    </cfRule>
  </conditionalFormatting>
  <conditionalFormatting sqref="O110">
    <cfRule type="expression" dxfId="1279" priority="1565">
      <formula>OR($B111="複数選択形式",$B111="並べかえ形式",$B111="穴埋め選択形式",AND($B111="穴埋め記入形式", (LEN($C109)+LEN($C109)-LEN(SUBSTITUTE($C109,"_",""))-LEN(SUBSTITUTE($C109,"＿","")))&gt;10))</formula>
    </cfRule>
  </conditionalFormatting>
  <conditionalFormatting sqref="P110">
    <cfRule type="expression" dxfId="1278" priority="1566">
      <formula>OR($B111="複数選択形式",$B111="並べかえ形式",$B111="穴埋め選択形式",AND($B111="穴埋め記入形式", (LEN($C109)+LEN($C109)-LEN(SUBSTITUTE($C109,"_",""))-LEN(SUBSTITUTE($C109,"＿","")))&gt;11))</formula>
    </cfRule>
  </conditionalFormatting>
  <conditionalFormatting sqref="Q110">
    <cfRule type="expression" dxfId="1277" priority="1567">
      <formula>OR($B111="複数選択形式",$B111="並べかえ形式",$B111="穴埋め選択形式",AND($B111="穴埋め記入形式", (LEN($C109)+LEN($C109)-LEN(SUBSTITUTE($C109,"_",""))-LEN(SUBSTITUTE($C109,"＿","")))&gt;12))</formula>
    </cfRule>
  </conditionalFormatting>
  <conditionalFormatting sqref="R110">
    <cfRule type="expression" dxfId="1276" priority="1568">
      <formula>OR($B111="複数選択形式",$B111="並べかえ形式",$B111="穴埋め選択形式",AND($B111="穴埋め記入形式", (LEN($C109)+LEN($C109)-LEN(SUBSTITUTE($C109,"_",""))-LEN(SUBSTITUTE($C109,"＿","")))&gt;13))</formula>
    </cfRule>
  </conditionalFormatting>
  <conditionalFormatting sqref="S110">
    <cfRule type="expression" dxfId="1275" priority="1569">
      <formula>OR($B111="複数選択形式",$B111="並べかえ形式",$B111="穴埋め選択形式",AND($B111="穴埋め記入形式", (LEN($C109)+LEN($C109)-LEN(SUBSTITUTE($C109,"_",""))-LEN(SUBSTITUTE($C109,"＿","")))&gt;14))</formula>
    </cfRule>
  </conditionalFormatting>
  <conditionalFormatting sqref="T110">
    <cfRule type="expression" dxfId="1274" priority="1570">
      <formula>OR($B111="複数選択形式",$B111="並べかえ形式",$B111="穴埋め選択形式",AND($B111="穴埋め記入形式", (LEN($C109)+LEN($C109)-LEN(SUBSTITUTE($C109,"_",""))-LEN(SUBSTITUTE($C109,"＿","")))&gt;15))</formula>
    </cfRule>
  </conditionalFormatting>
  <conditionalFormatting sqref="U110">
    <cfRule type="expression" dxfId="1273" priority="1571">
      <formula>OR($B111="複数選択形式",$B111="並べかえ形式",$B111="穴埋め選択形式",AND($B111="穴埋め記入形式", (LEN($C109)+LEN($C109)-LEN(SUBSTITUTE($C109,"_",""))-LEN(SUBSTITUTE($C109,"＿","")))&gt;16))</formula>
    </cfRule>
  </conditionalFormatting>
  <conditionalFormatting sqref="V110">
    <cfRule type="expression" dxfId="1272" priority="1572">
      <formula>OR($B111="複数選択形式",$B111="並べかえ形式",$B111="穴埋め選択形式",AND($B111="穴埋め記入形式", (LEN($C109)+LEN($C109)-LEN(SUBSTITUTE($C109,"_",""))-LEN(SUBSTITUTE($C109,"＿","")))&gt;17))</formula>
    </cfRule>
  </conditionalFormatting>
  <conditionalFormatting sqref="W110">
    <cfRule type="expression" dxfId="1271" priority="1573">
      <formula>OR($B111="複数選択形式",$B111="並べかえ形式",$B111="穴埋め選択形式",AND($B111="穴埋め記入形式", (LEN($C109)+LEN($C109)-LEN(SUBSTITUTE($C109,"_",""))-LEN(SUBSTITUTE($C109,"＿","")))&gt;18))</formula>
    </cfRule>
  </conditionalFormatting>
  <conditionalFormatting sqref="X110">
    <cfRule type="expression" dxfId="1270" priority="1574">
      <formula>OR($B111="複数選択形式",$B111="並べかえ形式",$B111="穴埋め選択形式",AND($B111="穴埋め記入形式", (LEN($C109)+LEN($C109)-LEN(SUBSTITUTE($C109,"_",""))-LEN(SUBSTITUTE($C109,"＿","")))&gt;19))</formula>
    </cfRule>
  </conditionalFormatting>
  <conditionalFormatting sqref="N111">
    <cfRule type="expression" dxfId="1269" priority="1575">
      <formula>AND($M111="", AND($B111="穴埋め記入形式", (LEN($C109)+LEN($C109)-LEN(SUBSTITUTE($C109,"_",""))-LEN(SUBSTITUTE($C109,"＿","")))&gt;9))</formula>
    </cfRule>
  </conditionalFormatting>
  <conditionalFormatting sqref="N111">
    <cfRule type="expression" dxfId="1268" priority="1576">
      <formula>OR($B111="複数選択形式",$B111="並べかえ形式",$B111="穴埋め選択形式",AND($B111="穴埋め記入形式", (LEN($C109)+LEN($C109)-LEN(SUBSTITUTE($C109,"_",""))-LEN(SUBSTITUTE($C109,"＿","")))&gt;9))</formula>
    </cfRule>
  </conditionalFormatting>
  <conditionalFormatting sqref="O111">
    <cfRule type="expression" dxfId="1267" priority="1577">
      <formula>AND($M111="", AND($B111="穴埋め記入形式", (LEN($C109)+LEN($C109)-LEN(SUBSTITUTE($C109,"_",""))-LEN(SUBSTITUTE($C109,"＿","")))&gt;10))</formula>
    </cfRule>
  </conditionalFormatting>
  <conditionalFormatting sqref="O111">
    <cfRule type="expression" dxfId="1266" priority="1578">
      <formula>OR($B111="複数選択形式",$B111="並べかえ形式",$B111="穴埋め選択形式",AND($B111="穴埋め記入形式", (LEN($C109)+LEN($C109)-LEN(SUBSTITUTE($C109,"_",""))-LEN(SUBSTITUTE($C109,"＿","")))&gt;10))</formula>
    </cfRule>
  </conditionalFormatting>
  <conditionalFormatting sqref="P111">
    <cfRule type="expression" dxfId="1265" priority="1579">
      <formula>AND($M111="", AND($B111="穴埋め記入形式", (LEN($C109)+LEN($C109)-LEN(SUBSTITUTE($C109,"_",""))-LEN(SUBSTITUTE($C109,"＿","")))&gt;11))</formula>
    </cfRule>
  </conditionalFormatting>
  <conditionalFormatting sqref="P111">
    <cfRule type="expression" dxfId="1264" priority="1580">
      <formula>OR($B111="複数選択形式",$B111="並べかえ形式",$B111="穴埋め選択形式",AND($B111="穴埋め記入形式", (LEN($C109)+LEN($C109)-LEN(SUBSTITUTE($C109,"_",""))-LEN(SUBSTITUTE($C109,"＿","")))&gt;11))</formula>
    </cfRule>
  </conditionalFormatting>
  <conditionalFormatting sqref="Q111">
    <cfRule type="expression" dxfId="1263" priority="1581">
      <formula>AND($M111="", AND($B111="穴埋め記入形式", (LEN($C109)+LEN($C109)-LEN(SUBSTITUTE($C109,"_",""))-LEN(SUBSTITUTE($C109,"＿","")))&gt;12))</formula>
    </cfRule>
  </conditionalFormatting>
  <conditionalFormatting sqref="Q111">
    <cfRule type="expression" dxfId="1262" priority="1582">
      <formula>OR($B111="複数選択形式",$B111="並べかえ形式",$B111="穴埋め選択形式",AND($B111="穴埋め記入形式", (LEN($C109)+LEN($C109)-LEN(SUBSTITUTE($C109,"_",""))-LEN(SUBSTITUTE($C109,"＿","")))&gt;12))</formula>
    </cfRule>
  </conditionalFormatting>
  <conditionalFormatting sqref="R111">
    <cfRule type="expression" dxfId="1261" priority="1583">
      <formula>AND($M111="", AND($B111="穴埋め記入形式", (LEN($C109)+LEN($C109)-LEN(SUBSTITUTE($C109,"_",""))-LEN(SUBSTITUTE($C109,"＿","")))&gt;13))</formula>
    </cfRule>
  </conditionalFormatting>
  <conditionalFormatting sqref="R111">
    <cfRule type="expression" dxfId="1260" priority="1584">
      <formula>OR($B111="複数選択形式",$B111="並べかえ形式",$B111="穴埋め選択形式",AND($B111="穴埋め記入形式", (LEN($C109)+LEN($C109)-LEN(SUBSTITUTE($C109,"_",""))-LEN(SUBSTITUTE($C109,"＿","")))&gt;13))</formula>
    </cfRule>
  </conditionalFormatting>
  <conditionalFormatting sqref="S111">
    <cfRule type="expression" dxfId="1259" priority="1585">
      <formula>AND($M111="", AND($B111="穴埋め記入形式", (LEN($C109)+LEN($C109)-LEN(SUBSTITUTE($C109,"_",""))-LEN(SUBSTITUTE($C109,"＿","")))&gt;14))</formula>
    </cfRule>
  </conditionalFormatting>
  <conditionalFormatting sqref="S111">
    <cfRule type="expression" dxfId="1258" priority="1586">
      <formula>OR($B111="複数選択形式",$B111="並べかえ形式",$B111="穴埋め選択形式",AND($B111="穴埋め記入形式", (LEN($C109)+LEN($C109)-LEN(SUBSTITUTE($C109,"_",""))-LEN(SUBSTITUTE($C109,"＿","")))&gt;14))</formula>
    </cfRule>
  </conditionalFormatting>
  <conditionalFormatting sqref="T111">
    <cfRule type="expression" dxfId="1257" priority="1587">
      <formula>AND($M111="", AND($B111="穴埋め記入形式", (LEN($C109)+LEN($C109)-LEN(SUBSTITUTE($C109,"_",""))-LEN(SUBSTITUTE($C109,"＿","")))&gt;15))</formula>
    </cfRule>
  </conditionalFormatting>
  <conditionalFormatting sqref="T111">
    <cfRule type="expression" dxfId="1256" priority="1588">
      <formula>OR($B111="複数選択形式",$B111="並べかえ形式",$B111="穴埋め選択形式",AND($B111="穴埋め記入形式", (LEN($C109)+LEN($C109)-LEN(SUBSTITUTE($C109,"_",""))-LEN(SUBSTITUTE($C109,"＿","")))&gt;15))</formula>
    </cfRule>
  </conditionalFormatting>
  <conditionalFormatting sqref="U111">
    <cfRule type="expression" dxfId="1255" priority="1589">
      <formula>AND($M111="", AND($B111="穴埋め記入形式", (LEN($C109)+LEN($C109)-LEN(SUBSTITUTE($C109,"_",""))-LEN(SUBSTITUTE($C109,"＿","")))&gt;16))</formula>
    </cfRule>
  </conditionalFormatting>
  <conditionalFormatting sqref="U111">
    <cfRule type="expression" dxfId="1254" priority="1590">
      <formula>OR($B111="複数選択形式",$B111="並べかえ形式",$B111="穴埋め選択形式",AND($B111="穴埋め記入形式", (LEN($C109)+LEN($C109)-LEN(SUBSTITUTE($C109,"_",""))-LEN(SUBSTITUTE($C109,"＿","")))&gt;16))</formula>
    </cfRule>
  </conditionalFormatting>
  <conditionalFormatting sqref="V111">
    <cfRule type="expression" dxfId="1253" priority="1591">
      <formula>AND($M111="", AND($B111="穴埋め記入形式", (LEN($C109)+LEN($C109)-LEN(SUBSTITUTE($C109,"_",""))-LEN(SUBSTITUTE($C109,"＿","")))&gt;17))</formula>
    </cfRule>
  </conditionalFormatting>
  <conditionalFormatting sqref="V111">
    <cfRule type="expression" dxfId="1252" priority="1592">
      <formula>OR($B111="複数選択形式",$B111="並べかえ形式",$B111="穴埋め選択形式",AND($B111="穴埋め記入形式", (LEN($C109)+LEN($C109)-LEN(SUBSTITUTE($C109,"_",""))-LEN(SUBSTITUTE($C109,"＿","")))&gt;17))</formula>
    </cfRule>
  </conditionalFormatting>
  <conditionalFormatting sqref="W111">
    <cfRule type="expression" dxfId="1251" priority="1593">
      <formula>AND($M111="", AND($B111="穴埋め記入形式", (LEN($C109)+LEN($C109)-LEN(SUBSTITUTE($C109,"_",""))-LEN(SUBSTITUTE($C109,"＿","")))&gt;18))</formula>
    </cfRule>
  </conditionalFormatting>
  <conditionalFormatting sqref="W111">
    <cfRule type="expression" dxfId="1250" priority="1594">
      <formula>OR($B111="複数選択形式",$B111="並べかえ形式",$B111="穴埋め選択形式",AND($B111="穴埋め記入形式", (LEN($C109)+LEN($C109)-LEN(SUBSTITUTE($C109,"_",""))-LEN(SUBSTITUTE($C109,"＿","")))&gt;18))</formula>
    </cfRule>
  </conditionalFormatting>
  <conditionalFormatting sqref="X111">
    <cfRule type="expression" dxfId="1249" priority="1595">
      <formula>AND($M111="", AND($B111="穴埋め記入形式", (LEN($C109)+LEN($C109)-LEN(SUBSTITUTE($C109,"_",""))-LEN(SUBSTITUTE($C109,"＿","")))&gt;19))</formula>
    </cfRule>
  </conditionalFormatting>
  <conditionalFormatting sqref="X111">
    <cfRule type="expression" dxfId="1248" priority="1596">
      <formula>OR($B111="複数選択形式",$B111="並べかえ形式",$B111="穴埋め選択形式",AND($B111="穴埋め記入形式", (LEN($C109)+LEN($C109)-LEN(SUBSTITUTE($C109,"_",""))-LEN(SUBSTITUTE($C109,"＿","")))&gt;19))</formula>
    </cfRule>
  </conditionalFormatting>
  <conditionalFormatting sqref="F113">
    <cfRule type="expression" dxfId="1247" priority="1597">
      <formula>AND($B111="穴埋め選択形式", (LEN($C109)+LEN($C109)-LEN(SUBSTITUTE($C109,"_",""))-LEN(SUBSTITUTE($C109,"＿","")))&gt;1)</formula>
    </cfRule>
  </conditionalFormatting>
  <conditionalFormatting sqref="G113">
    <cfRule type="expression" dxfId="1246" priority="1598">
      <formula>AND($B111="穴埋め選択形式", (LEN($C109)+LEN($C109)-LEN(SUBSTITUTE($C109,"_",""))-LEN(SUBSTITUTE($C109,"＿","")))&gt;2)</formula>
    </cfRule>
  </conditionalFormatting>
  <conditionalFormatting sqref="H113">
    <cfRule type="expression" dxfId="1245" priority="1599">
      <formula>AND($B111="穴埋め選択形式", (LEN($C109)+LEN($C109)-LEN(SUBSTITUTE($C109,"_",""))-LEN(SUBSTITUTE($C109,"＿","")))&gt;3)</formula>
    </cfRule>
  </conditionalFormatting>
  <conditionalFormatting sqref="I113">
    <cfRule type="expression" dxfId="1244" priority="1600">
      <formula>AND($B111="穴埋め選択形式", (LEN($C109)+LEN($C109)-LEN(SUBSTITUTE($C109,"_",""))-LEN(SUBSTITUTE($C109,"＿","")))&gt;4)</formula>
    </cfRule>
  </conditionalFormatting>
  <conditionalFormatting sqref="J113">
    <cfRule type="expression" dxfId="1243" priority="1601">
      <formula>AND($B111="穴埋め選択形式", (LEN($C109)+LEN($C109)-LEN(SUBSTITUTE($C109,"_",""))-LEN(SUBSTITUTE($C109,"＿","")))&gt;5)</formula>
    </cfRule>
  </conditionalFormatting>
  <conditionalFormatting sqref="K113">
    <cfRule type="expression" dxfId="1242" priority="1602">
      <formula>AND($B111="穴埋め選択形式", (LEN($C109)+LEN($C109)-LEN(SUBSTITUTE($C109,"_",""))-LEN(SUBSTITUTE($C109,"＿","")))&gt;6)</formula>
    </cfRule>
  </conditionalFormatting>
  <conditionalFormatting sqref="L113">
    <cfRule type="expression" dxfId="1241" priority="1603">
      <formula>AND($B111="穴埋め選択形式", (LEN($C109)+LEN($C109)-LEN(SUBSTITUTE($C109,"_",""))-LEN(SUBSTITUTE($C109,"＿","")))&gt;7)</formula>
    </cfRule>
  </conditionalFormatting>
  <conditionalFormatting sqref="M113">
    <cfRule type="expression" dxfId="1240" priority="1604">
      <formula>AND($B111="穴埋め選択形式", (LEN($C109)+LEN($C109)-LEN(SUBSTITUTE($C109,"_",""))-LEN(SUBSTITUTE($C109,"＿","")))&gt;8)</formula>
    </cfRule>
  </conditionalFormatting>
  <conditionalFormatting sqref="N113">
    <cfRule type="expression" dxfId="1239" priority="1605">
      <formula>AND($B111="穴埋め選択形式", (LEN($C109)+LEN($C109)-LEN(SUBSTITUTE($C109,"_",""))-LEN(SUBSTITUTE($C109,"＿","")))&gt;9)</formula>
    </cfRule>
  </conditionalFormatting>
  <conditionalFormatting sqref="O113">
    <cfRule type="expression" dxfId="1238" priority="1606">
      <formula>AND($B111="穴埋め選択形式", (LEN($C109)+LEN($C109)-LEN(SUBSTITUTE($C109,"_",""))-LEN(SUBSTITUTE($C109,"＿","")))&gt;10)</formula>
    </cfRule>
  </conditionalFormatting>
  <conditionalFormatting sqref="P113">
    <cfRule type="expression" dxfId="1237" priority="1607">
      <formula>AND($B111="穴埋め選択形式", (LEN($C109)+LEN($C109)-LEN(SUBSTITUTE($C109,"_",""))-LEN(SUBSTITUTE($C109,"＿","")))&gt;11)</formula>
    </cfRule>
  </conditionalFormatting>
  <conditionalFormatting sqref="Q113">
    <cfRule type="expression" dxfId="1236" priority="1608">
      <formula>AND($B111="穴埋め選択形式", (LEN($C109)+LEN($C109)-LEN(SUBSTITUTE($C109,"_",""))-LEN(SUBSTITUTE($C109,"＿","")))&gt;12)</formula>
    </cfRule>
  </conditionalFormatting>
  <conditionalFormatting sqref="R113">
    <cfRule type="expression" dxfId="1235" priority="1609">
      <formula>AND($B111="穴埋め選択形式", (LEN($C109)+LEN($C109)-LEN(SUBSTITUTE($C109,"_",""))-LEN(SUBSTITUTE($C109,"＿","")))&gt;13)</formula>
    </cfRule>
  </conditionalFormatting>
  <conditionalFormatting sqref="S113">
    <cfRule type="expression" dxfId="1234" priority="1610">
      <formula>AND($B111="穴埋め選択形式", (LEN($C109)+LEN($C109)-LEN(SUBSTITUTE($C109,"_",""))-LEN(SUBSTITUTE($C109,"＿","")))&gt;14)</formula>
    </cfRule>
  </conditionalFormatting>
  <conditionalFormatting sqref="T113">
    <cfRule type="expression" dxfId="1233" priority="1611">
      <formula>AND($B111="穴埋め選択形式", (LEN($C109)+LEN($C109)-LEN(SUBSTITUTE($C109,"_",""))-LEN(SUBSTITUTE($C109,"＿","")))&gt;15)</formula>
    </cfRule>
  </conditionalFormatting>
  <conditionalFormatting sqref="U113">
    <cfRule type="expression" dxfId="1232" priority="1612">
      <formula>AND($B111="穴埋め選択形式", (LEN($C109)+LEN($C109)-LEN(SUBSTITUTE($C109,"_",""))-LEN(SUBSTITUTE($C109,"＿","")))&gt;16)</formula>
    </cfRule>
  </conditionalFormatting>
  <conditionalFormatting sqref="V113">
    <cfRule type="expression" dxfId="1231" priority="1613">
      <formula>AND($B111="穴埋め選択形式", (LEN($C109)+LEN($C109)-LEN(SUBSTITUTE($C109,"_",""))-LEN(SUBSTITUTE($C109,"＿","")))&gt;17)</formula>
    </cfRule>
  </conditionalFormatting>
  <conditionalFormatting sqref="X113">
    <cfRule type="expression" dxfId="1230" priority="1614">
      <formula>AND($B111="穴埋め選択形式", (LEN($C109)+LEN($C109)-LEN(SUBSTITUTE($C109,"_",""))-LEN(SUBSTITUTE($C109,"＿","")))&gt;19)</formula>
    </cfRule>
  </conditionalFormatting>
  <conditionalFormatting sqref="F114">
    <cfRule type="expression" dxfId="1229" priority="1615">
      <formula>AND($B111="穴埋め選択形式", (LEN($C109)+LEN($C109)-LEN(SUBSTITUTE($C109,"_",""))-LEN(SUBSTITUTE($C109,"＿","")))&gt;1)</formula>
    </cfRule>
  </conditionalFormatting>
  <conditionalFormatting sqref="G114">
    <cfRule type="expression" dxfId="1228" priority="1616">
      <formula>AND($B111="穴埋め選択形式", (LEN($C109)+LEN($C109)-LEN(SUBSTITUTE($C109,"_",""))-LEN(SUBSTITUTE($C109,"＿","")))&gt;2)</formula>
    </cfRule>
  </conditionalFormatting>
  <conditionalFormatting sqref="H114">
    <cfRule type="expression" dxfId="1227" priority="1617">
      <formula>AND($B111="穴埋め選択形式", (LEN($C109)+LEN($C109)-LEN(SUBSTITUTE($C109,"_",""))-LEN(SUBSTITUTE($C109,"＿","")))&gt;3)</formula>
    </cfRule>
  </conditionalFormatting>
  <conditionalFormatting sqref="I114">
    <cfRule type="expression" dxfId="1226" priority="1618">
      <formula>AND($B111="穴埋め選択形式", (LEN($C109)+LEN($C109)-LEN(SUBSTITUTE($C109,"_",""))-LEN(SUBSTITUTE($C109,"＿","")))&gt;4)</formula>
    </cfRule>
  </conditionalFormatting>
  <conditionalFormatting sqref="J114">
    <cfRule type="expression" dxfId="1225" priority="1619">
      <formula>AND($B111="穴埋め選択形式", (LEN($C109)+LEN($C109)-LEN(SUBSTITUTE($C109,"_",""))-LEN(SUBSTITUTE($C109,"＿","")))&gt;5)</formula>
    </cfRule>
  </conditionalFormatting>
  <conditionalFormatting sqref="K114">
    <cfRule type="expression" dxfId="1224" priority="1620">
      <formula>AND($B111="穴埋め選択形式", (LEN($C109)+LEN($C109)-LEN(SUBSTITUTE($C109,"_",""))-LEN(SUBSTITUTE($C109,"＿","")))&gt;6)</formula>
    </cfRule>
  </conditionalFormatting>
  <conditionalFormatting sqref="L114">
    <cfRule type="expression" dxfId="1223" priority="1621">
      <formula>AND($B111="穴埋め選択形式", (LEN($C109)+LEN($C109)-LEN(SUBSTITUTE($C109,"_",""))-LEN(SUBSTITUTE($C109,"＿","")))&gt;7)</formula>
    </cfRule>
  </conditionalFormatting>
  <conditionalFormatting sqref="M114">
    <cfRule type="expression" dxfId="1222" priority="1622">
      <formula>AND($B111="穴埋め選択形式", (LEN($C109)+LEN($C109)-LEN(SUBSTITUTE($C109,"_",""))-LEN(SUBSTITUTE($C109,"＿","")))&gt;8)</formula>
    </cfRule>
  </conditionalFormatting>
  <conditionalFormatting sqref="N114">
    <cfRule type="expression" dxfId="1221" priority="1623">
      <formula>AND($B111="穴埋め選択形式", (LEN($C109)+LEN($C109)-LEN(SUBSTITUTE($C109,"_",""))-LEN(SUBSTITUTE($C109,"＿","")))&gt;9)</formula>
    </cfRule>
  </conditionalFormatting>
  <conditionalFormatting sqref="O114">
    <cfRule type="expression" dxfId="1220" priority="1624">
      <formula>AND($B111="穴埋め選択形式", (LEN($C109)+LEN($C109)-LEN(SUBSTITUTE($C109,"_",""))-LEN(SUBSTITUTE($C109,"＿","")))&gt;10)</formula>
    </cfRule>
  </conditionalFormatting>
  <conditionalFormatting sqref="P114">
    <cfRule type="expression" dxfId="1219" priority="1625">
      <formula>AND($B111="穴埋め選択形式", (LEN($C109)+LEN($C109)-LEN(SUBSTITUTE($C109,"_",""))-LEN(SUBSTITUTE($C109,"＿","")))&gt;11)</formula>
    </cfRule>
  </conditionalFormatting>
  <conditionalFormatting sqref="Q114">
    <cfRule type="expression" dxfId="1218" priority="1626">
      <formula>AND($B111="穴埋め選択形式", (LEN($C109)+LEN($C109)-LEN(SUBSTITUTE($C109,"_",""))-LEN(SUBSTITUTE($C109,"＿","")))&gt;12)</formula>
    </cfRule>
  </conditionalFormatting>
  <conditionalFormatting sqref="R114">
    <cfRule type="expression" dxfId="1217" priority="1627">
      <formula>AND($B111="穴埋め選択形式", (LEN($C109)+LEN($C109)-LEN(SUBSTITUTE($C109,"_",""))-LEN(SUBSTITUTE($C109,"＿","")))&gt;13)</formula>
    </cfRule>
  </conditionalFormatting>
  <conditionalFormatting sqref="S114">
    <cfRule type="expression" dxfId="1216" priority="1628">
      <formula>AND($B111="穴埋め選択形式", (LEN($C109)+LEN($C109)-LEN(SUBSTITUTE($C109,"_",""))-LEN(SUBSTITUTE($C109,"＿","")))&gt;14)</formula>
    </cfRule>
  </conditionalFormatting>
  <conditionalFormatting sqref="T114">
    <cfRule type="expression" dxfId="1215" priority="1629">
      <formula>AND($B111="穴埋め選択形式", (LEN($C109)+LEN($C109)-LEN(SUBSTITUTE($C109,"_",""))-LEN(SUBSTITUTE($C109,"＿","")))&gt;15)</formula>
    </cfRule>
  </conditionalFormatting>
  <conditionalFormatting sqref="U114">
    <cfRule type="expression" dxfId="1214" priority="1630">
      <formula>AND($B111="穴埋め選択形式", (LEN($C109)+LEN($C109)-LEN(SUBSTITUTE($C109,"_",""))-LEN(SUBSTITUTE($C109,"＿","")))&gt;16)</formula>
    </cfRule>
  </conditionalFormatting>
  <conditionalFormatting sqref="V114">
    <cfRule type="expression" dxfId="1213" priority="1631">
      <formula>AND($B111="穴埋め選択形式", (LEN($C109)+LEN($C109)-LEN(SUBSTITUTE($C109,"_",""))-LEN(SUBSTITUTE($C109,"＿","")))&gt;17)</formula>
    </cfRule>
  </conditionalFormatting>
  <conditionalFormatting sqref="W114">
    <cfRule type="expression" dxfId="1212" priority="1632">
      <formula>AND($B111="穴埋め選択形式", (LEN($C109)+LEN($C109)-LEN(SUBSTITUTE($C109,"_",""))-LEN(SUBSTITUTE($C109,"＿","")))&gt;18)</formula>
    </cfRule>
  </conditionalFormatting>
  <conditionalFormatting sqref="X114">
    <cfRule type="expression" dxfId="1211" priority="1633">
      <formula>AND($B111="穴埋め選択形式", (LEN($C109)+LEN($C109)-LEN(SUBSTITUTE($C109,"_",""))-LEN(SUBSTITUTE($C109,"＿","")))&gt;19)</formula>
    </cfRule>
  </conditionalFormatting>
  <conditionalFormatting sqref="W113">
    <cfRule type="expression" dxfId="1210" priority="1634">
      <formula>AND($B111="穴埋め選択形式", (LEN($C109)+LEN($C109)-LEN(SUBSTITUTE($C109,"_",""))-LEN(SUBSTITUTE($C109,"＿","")))&gt;18)</formula>
    </cfRule>
  </conditionalFormatting>
  <conditionalFormatting sqref="E121">
    <cfRule type="expression" dxfId="1209" priority="1635">
      <formula>OR($B120="複数選択形式",$B120="並べかえ形式")</formula>
    </cfRule>
  </conditionalFormatting>
  <conditionalFormatting sqref="F121">
    <cfRule type="expression" dxfId="1208" priority="1636">
      <formula>OR($B120="複数選択形式",$B120="並べかえ形式")</formula>
    </cfRule>
  </conditionalFormatting>
  <conditionalFormatting sqref="G121">
    <cfRule type="expression" dxfId="1207" priority="1637">
      <formula>OR($B120="複数選択形式",$B120="並べかえ形式")</formula>
    </cfRule>
  </conditionalFormatting>
  <conditionalFormatting sqref="H121">
    <cfRule type="expression" dxfId="1206" priority="1638">
      <formula>OR($B120="複数選択形式",$B120="並べかえ形式")</formula>
    </cfRule>
  </conditionalFormatting>
  <conditionalFormatting sqref="I121">
    <cfRule type="expression" dxfId="1205" priority="1639">
      <formula>OR($B120="複数選択形式",$B120="並べかえ形式")</formula>
    </cfRule>
  </conditionalFormatting>
  <conditionalFormatting sqref="J121">
    <cfRule type="expression" dxfId="1204" priority="1640">
      <formula>OR($B120="複数選択形式",$B120="並べかえ形式")</formula>
    </cfRule>
  </conditionalFormatting>
  <conditionalFormatting sqref="K121">
    <cfRule type="expression" dxfId="1203" priority="1641">
      <formula>OR($B120="複数選択形式",$B120="並べかえ形式")</formula>
    </cfRule>
  </conditionalFormatting>
  <conditionalFormatting sqref="L121">
    <cfRule type="expression" dxfId="1202" priority="1642">
      <formula>OR($B120="複数選択形式",$B120="並べかえ形式")</formula>
    </cfRule>
  </conditionalFormatting>
  <conditionalFormatting sqref="M121">
    <cfRule type="expression" dxfId="1201" priority="1643">
      <formula>OR($B120="複数選択形式",$B120="並べかえ形式")</formula>
    </cfRule>
  </conditionalFormatting>
  <conditionalFormatting sqref="N121">
    <cfRule type="expression" dxfId="1200" priority="1644">
      <formula>OR($B120="複数選択形式",$B120="並べかえ形式")</formula>
    </cfRule>
  </conditionalFormatting>
  <conditionalFormatting sqref="O121">
    <cfRule type="expression" dxfId="1199" priority="1645">
      <formula>OR($B120="複数選択形式",$B120="並べかえ形式")</formula>
    </cfRule>
  </conditionalFormatting>
  <conditionalFormatting sqref="P121">
    <cfRule type="expression" dxfId="1198" priority="1646">
      <formula>OR($B120="複数選択形式",$B120="並べかえ形式")</formula>
    </cfRule>
  </conditionalFormatting>
  <conditionalFormatting sqref="Q121">
    <cfRule type="expression" dxfId="1197" priority="1647">
      <formula>OR($B120="複数選択形式",$B120="並べかえ形式")</formula>
    </cfRule>
  </conditionalFormatting>
  <conditionalFormatting sqref="R121">
    <cfRule type="expression" dxfId="1196" priority="1648">
      <formula>OR($B120="複数選択形式",$B120="並べかえ形式")</formula>
    </cfRule>
  </conditionalFormatting>
  <conditionalFormatting sqref="S121">
    <cfRule type="expression" dxfId="1195" priority="1649">
      <formula>OR($B120="複数選択形式",$B120="並べかえ形式")</formula>
    </cfRule>
  </conditionalFormatting>
  <conditionalFormatting sqref="T121">
    <cfRule type="expression" dxfId="1194" priority="1650">
      <formula>OR($B120="複数選択形式",$B120="並べかえ形式")</formula>
    </cfRule>
  </conditionalFormatting>
  <conditionalFormatting sqref="U121">
    <cfRule type="expression" dxfId="1193" priority="1651">
      <formula>OR($B120="複数選択形式",$B120="並べかえ形式")</formula>
    </cfRule>
  </conditionalFormatting>
  <conditionalFormatting sqref="V121">
    <cfRule type="expression" dxfId="1192" priority="1652">
      <formula>OR($B120="複数選択形式",$B120="並べかえ形式")</formula>
    </cfRule>
  </conditionalFormatting>
  <conditionalFormatting sqref="W121">
    <cfRule type="expression" dxfId="1191" priority="1653">
      <formula>OR($B120="複数選択形式",$B120="並べかえ形式")</formula>
    </cfRule>
  </conditionalFormatting>
  <conditionalFormatting sqref="X121">
    <cfRule type="expression" dxfId="1190" priority="1654">
      <formula>OR($B120="複数選択形式",$B120="並べかえ形式")</formula>
    </cfRule>
  </conditionalFormatting>
  <conditionalFormatting sqref="B121">
    <cfRule type="expression" dxfId="1189" priority="1655">
      <formula>AND($B120&lt;&gt;"", $B120="正誤形式")</formula>
    </cfRule>
  </conditionalFormatting>
  <conditionalFormatting sqref="E120">
    <cfRule type="expression" dxfId="1188" priority="1656">
      <formula>AND($E120="", OR($B120="複数選択形式",$B120="並べかえ形式",$B120="穴埋め選択形式",AND($B120="穴埋め記入形式", (LEN($C118)+LEN($C118)-LEN(SUBSTITUTE($C118,"_",""))-LEN(SUBSTITUTE($C118,"＿","")))&gt;0)))</formula>
    </cfRule>
  </conditionalFormatting>
  <conditionalFormatting sqref="E120">
    <cfRule type="expression" dxfId="1187" priority="1657">
      <formula>AND(OR($B120="複数選択形式",$B120="並べかえ形式",$B120="穴埋め選択形式",AND($B120="穴埋め記入形式", (LEN($C118)+LEN($C118)-LEN(SUBSTITUTE($C118,"_",""))-LEN(SUBSTITUTE($C118,"＿","")))&gt;0)))</formula>
    </cfRule>
  </conditionalFormatting>
  <conditionalFormatting sqref="F120">
    <cfRule type="expression" dxfId="1186" priority="1658">
      <formula>AND($F120="", OR($B120="複数選択形式",$B120="並べかえ形式",$B120="穴埋め選択形式",AND($B120="穴埋め記入形式", (LEN($C118)+LEN($C118)-LEN(SUBSTITUTE($C118,"_",""))-LEN(SUBSTITUTE($C118,"＿","")))&gt;1)))</formula>
    </cfRule>
  </conditionalFormatting>
  <conditionalFormatting sqref="F120">
    <cfRule type="expression" dxfId="1185" priority="1659">
      <formula>OR($B120="複数選択形式",$B120="並べかえ形式",$B120="穴埋め選択形式",AND($B120="穴埋め記入形式", (LEN($C118)+LEN($C118)-LEN(SUBSTITUTE($C118,"_",""))-LEN(SUBSTITUTE($C118,"＿","")))&gt;1))</formula>
    </cfRule>
  </conditionalFormatting>
  <conditionalFormatting sqref="E119">
    <cfRule type="expression" dxfId="1184" priority="1660">
      <formula>OR($B120="複数選択形式",$B120="並べかえ形式",$B120="穴埋め選択形式",AND($B120="穴埋め記入形式", (LEN($C118)+LEN($C118)-LEN(SUBSTITUTE($C118,"_",""))-LEN(SUBSTITUTE($C118,"＿","")))&gt;0))</formula>
    </cfRule>
  </conditionalFormatting>
  <conditionalFormatting sqref="L119">
    <cfRule type="expression" dxfId="1183" priority="1661">
      <formula>OR($B120="複数選択形式",$B120="並べかえ形式",$B120="穴埋め選択形式",AND($B120="穴埋め記入形式", (LEN($C118)+LEN($C118)-LEN(SUBSTITUTE($C118,"_",""))-LEN(SUBSTITUTE($C118,"＿","")))&gt;7))</formula>
    </cfRule>
  </conditionalFormatting>
  <conditionalFormatting sqref="K119">
    <cfRule type="expression" dxfId="1182" priority="1662">
      <formula>OR($B120="複数選択形式",$B120="並べかえ形式",$B120="穴埋め選択形式",AND($B120="穴埋め記入形式", (LEN($C118)+LEN($C118)-LEN(SUBSTITUTE($C118,"_",""))-LEN(SUBSTITUTE($C118,"＿","")))&gt;6))</formula>
    </cfRule>
  </conditionalFormatting>
  <conditionalFormatting sqref="J119">
    <cfRule type="expression" dxfId="1181" priority="1663">
      <formula>OR($B120="複数選択形式",$B120="並べかえ形式",$B120="穴埋め選択形式",AND($B120="穴埋め記入形式", (LEN($C118)+LEN($C118)-LEN(SUBSTITUTE($C118,"_",""))-LEN(SUBSTITUTE($C118,"＿","")))&gt;5))</formula>
    </cfRule>
  </conditionalFormatting>
  <conditionalFormatting sqref="I119">
    <cfRule type="expression" dxfId="1180" priority="1664">
      <formula>OR($B120="複数選択形式",$B120="並べかえ形式",$B120="穴埋め選択形式",AND($B120="穴埋め記入形式", (LEN($C118)+LEN($C118)-LEN(SUBSTITUTE($C118,"_",""))-LEN(SUBSTITUTE($C118,"＿","")))&gt;4))</formula>
    </cfRule>
  </conditionalFormatting>
  <conditionalFormatting sqref="H119">
    <cfRule type="expression" dxfId="1179" priority="1665">
      <formula>OR($B120="複数選択形式",$B120="並べかえ形式",$B120="穴埋め選択形式",AND($B120="穴埋め記入形式", (LEN($C118)+LEN($C118)-LEN(SUBSTITUTE($C118,"_",""))-LEN(SUBSTITUTE($C118,"＿","")))&gt;3))</formula>
    </cfRule>
  </conditionalFormatting>
  <conditionalFormatting sqref="G119">
    <cfRule type="expression" dxfId="1178" priority="1666">
      <formula>OR($B120="複数選択形式",$B120="並べかえ形式",$B120="穴埋め選択形式",AND($B120="穴埋め記入形式", (LEN($C118)+LEN($C118)-LEN(SUBSTITUTE($C118,"_",""))-LEN(SUBSTITUTE($C118,"＿","")))&gt;2))</formula>
    </cfRule>
  </conditionalFormatting>
  <conditionalFormatting sqref="F119">
    <cfRule type="expression" dxfId="1177" priority="1667">
      <formula>OR($B120="複数選択形式",$B120="並べかえ形式",$B120="穴埋め選択形式",AND($B120="穴埋め記入形式", (LEN($C118)+LEN($C118)-LEN(SUBSTITUTE($C118,"_",""))-LEN(SUBSTITUTE($C118,"＿","")))&gt;1))</formula>
    </cfRule>
  </conditionalFormatting>
  <conditionalFormatting sqref="G120">
    <cfRule type="expression" dxfId="1176" priority="1668">
      <formula>AND($G120="", AND($B120="穴埋め記入形式", (LEN($C118)+LEN($C118)-LEN(SUBSTITUTE($C118,"_",""))-LEN(SUBSTITUTE($C118,"＿","")))&gt;2))</formula>
    </cfRule>
  </conditionalFormatting>
  <conditionalFormatting sqref="G120">
    <cfRule type="expression" dxfId="1175" priority="1669">
      <formula>OR($B120="複数選択形式",$B120="並べかえ形式",$B120="穴埋め選択形式",AND($B120="穴埋め記入形式", (LEN($C118)+LEN($C118)-LEN(SUBSTITUTE($C118,"_",""))-LEN(SUBSTITUTE($C118,"＿","")))&gt;2))</formula>
    </cfRule>
  </conditionalFormatting>
  <conditionalFormatting sqref="H120">
    <cfRule type="expression" dxfId="1174" priority="1670">
      <formula>AND($H120="", AND($B120="穴埋め記入形式", (LEN($C118)+LEN($C118)-LEN(SUBSTITUTE($C118,"_",""))-LEN(SUBSTITUTE($C118,"＿","")))&gt;3))</formula>
    </cfRule>
  </conditionalFormatting>
  <conditionalFormatting sqref="H120">
    <cfRule type="expression" dxfId="1173" priority="1671">
      <formula>OR($B120="複数選択形式",$B120="並べかえ形式",$B120="穴埋め選択形式",AND($B120="穴埋め記入形式", (LEN($C118)+LEN($C118)-LEN(SUBSTITUTE($C118,"_",""))-LEN(SUBSTITUTE($C118,"＿","")))&gt;3))</formula>
    </cfRule>
  </conditionalFormatting>
  <conditionalFormatting sqref="I120">
    <cfRule type="expression" dxfId="1172" priority="1672">
      <formula>AND($I120="", AND($B120="穴埋め記入形式", (LEN($C118)+LEN($C118)-LEN(SUBSTITUTE($C118,"_",""))-LEN(SUBSTITUTE($C118,"＿","")))&gt;4))</formula>
    </cfRule>
  </conditionalFormatting>
  <conditionalFormatting sqref="I120">
    <cfRule type="expression" dxfId="1171" priority="1673">
      <formula>OR($B120="複数選択形式",$B120="並べかえ形式",$B120="穴埋め選択形式",AND($B120="穴埋め記入形式", (LEN($C118)+LEN($C118)-LEN(SUBSTITUTE($C118,"_",""))-LEN(SUBSTITUTE($C118,"＿","")))&gt;4))</formula>
    </cfRule>
  </conditionalFormatting>
  <conditionalFormatting sqref="J120">
    <cfRule type="expression" dxfId="1170" priority="1674">
      <formula>AND($J120="", AND($B120="穴埋め記入形式", (LEN($C118)+LEN($C118)-LEN(SUBSTITUTE($C118,"_",""))-LEN(SUBSTITUTE($C118,"＿","")))&gt;5))</formula>
    </cfRule>
  </conditionalFormatting>
  <conditionalFormatting sqref="J120">
    <cfRule type="expression" dxfId="1169" priority="1675">
      <formula>OR($B120="複数選択形式",$B120="並べかえ形式",$B120="穴埋め選択形式",AND($B120="穴埋め記入形式", (LEN($C118)+LEN($C118)-LEN(SUBSTITUTE($C118,"_",""))-LEN(SUBSTITUTE($C118,"＿","")))&gt;5))</formula>
    </cfRule>
  </conditionalFormatting>
  <conditionalFormatting sqref="K120">
    <cfRule type="expression" dxfId="1168" priority="1676">
      <formula>AND($K120="", AND($B120="穴埋め記入形式", (LEN($C118)+LEN($C118)-LEN(SUBSTITUTE($C118,"_",""))-LEN(SUBSTITUTE($C118,"＿","")))&gt;6))</formula>
    </cfRule>
  </conditionalFormatting>
  <conditionalFormatting sqref="K120">
    <cfRule type="expression" dxfId="1167" priority="1677">
      <formula>OR($B120="複数選択形式",$B120="並べかえ形式",$B120="穴埋め選択形式",AND($B120="穴埋め記入形式", (LEN($C118)+LEN($C118)-LEN(SUBSTITUTE($C118,"_",""))-LEN(SUBSTITUTE($C118,"＿","")))&gt;6))</formula>
    </cfRule>
  </conditionalFormatting>
  <conditionalFormatting sqref="L120">
    <cfRule type="expression" dxfId="1166" priority="1678">
      <formula>AND($L120="", AND($B120="穴埋め記入形式", (LEN($C118)+LEN($C118)-LEN(SUBSTITUTE($C118,"_",""))-LEN(SUBSTITUTE($C118,"＿","")))&gt;7))</formula>
    </cfRule>
  </conditionalFormatting>
  <conditionalFormatting sqref="L120">
    <cfRule type="expression" dxfId="1165" priority="1679">
      <formula>OR($B120="複数選択形式",$B120="並べかえ形式",$B120="穴埋め選択形式",AND($B120="穴埋め記入形式", (LEN($C118)+LEN($C118)-LEN(SUBSTITUTE($C118,"_",""))-LEN(SUBSTITUTE($C118,"＿","")))&gt;7))</formula>
    </cfRule>
  </conditionalFormatting>
  <conditionalFormatting sqref="M120">
    <cfRule type="expression" dxfId="1164" priority="1680">
      <formula>AND($M120="", AND($B120="穴埋め記入形式", (LEN($C118)+LEN($C118)-LEN(SUBSTITUTE($C118,"_",""))-LEN(SUBSTITUTE($C118,"＿","")))&gt;8))</formula>
    </cfRule>
  </conditionalFormatting>
  <conditionalFormatting sqref="M120">
    <cfRule type="expression" dxfId="1163" priority="1681">
      <formula>OR($B120="複数選択形式",$B120="並べかえ形式",$B120="穴埋め選択形式",AND($B120="穴埋め記入形式", (LEN($C118)+LEN($C118)-LEN(SUBSTITUTE($C118,"_",""))-LEN(SUBSTITUTE($C118,"＿","")))&gt;8))</formula>
    </cfRule>
  </conditionalFormatting>
  <conditionalFormatting sqref="C116">
    <cfRule type="expression" dxfId="1162" priority="1682">
      <formula>$B120&lt;&gt;""</formula>
    </cfRule>
  </conditionalFormatting>
  <conditionalFormatting sqref="D116">
    <cfRule type="expression" dxfId="1161" priority="1683">
      <formula>$B120&lt;&gt;""</formula>
    </cfRule>
  </conditionalFormatting>
  <conditionalFormatting sqref="E116">
    <cfRule type="expression" dxfId="1160" priority="1684">
      <formula>$B120&lt;&gt;""</formula>
    </cfRule>
  </conditionalFormatting>
  <conditionalFormatting sqref="F116">
    <cfRule type="expression" dxfId="1159" priority="1685">
      <formula>$B120&lt;&gt;""</formula>
    </cfRule>
  </conditionalFormatting>
  <conditionalFormatting sqref="G116">
    <cfRule type="expression" dxfId="1158" priority="1686">
      <formula>$B120&lt;&gt;""</formula>
    </cfRule>
  </conditionalFormatting>
  <conditionalFormatting sqref="H116">
    <cfRule type="expression" dxfId="1157" priority="1687">
      <formula>$B120&lt;&gt;""</formula>
    </cfRule>
  </conditionalFormatting>
  <conditionalFormatting sqref="I116">
    <cfRule type="expression" dxfId="1156" priority="1688">
      <formula>$B120&lt;&gt;""</formula>
    </cfRule>
  </conditionalFormatting>
  <conditionalFormatting sqref="J116">
    <cfRule type="expression" dxfId="1155" priority="1689">
      <formula>$B120&lt;&gt;""</formula>
    </cfRule>
  </conditionalFormatting>
  <conditionalFormatting sqref="K116">
    <cfRule type="expression" dxfId="1154" priority="1690">
      <formula>$B120&lt;&gt;""</formula>
    </cfRule>
  </conditionalFormatting>
  <conditionalFormatting sqref="L116">
    <cfRule type="expression" dxfId="1153" priority="1691">
      <formula>$B120&lt;&gt;""</formula>
    </cfRule>
  </conditionalFormatting>
  <conditionalFormatting sqref="M116">
    <cfRule type="expression" dxfId="1152" priority="1692">
      <formula>$B120&lt;&gt;""</formula>
    </cfRule>
  </conditionalFormatting>
  <conditionalFormatting sqref="N116">
    <cfRule type="expression" dxfId="1151" priority="1693">
      <formula>$B120&lt;&gt;""</formula>
    </cfRule>
  </conditionalFormatting>
  <conditionalFormatting sqref="B116">
    <cfRule type="expression" dxfId="1150" priority="1694">
      <formula>$B120&lt;&gt;""</formula>
    </cfRule>
  </conditionalFormatting>
  <conditionalFormatting sqref="E122">
    <cfRule type="expression" dxfId="1149" priority="1695">
      <formula>AND($B120="穴埋め選択形式", (LEN($C118)+LEN($C118)-LEN(SUBSTITUTE($C118,"_",""))-LEN(SUBSTITUTE($C118,"＿","")))&gt;0)</formula>
    </cfRule>
  </conditionalFormatting>
  <conditionalFormatting sqref="E123">
    <cfRule type="expression" dxfId="1148" priority="1696">
      <formula>AND($B120="穴埋め選択形式", (LEN($C118)+LEN($C118)-LEN(SUBSTITUTE($C118,"_",""))-LEN(SUBSTITUTE($C118,"＿","")))&gt;0)</formula>
    </cfRule>
  </conditionalFormatting>
  <conditionalFormatting sqref="M119">
    <cfRule type="expression" dxfId="1147" priority="1697">
      <formula>OR($B120="複数選択形式",$B120="並べかえ形式",$B120="穴埋め選択形式",AND($B120="穴埋め記入形式", (LEN($C118)+LEN($C118)-LEN(SUBSTITUTE($C118,"_",""))-LEN(SUBSTITUTE($C118,"＿","")))&gt;8))</formula>
    </cfRule>
  </conditionalFormatting>
  <conditionalFormatting sqref="N119">
    <cfRule type="expression" dxfId="1146" priority="1698">
      <formula>OR($B120="複数選択形式",$B120="並べかえ形式",$B120="穴埋め選択形式",AND($B120="穴埋め記入形式", (LEN($C118)+LEN($C118)-LEN(SUBSTITUTE($C118,"_",""))-LEN(SUBSTITUTE($C118,"＿","")))&gt;9))</formula>
    </cfRule>
  </conditionalFormatting>
  <conditionalFormatting sqref="O119">
    <cfRule type="expression" dxfId="1145" priority="1699">
      <formula>OR($B120="複数選択形式",$B120="並べかえ形式",$B120="穴埋め選択形式",AND($B120="穴埋め記入形式", (LEN($C118)+LEN($C118)-LEN(SUBSTITUTE($C118,"_",""))-LEN(SUBSTITUTE($C118,"＿","")))&gt;10))</formula>
    </cfRule>
  </conditionalFormatting>
  <conditionalFormatting sqref="P119">
    <cfRule type="expression" dxfId="1144" priority="1700">
      <formula>OR($B120="複数選択形式",$B120="並べかえ形式",$B120="穴埋め選択形式",AND($B120="穴埋め記入形式", (LEN($C118)+LEN($C118)-LEN(SUBSTITUTE($C118,"_",""))-LEN(SUBSTITUTE($C118,"＿","")))&gt;11))</formula>
    </cfRule>
  </conditionalFormatting>
  <conditionalFormatting sqref="Q119">
    <cfRule type="expression" dxfId="1143" priority="1701">
      <formula>OR($B120="複数選択形式",$B120="並べかえ形式",$B120="穴埋め選択形式",AND($B120="穴埋め記入形式", (LEN($C118)+LEN($C118)-LEN(SUBSTITUTE($C118,"_",""))-LEN(SUBSTITUTE($C118,"＿","")))&gt;12))</formula>
    </cfRule>
  </conditionalFormatting>
  <conditionalFormatting sqref="R119">
    <cfRule type="expression" dxfId="1142" priority="1702">
      <formula>OR($B120="複数選択形式",$B120="並べかえ形式",$B120="穴埋め選択形式",AND($B120="穴埋め記入形式", (LEN($C118)+LEN($C118)-LEN(SUBSTITUTE($C118,"_",""))-LEN(SUBSTITUTE($C118,"＿","")))&gt;13))</formula>
    </cfRule>
  </conditionalFormatting>
  <conditionalFormatting sqref="S119">
    <cfRule type="expression" dxfId="1141" priority="1703">
      <formula>OR($B120="複数選択形式",$B120="並べかえ形式",$B120="穴埋め選択形式",AND($B120="穴埋め記入形式", (LEN($C118)+LEN($C118)-LEN(SUBSTITUTE($C118,"_",""))-LEN(SUBSTITUTE($C118,"＿","")))&gt;14))</formula>
    </cfRule>
  </conditionalFormatting>
  <conditionalFormatting sqref="T119">
    <cfRule type="expression" dxfId="1140" priority="1704">
      <formula>OR($B120="複数選択形式",$B120="並べかえ形式",$B120="穴埋め選択形式",AND($B120="穴埋め記入形式", (LEN($C118)+LEN($C118)-LEN(SUBSTITUTE($C118,"_",""))-LEN(SUBSTITUTE($C118,"＿","")))&gt;15))</formula>
    </cfRule>
  </conditionalFormatting>
  <conditionalFormatting sqref="U119">
    <cfRule type="expression" dxfId="1139" priority="1705">
      <formula>OR($B120="複数選択形式",$B120="並べかえ形式",$B120="穴埋め選択形式",AND($B120="穴埋め記入形式", (LEN($C118)+LEN($C118)-LEN(SUBSTITUTE($C118,"_",""))-LEN(SUBSTITUTE($C118,"＿","")))&gt;16))</formula>
    </cfRule>
  </conditionalFormatting>
  <conditionalFormatting sqref="V119">
    <cfRule type="expression" dxfId="1138" priority="1706">
      <formula>OR($B120="複数選択形式",$B120="並べかえ形式",$B120="穴埋め選択形式",AND($B120="穴埋め記入形式", (LEN($C118)+LEN($C118)-LEN(SUBSTITUTE($C118,"_",""))-LEN(SUBSTITUTE($C118,"＿","")))&gt;17))</formula>
    </cfRule>
  </conditionalFormatting>
  <conditionalFormatting sqref="W119">
    <cfRule type="expression" dxfId="1137" priority="1707">
      <formula>OR($B120="複数選択形式",$B120="並べかえ形式",$B120="穴埋め選択形式",AND($B120="穴埋め記入形式", (LEN($C118)+LEN($C118)-LEN(SUBSTITUTE($C118,"_",""))-LEN(SUBSTITUTE($C118,"＿","")))&gt;18))</formula>
    </cfRule>
  </conditionalFormatting>
  <conditionalFormatting sqref="X119">
    <cfRule type="expression" dxfId="1136" priority="1708">
      <formula>OR($B120="複数選択形式",$B120="並べかえ形式",$B120="穴埋め選択形式",AND($B120="穴埋め記入形式", (LEN($C118)+LEN($C118)-LEN(SUBSTITUTE($C118,"_",""))-LEN(SUBSTITUTE($C118,"＿","")))&gt;19))</formula>
    </cfRule>
  </conditionalFormatting>
  <conditionalFormatting sqref="N120">
    <cfRule type="expression" dxfId="1135" priority="1709">
      <formula>AND($M120="", AND($B120="穴埋め記入形式", (LEN($C118)+LEN($C118)-LEN(SUBSTITUTE($C118,"_",""))-LEN(SUBSTITUTE($C118,"＿","")))&gt;9))</formula>
    </cfRule>
  </conditionalFormatting>
  <conditionalFormatting sqref="N120">
    <cfRule type="expression" dxfId="1134" priority="1710">
      <formula>OR($B120="複数選択形式",$B120="並べかえ形式",$B120="穴埋め選択形式",AND($B120="穴埋め記入形式", (LEN($C118)+LEN($C118)-LEN(SUBSTITUTE($C118,"_",""))-LEN(SUBSTITUTE($C118,"＿","")))&gt;9))</formula>
    </cfRule>
  </conditionalFormatting>
  <conditionalFormatting sqref="O120">
    <cfRule type="expression" dxfId="1133" priority="1711">
      <formula>AND($M120="", AND($B120="穴埋め記入形式", (LEN($C118)+LEN($C118)-LEN(SUBSTITUTE($C118,"_",""))-LEN(SUBSTITUTE($C118,"＿","")))&gt;10))</formula>
    </cfRule>
  </conditionalFormatting>
  <conditionalFormatting sqref="O120">
    <cfRule type="expression" dxfId="1132" priority="1712">
      <formula>OR($B120="複数選択形式",$B120="並べかえ形式",$B120="穴埋め選択形式",AND($B120="穴埋め記入形式", (LEN($C118)+LEN($C118)-LEN(SUBSTITUTE($C118,"_",""))-LEN(SUBSTITUTE($C118,"＿","")))&gt;10))</formula>
    </cfRule>
  </conditionalFormatting>
  <conditionalFormatting sqref="P120">
    <cfRule type="expression" dxfId="1131" priority="1713">
      <formula>AND($M120="", AND($B120="穴埋め記入形式", (LEN($C118)+LEN($C118)-LEN(SUBSTITUTE($C118,"_",""))-LEN(SUBSTITUTE($C118,"＿","")))&gt;11))</formula>
    </cfRule>
  </conditionalFormatting>
  <conditionalFormatting sqref="P120">
    <cfRule type="expression" dxfId="1130" priority="1714">
      <formula>OR($B120="複数選択形式",$B120="並べかえ形式",$B120="穴埋め選択形式",AND($B120="穴埋め記入形式", (LEN($C118)+LEN($C118)-LEN(SUBSTITUTE($C118,"_",""))-LEN(SUBSTITUTE($C118,"＿","")))&gt;11))</formula>
    </cfRule>
  </conditionalFormatting>
  <conditionalFormatting sqref="Q120">
    <cfRule type="expression" dxfId="1129" priority="1715">
      <formula>AND($M120="", AND($B120="穴埋め記入形式", (LEN($C118)+LEN($C118)-LEN(SUBSTITUTE($C118,"_",""))-LEN(SUBSTITUTE($C118,"＿","")))&gt;12))</formula>
    </cfRule>
  </conditionalFormatting>
  <conditionalFormatting sqref="Q120">
    <cfRule type="expression" dxfId="1128" priority="1716">
      <formula>OR($B120="複数選択形式",$B120="並べかえ形式",$B120="穴埋め選択形式",AND($B120="穴埋め記入形式", (LEN($C118)+LEN($C118)-LEN(SUBSTITUTE($C118,"_",""))-LEN(SUBSTITUTE($C118,"＿","")))&gt;12))</formula>
    </cfRule>
  </conditionalFormatting>
  <conditionalFormatting sqref="R120">
    <cfRule type="expression" dxfId="1127" priority="1717">
      <formula>AND($M120="", AND($B120="穴埋め記入形式", (LEN($C118)+LEN($C118)-LEN(SUBSTITUTE($C118,"_",""))-LEN(SUBSTITUTE($C118,"＿","")))&gt;13))</formula>
    </cfRule>
  </conditionalFormatting>
  <conditionalFormatting sqref="R120">
    <cfRule type="expression" dxfId="1126" priority="1718">
      <formula>OR($B120="複数選択形式",$B120="並べかえ形式",$B120="穴埋め選択形式",AND($B120="穴埋め記入形式", (LEN($C118)+LEN($C118)-LEN(SUBSTITUTE($C118,"_",""))-LEN(SUBSTITUTE($C118,"＿","")))&gt;13))</formula>
    </cfRule>
  </conditionalFormatting>
  <conditionalFormatting sqref="S120">
    <cfRule type="expression" dxfId="1125" priority="1719">
      <formula>AND($M120="", AND($B120="穴埋め記入形式", (LEN($C118)+LEN($C118)-LEN(SUBSTITUTE($C118,"_",""))-LEN(SUBSTITUTE($C118,"＿","")))&gt;14))</formula>
    </cfRule>
  </conditionalFormatting>
  <conditionalFormatting sqref="S120">
    <cfRule type="expression" dxfId="1124" priority="1720">
      <formula>OR($B120="複数選択形式",$B120="並べかえ形式",$B120="穴埋め選択形式",AND($B120="穴埋め記入形式", (LEN($C118)+LEN($C118)-LEN(SUBSTITUTE($C118,"_",""))-LEN(SUBSTITUTE($C118,"＿","")))&gt;14))</formula>
    </cfRule>
  </conditionalFormatting>
  <conditionalFormatting sqref="T120">
    <cfRule type="expression" dxfId="1123" priority="1721">
      <formula>AND($M120="", AND($B120="穴埋め記入形式", (LEN($C118)+LEN($C118)-LEN(SUBSTITUTE($C118,"_",""))-LEN(SUBSTITUTE($C118,"＿","")))&gt;15))</formula>
    </cfRule>
  </conditionalFormatting>
  <conditionalFormatting sqref="T120">
    <cfRule type="expression" dxfId="1122" priority="1722">
      <formula>OR($B120="複数選択形式",$B120="並べかえ形式",$B120="穴埋め選択形式",AND($B120="穴埋め記入形式", (LEN($C118)+LEN($C118)-LEN(SUBSTITUTE($C118,"_",""))-LEN(SUBSTITUTE($C118,"＿","")))&gt;15))</formula>
    </cfRule>
  </conditionalFormatting>
  <conditionalFormatting sqref="U120">
    <cfRule type="expression" dxfId="1121" priority="1723">
      <formula>AND($M120="", AND($B120="穴埋め記入形式", (LEN($C118)+LEN($C118)-LEN(SUBSTITUTE($C118,"_",""))-LEN(SUBSTITUTE($C118,"＿","")))&gt;16))</formula>
    </cfRule>
  </conditionalFormatting>
  <conditionalFormatting sqref="U120">
    <cfRule type="expression" dxfId="1120" priority="1724">
      <formula>OR($B120="複数選択形式",$B120="並べかえ形式",$B120="穴埋め選択形式",AND($B120="穴埋め記入形式", (LEN($C118)+LEN($C118)-LEN(SUBSTITUTE($C118,"_",""))-LEN(SUBSTITUTE($C118,"＿","")))&gt;16))</formula>
    </cfRule>
  </conditionalFormatting>
  <conditionalFormatting sqref="V120">
    <cfRule type="expression" dxfId="1119" priority="1725">
      <formula>AND($M120="", AND($B120="穴埋め記入形式", (LEN($C118)+LEN($C118)-LEN(SUBSTITUTE($C118,"_",""))-LEN(SUBSTITUTE($C118,"＿","")))&gt;17))</formula>
    </cfRule>
  </conditionalFormatting>
  <conditionalFormatting sqref="V120">
    <cfRule type="expression" dxfId="1118" priority="1726">
      <formula>OR($B120="複数選択形式",$B120="並べかえ形式",$B120="穴埋め選択形式",AND($B120="穴埋め記入形式", (LEN($C118)+LEN($C118)-LEN(SUBSTITUTE($C118,"_",""))-LEN(SUBSTITUTE($C118,"＿","")))&gt;17))</formula>
    </cfRule>
  </conditionalFormatting>
  <conditionalFormatting sqref="W120">
    <cfRule type="expression" dxfId="1117" priority="1727">
      <formula>AND($M120="", AND($B120="穴埋め記入形式", (LEN($C118)+LEN($C118)-LEN(SUBSTITUTE($C118,"_",""))-LEN(SUBSTITUTE($C118,"＿","")))&gt;18))</formula>
    </cfRule>
  </conditionalFormatting>
  <conditionalFormatting sqref="W120">
    <cfRule type="expression" dxfId="1116" priority="1728">
      <formula>OR($B120="複数選択形式",$B120="並べかえ形式",$B120="穴埋め選択形式",AND($B120="穴埋め記入形式", (LEN($C118)+LEN($C118)-LEN(SUBSTITUTE($C118,"_",""))-LEN(SUBSTITUTE($C118,"＿","")))&gt;18))</formula>
    </cfRule>
  </conditionalFormatting>
  <conditionalFormatting sqref="X120">
    <cfRule type="expression" dxfId="1115" priority="1729">
      <formula>AND($M120="", AND($B120="穴埋め記入形式", (LEN($C118)+LEN($C118)-LEN(SUBSTITUTE($C118,"_",""))-LEN(SUBSTITUTE($C118,"＿","")))&gt;19))</formula>
    </cfRule>
  </conditionalFormatting>
  <conditionalFormatting sqref="X120">
    <cfRule type="expression" dxfId="1114" priority="1730">
      <formula>OR($B120="複数選択形式",$B120="並べかえ形式",$B120="穴埋め選択形式",AND($B120="穴埋め記入形式", (LEN($C118)+LEN($C118)-LEN(SUBSTITUTE($C118,"_",""))-LEN(SUBSTITUTE($C118,"＿","")))&gt;19))</formula>
    </cfRule>
  </conditionalFormatting>
  <conditionalFormatting sqref="F122">
    <cfRule type="expression" dxfId="1113" priority="1731">
      <formula>AND($B120="穴埋め選択形式", (LEN($C118)+LEN($C118)-LEN(SUBSTITUTE($C118,"_",""))-LEN(SUBSTITUTE($C118,"＿","")))&gt;1)</formula>
    </cfRule>
  </conditionalFormatting>
  <conditionalFormatting sqref="G122">
    <cfRule type="expression" dxfId="1112" priority="1732">
      <formula>AND($B120="穴埋め選択形式", (LEN($C118)+LEN($C118)-LEN(SUBSTITUTE($C118,"_",""))-LEN(SUBSTITUTE($C118,"＿","")))&gt;2)</formula>
    </cfRule>
  </conditionalFormatting>
  <conditionalFormatting sqref="H122">
    <cfRule type="expression" dxfId="1111" priority="1733">
      <formula>AND($B120="穴埋め選択形式", (LEN($C118)+LEN($C118)-LEN(SUBSTITUTE($C118,"_",""))-LEN(SUBSTITUTE($C118,"＿","")))&gt;3)</formula>
    </cfRule>
  </conditionalFormatting>
  <conditionalFormatting sqref="I122">
    <cfRule type="expression" dxfId="1110" priority="1734">
      <formula>AND($B120="穴埋め選択形式", (LEN($C118)+LEN($C118)-LEN(SUBSTITUTE($C118,"_",""))-LEN(SUBSTITUTE($C118,"＿","")))&gt;4)</formula>
    </cfRule>
  </conditionalFormatting>
  <conditionalFormatting sqref="J122">
    <cfRule type="expression" dxfId="1109" priority="1735">
      <formula>AND($B120="穴埋め選択形式", (LEN($C118)+LEN($C118)-LEN(SUBSTITUTE($C118,"_",""))-LEN(SUBSTITUTE($C118,"＿","")))&gt;5)</formula>
    </cfRule>
  </conditionalFormatting>
  <conditionalFormatting sqref="K122">
    <cfRule type="expression" dxfId="1108" priority="1736">
      <formula>AND($B120="穴埋め選択形式", (LEN($C118)+LEN($C118)-LEN(SUBSTITUTE($C118,"_",""))-LEN(SUBSTITUTE($C118,"＿","")))&gt;6)</formula>
    </cfRule>
  </conditionalFormatting>
  <conditionalFormatting sqref="L122">
    <cfRule type="expression" dxfId="1107" priority="1737">
      <formula>AND($B120="穴埋め選択形式", (LEN($C118)+LEN($C118)-LEN(SUBSTITUTE($C118,"_",""))-LEN(SUBSTITUTE($C118,"＿","")))&gt;7)</formula>
    </cfRule>
  </conditionalFormatting>
  <conditionalFormatting sqref="M122">
    <cfRule type="expression" dxfId="1106" priority="1738">
      <formula>AND($B120="穴埋め選択形式", (LEN($C118)+LEN($C118)-LEN(SUBSTITUTE($C118,"_",""))-LEN(SUBSTITUTE($C118,"＿","")))&gt;8)</formula>
    </cfRule>
  </conditionalFormatting>
  <conditionalFormatting sqref="N122">
    <cfRule type="expression" dxfId="1105" priority="1739">
      <formula>AND($B120="穴埋め選択形式", (LEN($C118)+LEN($C118)-LEN(SUBSTITUTE($C118,"_",""))-LEN(SUBSTITUTE($C118,"＿","")))&gt;9)</formula>
    </cfRule>
  </conditionalFormatting>
  <conditionalFormatting sqref="O122">
    <cfRule type="expression" dxfId="1104" priority="1740">
      <formula>AND($B120="穴埋め選択形式", (LEN($C118)+LEN($C118)-LEN(SUBSTITUTE($C118,"_",""))-LEN(SUBSTITUTE($C118,"＿","")))&gt;10)</formula>
    </cfRule>
  </conditionalFormatting>
  <conditionalFormatting sqref="P122">
    <cfRule type="expression" dxfId="1103" priority="1741">
      <formula>AND($B120="穴埋め選択形式", (LEN($C118)+LEN($C118)-LEN(SUBSTITUTE($C118,"_",""))-LEN(SUBSTITUTE($C118,"＿","")))&gt;11)</formula>
    </cfRule>
  </conditionalFormatting>
  <conditionalFormatting sqref="Q122">
    <cfRule type="expression" dxfId="1102" priority="1742">
      <formula>AND($B120="穴埋め選択形式", (LEN($C118)+LEN($C118)-LEN(SUBSTITUTE($C118,"_",""))-LEN(SUBSTITUTE($C118,"＿","")))&gt;12)</formula>
    </cfRule>
  </conditionalFormatting>
  <conditionalFormatting sqref="R122">
    <cfRule type="expression" dxfId="1101" priority="1743">
      <formula>AND($B120="穴埋め選択形式", (LEN($C118)+LEN($C118)-LEN(SUBSTITUTE($C118,"_",""))-LEN(SUBSTITUTE($C118,"＿","")))&gt;13)</formula>
    </cfRule>
  </conditionalFormatting>
  <conditionalFormatting sqref="S122">
    <cfRule type="expression" dxfId="1100" priority="1744">
      <formula>AND($B120="穴埋め選択形式", (LEN($C118)+LEN($C118)-LEN(SUBSTITUTE($C118,"_",""))-LEN(SUBSTITUTE($C118,"＿","")))&gt;14)</formula>
    </cfRule>
  </conditionalFormatting>
  <conditionalFormatting sqref="T122">
    <cfRule type="expression" dxfId="1099" priority="1745">
      <formula>AND($B120="穴埋め選択形式", (LEN($C118)+LEN($C118)-LEN(SUBSTITUTE($C118,"_",""))-LEN(SUBSTITUTE($C118,"＿","")))&gt;15)</formula>
    </cfRule>
  </conditionalFormatting>
  <conditionalFormatting sqref="U122">
    <cfRule type="expression" dxfId="1098" priority="1746">
      <formula>AND($B120="穴埋め選択形式", (LEN($C118)+LEN($C118)-LEN(SUBSTITUTE($C118,"_",""))-LEN(SUBSTITUTE($C118,"＿","")))&gt;16)</formula>
    </cfRule>
  </conditionalFormatting>
  <conditionalFormatting sqref="V122">
    <cfRule type="expression" dxfId="1097" priority="1747">
      <formula>AND($B120="穴埋め選択形式", (LEN($C118)+LEN($C118)-LEN(SUBSTITUTE($C118,"_",""))-LEN(SUBSTITUTE($C118,"＿","")))&gt;17)</formula>
    </cfRule>
  </conditionalFormatting>
  <conditionalFormatting sqref="X122">
    <cfRule type="expression" dxfId="1096" priority="1748">
      <formula>AND($B120="穴埋め選択形式", (LEN($C118)+LEN($C118)-LEN(SUBSTITUTE($C118,"_",""))-LEN(SUBSTITUTE($C118,"＿","")))&gt;19)</formula>
    </cfRule>
  </conditionalFormatting>
  <conditionalFormatting sqref="F123">
    <cfRule type="expression" dxfId="1095" priority="1749">
      <formula>AND($B120="穴埋め選択形式", (LEN($C118)+LEN($C118)-LEN(SUBSTITUTE($C118,"_",""))-LEN(SUBSTITUTE($C118,"＿","")))&gt;1)</formula>
    </cfRule>
  </conditionalFormatting>
  <conditionalFormatting sqref="G123">
    <cfRule type="expression" dxfId="1094" priority="1750">
      <formula>AND($B120="穴埋め選択形式", (LEN($C118)+LEN($C118)-LEN(SUBSTITUTE($C118,"_",""))-LEN(SUBSTITUTE($C118,"＿","")))&gt;2)</formula>
    </cfRule>
  </conditionalFormatting>
  <conditionalFormatting sqref="H123">
    <cfRule type="expression" dxfId="1093" priority="1751">
      <formula>AND($B120="穴埋め選択形式", (LEN($C118)+LEN($C118)-LEN(SUBSTITUTE($C118,"_",""))-LEN(SUBSTITUTE($C118,"＿","")))&gt;3)</formula>
    </cfRule>
  </conditionalFormatting>
  <conditionalFormatting sqref="I123">
    <cfRule type="expression" dxfId="1092" priority="1752">
      <formula>AND($B120="穴埋め選択形式", (LEN($C118)+LEN($C118)-LEN(SUBSTITUTE($C118,"_",""))-LEN(SUBSTITUTE($C118,"＿","")))&gt;4)</formula>
    </cfRule>
  </conditionalFormatting>
  <conditionalFormatting sqref="J123">
    <cfRule type="expression" dxfId="1091" priority="1753">
      <formula>AND($B120="穴埋め選択形式", (LEN($C118)+LEN($C118)-LEN(SUBSTITUTE($C118,"_",""))-LEN(SUBSTITUTE($C118,"＿","")))&gt;5)</formula>
    </cfRule>
  </conditionalFormatting>
  <conditionalFormatting sqref="K123">
    <cfRule type="expression" dxfId="1090" priority="1754">
      <formula>AND($B120="穴埋め選択形式", (LEN($C118)+LEN($C118)-LEN(SUBSTITUTE($C118,"_",""))-LEN(SUBSTITUTE($C118,"＿","")))&gt;6)</formula>
    </cfRule>
  </conditionalFormatting>
  <conditionalFormatting sqref="L123">
    <cfRule type="expression" dxfId="1089" priority="1755">
      <formula>AND($B120="穴埋め選択形式", (LEN($C118)+LEN($C118)-LEN(SUBSTITUTE($C118,"_",""))-LEN(SUBSTITUTE($C118,"＿","")))&gt;7)</formula>
    </cfRule>
  </conditionalFormatting>
  <conditionalFormatting sqref="M123">
    <cfRule type="expression" dxfId="1088" priority="1756">
      <formula>AND($B120="穴埋め選択形式", (LEN($C118)+LEN($C118)-LEN(SUBSTITUTE($C118,"_",""))-LEN(SUBSTITUTE($C118,"＿","")))&gt;8)</formula>
    </cfRule>
  </conditionalFormatting>
  <conditionalFormatting sqref="N123">
    <cfRule type="expression" dxfId="1087" priority="1757">
      <formula>AND($B120="穴埋め選択形式", (LEN($C118)+LEN($C118)-LEN(SUBSTITUTE($C118,"_",""))-LEN(SUBSTITUTE($C118,"＿","")))&gt;9)</formula>
    </cfRule>
  </conditionalFormatting>
  <conditionalFormatting sqref="O123">
    <cfRule type="expression" dxfId="1086" priority="1758">
      <formula>AND($B120="穴埋め選択形式", (LEN($C118)+LEN($C118)-LEN(SUBSTITUTE($C118,"_",""))-LEN(SUBSTITUTE($C118,"＿","")))&gt;10)</formula>
    </cfRule>
  </conditionalFormatting>
  <conditionalFormatting sqref="P123">
    <cfRule type="expression" dxfId="1085" priority="1759">
      <formula>AND($B120="穴埋め選択形式", (LEN($C118)+LEN($C118)-LEN(SUBSTITUTE($C118,"_",""))-LEN(SUBSTITUTE($C118,"＿","")))&gt;11)</formula>
    </cfRule>
  </conditionalFormatting>
  <conditionalFormatting sqref="Q123">
    <cfRule type="expression" dxfId="1084" priority="1760">
      <formula>AND($B120="穴埋め選択形式", (LEN($C118)+LEN($C118)-LEN(SUBSTITUTE($C118,"_",""))-LEN(SUBSTITUTE($C118,"＿","")))&gt;12)</formula>
    </cfRule>
  </conditionalFormatting>
  <conditionalFormatting sqref="R123">
    <cfRule type="expression" dxfId="1083" priority="1761">
      <formula>AND($B120="穴埋め選択形式", (LEN($C118)+LEN($C118)-LEN(SUBSTITUTE($C118,"_",""))-LEN(SUBSTITUTE($C118,"＿","")))&gt;13)</formula>
    </cfRule>
  </conditionalFormatting>
  <conditionalFormatting sqref="S123">
    <cfRule type="expression" dxfId="1082" priority="1762">
      <formula>AND($B120="穴埋め選択形式", (LEN($C118)+LEN($C118)-LEN(SUBSTITUTE($C118,"_",""))-LEN(SUBSTITUTE($C118,"＿","")))&gt;14)</formula>
    </cfRule>
  </conditionalFormatting>
  <conditionalFormatting sqref="T123">
    <cfRule type="expression" dxfId="1081" priority="1763">
      <formula>AND($B120="穴埋め選択形式", (LEN($C118)+LEN($C118)-LEN(SUBSTITUTE($C118,"_",""))-LEN(SUBSTITUTE($C118,"＿","")))&gt;15)</formula>
    </cfRule>
  </conditionalFormatting>
  <conditionalFormatting sqref="U123">
    <cfRule type="expression" dxfId="1080" priority="1764">
      <formula>AND($B120="穴埋め選択形式", (LEN($C118)+LEN($C118)-LEN(SUBSTITUTE($C118,"_",""))-LEN(SUBSTITUTE($C118,"＿","")))&gt;16)</formula>
    </cfRule>
  </conditionalFormatting>
  <conditionalFormatting sqref="V123">
    <cfRule type="expression" dxfId="1079" priority="1765">
      <formula>AND($B120="穴埋め選択形式", (LEN($C118)+LEN($C118)-LEN(SUBSTITUTE($C118,"_",""))-LEN(SUBSTITUTE($C118,"＿","")))&gt;17)</formula>
    </cfRule>
  </conditionalFormatting>
  <conditionalFormatting sqref="W123">
    <cfRule type="expression" dxfId="1078" priority="1766">
      <formula>AND($B120="穴埋め選択形式", (LEN($C118)+LEN($C118)-LEN(SUBSTITUTE($C118,"_",""))-LEN(SUBSTITUTE($C118,"＿","")))&gt;18)</formula>
    </cfRule>
  </conditionalFormatting>
  <conditionalFormatting sqref="X123">
    <cfRule type="expression" dxfId="1077" priority="1767">
      <formula>AND($B120="穴埋め選択形式", (LEN($C118)+LEN($C118)-LEN(SUBSTITUTE($C118,"_",""))-LEN(SUBSTITUTE($C118,"＿","")))&gt;19)</formula>
    </cfRule>
  </conditionalFormatting>
  <conditionalFormatting sqref="W122">
    <cfRule type="expression" dxfId="1076" priority="1768">
      <formula>AND($B120="穴埋め選択形式", (LEN($C118)+LEN($C118)-LEN(SUBSTITUTE($C118,"_",""))-LEN(SUBSTITUTE($C118,"＿","")))&gt;18)</formula>
    </cfRule>
  </conditionalFormatting>
  <conditionalFormatting sqref="E130">
    <cfRule type="expression" dxfId="1075" priority="1769">
      <formula>OR($B129="複数選択形式",$B129="並べかえ形式")</formula>
    </cfRule>
  </conditionalFormatting>
  <conditionalFormatting sqref="F130">
    <cfRule type="expression" dxfId="1074" priority="1770">
      <formula>OR($B129="複数選択形式",$B129="並べかえ形式")</formula>
    </cfRule>
  </conditionalFormatting>
  <conditionalFormatting sqref="G130">
    <cfRule type="expression" dxfId="1073" priority="1771">
      <formula>OR($B129="複数選択形式",$B129="並べかえ形式")</formula>
    </cfRule>
  </conditionalFormatting>
  <conditionalFormatting sqref="H130">
    <cfRule type="expression" dxfId="1072" priority="1772">
      <formula>OR($B129="複数選択形式",$B129="並べかえ形式")</formula>
    </cfRule>
  </conditionalFormatting>
  <conditionalFormatting sqref="I130">
    <cfRule type="expression" dxfId="1071" priority="1773">
      <formula>OR($B129="複数選択形式",$B129="並べかえ形式")</formula>
    </cfRule>
  </conditionalFormatting>
  <conditionalFormatting sqref="J130">
    <cfRule type="expression" dxfId="1070" priority="1774">
      <formula>OR($B129="複数選択形式",$B129="並べかえ形式")</formula>
    </cfRule>
  </conditionalFormatting>
  <conditionalFormatting sqref="K130">
    <cfRule type="expression" dxfId="1069" priority="1775">
      <formula>OR($B129="複数選択形式",$B129="並べかえ形式")</formula>
    </cfRule>
  </conditionalFormatting>
  <conditionalFormatting sqref="L130">
    <cfRule type="expression" dxfId="1068" priority="1776">
      <formula>OR($B129="複数選択形式",$B129="並べかえ形式")</formula>
    </cfRule>
  </conditionalFormatting>
  <conditionalFormatting sqref="M130">
    <cfRule type="expression" dxfId="1067" priority="1777">
      <formula>OR($B129="複数選択形式",$B129="並べかえ形式")</formula>
    </cfRule>
  </conditionalFormatting>
  <conditionalFormatting sqref="N130">
    <cfRule type="expression" dxfId="1066" priority="1778">
      <formula>OR($B129="複数選択形式",$B129="並べかえ形式")</formula>
    </cfRule>
  </conditionalFormatting>
  <conditionalFormatting sqref="O130">
    <cfRule type="expression" dxfId="1065" priority="1779">
      <formula>OR($B129="複数選択形式",$B129="並べかえ形式")</formula>
    </cfRule>
  </conditionalFormatting>
  <conditionalFormatting sqref="P130">
    <cfRule type="expression" dxfId="1064" priority="1780">
      <formula>OR($B129="複数選択形式",$B129="並べかえ形式")</formula>
    </cfRule>
  </conditionalFormatting>
  <conditionalFormatting sqref="Q130">
    <cfRule type="expression" dxfId="1063" priority="1781">
      <formula>OR($B129="複数選択形式",$B129="並べかえ形式")</formula>
    </cfRule>
  </conditionalFormatting>
  <conditionalFormatting sqref="R130">
    <cfRule type="expression" dxfId="1062" priority="1782">
      <formula>OR($B129="複数選択形式",$B129="並べかえ形式")</formula>
    </cfRule>
  </conditionalFormatting>
  <conditionalFormatting sqref="S130">
    <cfRule type="expression" dxfId="1061" priority="1783">
      <formula>OR($B129="複数選択形式",$B129="並べかえ形式")</formula>
    </cfRule>
  </conditionalFormatting>
  <conditionalFormatting sqref="T130">
    <cfRule type="expression" dxfId="1060" priority="1784">
      <formula>OR($B129="複数選択形式",$B129="並べかえ形式")</formula>
    </cfRule>
  </conditionalFormatting>
  <conditionalFormatting sqref="U130">
    <cfRule type="expression" dxfId="1059" priority="1785">
      <formula>OR($B129="複数選択形式",$B129="並べかえ形式")</formula>
    </cfRule>
  </conditionalFormatting>
  <conditionalFormatting sqref="V130">
    <cfRule type="expression" dxfId="1058" priority="1786">
      <formula>OR($B129="複数選択形式",$B129="並べかえ形式")</formula>
    </cfRule>
  </conditionalFormatting>
  <conditionalFormatting sqref="W130">
    <cfRule type="expression" dxfId="1057" priority="1787">
      <formula>OR($B129="複数選択形式",$B129="並べかえ形式")</formula>
    </cfRule>
  </conditionalFormatting>
  <conditionalFormatting sqref="X130">
    <cfRule type="expression" dxfId="1056" priority="1788">
      <formula>OR($B129="複数選択形式",$B129="並べかえ形式")</formula>
    </cfRule>
  </conditionalFormatting>
  <conditionalFormatting sqref="B130">
    <cfRule type="expression" dxfId="1055" priority="1789">
      <formula>AND($B129&lt;&gt;"", $B129="正誤形式")</formula>
    </cfRule>
  </conditionalFormatting>
  <conditionalFormatting sqref="E129">
    <cfRule type="expression" dxfId="1054" priority="1790">
      <formula>AND($E129="", OR($B129="複数選択形式",$B129="並べかえ形式",$B129="穴埋め選択形式",AND($B129="穴埋め記入形式", (LEN($C127)+LEN($C127)-LEN(SUBSTITUTE($C127,"_",""))-LEN(SUBSTITUTE($C127,"＿","")))&gt;0)))</formula>
    </cfRule>
  </conditionalFormatting>
  <conditionalFormatting sqref="E129">
    <cfRule type="expression" dxfId="1053" priority="1791">
      <formula>AND(OR($B129="複数選択形式",$B129="並べかえ形式",$B129="穴埋め選択形式",AND($B129="穴埋め記入形式", (LEN($C127)+LEN($C127)-LEN(SUBSTITUTE($C127,"_",""))-LEN(SUBSTITUTE($C127,"＿","")))&gt;0)))</formula>
    </cfRule>
  </conditionalFormatting>
  <conditionalFormatting sqref="F129">
    <cfRule type="expression" dxfId="1052" priority="1792">
      <formula>AND($F129="", OR($B129="複数選択形式",$B129="並べかえ形式",$B129="穴埋め選択形式",AND($B129="穴埋め記入形式", (LEN($C127)+LEN($C127)-LEN(SUBSTITUTE($C127,"_",""))-LEN(SUBSTITUTE($C127,"＿","")))&gt;1)))</formula>
    </cfRule>
  </conditionalFormatting>
  <conditionalFormatting sqref="F129">
    <cfRule type="expression" dxfId="1051" priority="1793">
      <formula>OR($B129="複数選択形式",$B129="並べかえ形式",$B129="穴埋め選択形式",AND($B129="穴埋め記入形式", (LEN($C127)+LEN($C127)-LEN(SUBSTITUTE($C127,"_",""))-LEN(SUBSTITUTE($C127,"＿","")))&gt;1))</formula>
    </cfRule>
  </conditionalFormatting>
  <conditionalFormatting sqref="E128">
    <cfRule type="expression" dxfId="1050" priority="1794">
      <formula>OR($B129="複数選択形式",$B129="並べかえ形式",$B129="穴埋め選択形式",AND($B129="穴埋め記入形式", (LEN($C127)+LEN($C127)-LEN(SUBSTITUTE($C127,"_",""))-LEN(SUBSTITUTE($C127,"＿","")))&gt;0))</formula>
    </cfRule>
  </conditionalFormatting>
  <conditionalFormatting sqref="L128">
    <cfRule type="expression" dxfId="1049" priority="1795">
      <formula>OR($B129="複数選択形式",$B129="並べかえ形式",$B129="穴埋め選択形式",AND($B129="穴埋め記入形式", (LEN($C127)+LEN($C127)-LEN(SUBSTITUTE($C127,"_",""))-LEN(SUBSTITUTE($C127,"＿","")))&gt;7))</formula>
    </cfRule>
  </conditionalFormatting>
  <conditionalFormatting sqref="K128">
    <cfRule type="expression" dxfId="1048" priority="1796">
      <formula>OR($B129="複数選択形式",$B129="並べかえ形式",$B129="穴埋め選択形式",AND($B129="穴埋め記入形式", (LEN($C127)+LEN($C127)-LEN(SUBSTITUTE($C127,"_",""))-LEN(SUBSTITUTE($C127,"＿","")))&gt;6))</formula>
    </cfRule>
  </conditionalFormatting>
  <conditionalFormatting sqref="J128">
    <cfRule type="expression" dxfId="1047" priority="1797">
      <formula>OR($B129="複数選択形式",$B129="並べかえ形式",$B129="穴埋め選択形式",AND($B129="穴埋め記入形式", (LEN($C127)+LEN($C127)-LEN(SUBSTITUTE($C127,"_",""))-LEN(SUBSTITUTE($C127,"＿","")))&gt;5))</formula>
    </cfRule>
  </conditionalFormatting>
  <conditionalFormatting sqref="I128">
    <cfRule type="expression" dxfId="1046" priority="1798">
      <formula>OR($B129="複数選択形式",$B129="並べかえ形式",$B129="穴埋め選択形式",AND($B129="穴埋め記入形式", (LEN($C127)+LEN($C127)-LEN(SUBSTITUTE($C127,"_",""))-LEN(SUBSTITUTE($C127,"＿","")))&gt;4))</formula>
    </cfRule>
  </conditionalFormatting>
  <conditionalFormatting sqref="H128">
    <cfRule type="expression" dxfId="1045" priority="1799">
      <formula>OR($B129="複数選択形式",$B129="並べかえ形式",$B129="穴埋め選択形式",AND($B129="穴埋め記入形式", (LEN($C127)+LEN($C127)-LEN(SUBSTITUTE($C127,"_",""))-LEN(SUBSTITUTE($C127,"＿","")))&gt;3))</formula>
    </cfRule>
  </conditionalFormatting>
  <conditionalFormatting sqref="G128">
    <cfRule type="expression" dxfId="1044" priority="1800">
      <formula>OR($B129="複数選択形式",$B129="並べかえ形式",$B129="穴埋め選択形式",AND($B129="穴埋め記入形式", (LEN($C127)+LEN($C127)-LEN(SUBSTITUTE($C127,"_",""))-LEN(SUBSTITUTE($C127,"＿","")))&gt;2))</formula>
    </cfRule>
  </conditionalFormatting>
  <conditionalFormatting sqref="F128">
    <cfRule type="expression" dxfId="1043" priority="1801">
      <formula>OR($B129="複数選択形式",$B129="並べかえ形式",$B129="穴埋め選択形式",AND($B129="穴埋め記入形式", (LEN($C127)+LEN($C127)-LEN(SUBSTITUTE($C127,"_",""))-LEN(SUBSTITUTE($C127,"＿","")))&gt;1))</formula>
    </cfRule>
  </conditionalFormatting>
  <conditionalFormatting sqref="G129">
    <cfRule type="expression" dxfId="1042" priority="1802">
      <formula>AND($G129="", AND($B129="穴埋め記入形式", (LEN($C127)+LEN($C127)-LEN(SUBSTITUTE($C127,"_",""))-LEN(SUBSTITUTE($C127,"＿","")))&gt;2))</formula>
    </cfRule>
  </conditionalFormatting>
  <conditionalFormatting sqref="G129">
    <cfRule type="expression" dxfId="1041" priority="1803">
      <formula>OR($B129="複数選択形式",$B129="並べかえ形式",$B129="穴埋め選択形式",AND($B129="穴埋め記入形式", (LEN($C127)+LEN($C127)-LEN(SUBSTITUTE($C127,"_",""))-LEN(SUBSTITUTE($C127,"＿","")))&gt;2))</formula>
    </cfRule>
  </conditionalFormatting>
  <conditionalFormatting sqref="H129">
    <cfRule type="expression" dxfId="1040" priority="1804">
      <formula>AND($H129="", AND($B129="穴埋め記入形式", (LEN($C127)+LEN($C127)-LEN(SUBSTITUTE($C127,"_",""))-LEN(SUBSTITUTE($C127,"＿","")))&gt;3))</formula>
    </cfRule>
  </conditionalFormatting>
  <conditionalFormatting sqref="H129">
    <cfRule type="expression" dxfId="1039" priority="1805">
      <formula>OR($B129="複数選択形式",$B129="並べかえ形式",$B129="穴埋め選択形式",AND($B129="穴埋め記入形式", (LEN($C127)+LEN($C127)-LEN(SUBSTITUTE($C127,"_",""))-LEN(SUBSTITUTE($C127,"＿","")))&gt;3))</formula>
    </cfRule>
  </conditionalFormatting>
  <conditionalFormatting sqref="I129">
    <cfRule type="expression" dxfId="1038" priority="1806">
      <formula>AND($I129="", AND($B129="穴埋め記入形式", (LEN($C127)+LEN($C127)-LEN(SUBSTITUTE($C127,"_",""))-LEN(SUBSTITUTE($C127,"＿","")))&gt;4))</formula>
    </cfRule>
  </conditionalFormatting>
  <conditionalFormatting sqref="I129">
    <cfRule type="expression" dxfId="1037" priority="1807">
      <formula>OR($B129="複数選択形式",$B129="並べかえ形式",$B129="穴埋め選択形式",AND($B129="穴埋め記入形式", (LEN($C127)+LEN($C127)-LEN(SUBSTITUTE($C127,"_",""))-LEN(SUBSTITUTE($C127,"＿","")))&gt;4))</formula>
    </cfRule>
  </conditionalFormatting>
  <conditionalFormatting sqref="J129">
    <cfRule type="expression" dxfId="1036" priority="1808">
      <formula>AND($J129="", AND($B129="穴埋め記入形式", (LEN($C127)+LEN($C127)-LEN(SUBSTITUTE($C127,"_",""))-LEN(SUBSTITUTE($C127,"＿","")))&gt;5))</formula>
    </cfRule>
  </conditionalFormatting>
  <conditionalFormatting sqref="J129">
    <cfRule type="expression" dxfId="1035" priority="1809">
      <formula>OR($B129="複数選択形式",$B129="並べかえ形式",$B129="穴埋め選択形式",AND($B129="穴埋め記入形式", (LEN($C127)+LEN($C127)-LEN(SUBSTITUTE($C127,"_",""))-LEN(SUBSTITUTE($C127,"＿","")))&gt;5))</formula>
    </cfRule>
  </conditionalFormatting>
  <conditionalFormatting sqref="K129">
    <cfRule type="expression" dxfId="1034" priority="1810">
      <formula>AND($K129="", AND($B129="穴埋め記入形式", (LEN($C127)+LEN($C127)-LEN(SUBSTITUTE($C127,"_",""))-LEN(SUBSTITUTE($C127,"＿","")))&gt;6))</formula>
    </cfRule>
  </conditionalFormatting>
  <conditionalFormatting sqref="K129">
    <cfRule type="expression" dxfId="1033" priority="1811">
      <formula>OR($B129="複数選択形式",$B129="並べかえ形式",$B129="穴埋め選択形式",AND($B129="穴埋め記入形式", (LEN($C127)+LEN($C127)-LEN(SUBSTITUTE($C127,"_",""))-LEN(SUBSTITUTE($C127,"＿","")))&gt;6))</formula>
    </cfRule>
  </conditionalFormatting>
  <conditionalFormatting sqref="L129">
    <cfRule type="expression" dxfId="1032" priority="1812">
      <formula>AND($L129="", AND($B129="穴埋め記入形式", (LEN($C127)+LEN($C127)-LEN(SUBSTITUTE($C127,"_",""))-LEN(SUBSTITUTE($C127,"＿","")))&gt;7))</formula>
    </cfRule>
  </conditionalFormatting>
  <conditionalFormatting sqref="L129">
    <cfRule type="expression" dxfId="1031" priority="1813">
      <formula>OR($B129="複数選択形式",$B129="並べかえ形式",$B129="穴埋め選択形式",AND($B129="穴埋め記入形式", (LEN($C127)+LEN($C127)-LEN(SUBSTITUTE($C127,"_",""))-LEN(SUBSTITUTE($C127,"＿","")))&gt;7))</formula>
    </cfRule>
  </conditionalFormatting>
  <conditionalFormatting sqref="M129">
    <cfRule type="expression" dxfId="1030" priority="1814">
      <formula>AND($M129="", AND($B129="穴埋め記入形式", (LEN($C127)+LEN($C127)-LEN(SUBSTITUTE($C127,"_",""))-LEN(SUBSTITUTE($C127,"＿","")))&gt;8))</formula>
    </cfRule>
  </conditionalFormatting>
  <conditionalFormatting sqref="M129">
    <cfRule type="expression" dxfId="1029" priority="1815">
      <formula>OR($B129="複数選択形式",$B129="並べかえ形式",$B129="穴埋め選択形式",AND($B129="穴埋め記入形式", (LEN($C127)+LEN($C127)-LEN(SUBSTITUTE($C127,"_",""))-LEN(SUBSTITUTE($C127,"＿","")))&gt;8))</formula>
    </cfRule>
  </conditionalFormatting>
  <conditionalFormatting sqref="C125">
    <cfRule type="expression" dxfId="1028" priority="1816">
      <formula>$B129&lt;&gt;""</formula>
    </cfRule>
  </conditionalFormatting>
  <conditionalFormatting sqref="D125">
    <cfRule type="expression" dxfId="1027" priority="1817">
      <formula>$B129&lt;&gt;""</formula>
    </cfRule>
  </conditionalFormatting>
  <conditionalFormatting sqref="E125">
    <cfRule type="expression" dxfId="1026" priority="1818">
      <formula>$B129&lt;&gt;""</formula>
    </cfRule>
  </conditionalFormatting>
  <conditionalFormatting sqref="F125">
    <cfRule type="expression" dxfId="1025" priority="1819">
      <formula>$B129&lt;&gt;""</formula>
    </cfRule>
  </conditionalFormatting>
  <conditionalFormatting sqref="G125">
    <cfRule type="expression" dxfId="1024" priority="1820">
      <formula>$B129&lt;&gt;""</formula>
    </cfRule>
  </conditionalFormatting>
  <conditionalFormatting sqref="H125">
    <cfRule type="expression" dxfId="1023" priority="1821">
      <formula>$B129&lt;&gt;""</formula>
    </cfRule>
  </conditionalFormatting>
  <conditionalFormatting sqref="I125">
    <cfRule type="expression" dxfId="1022" priority="1822">
      <formula>$B129&lt;&gt;""</formula>
    </cfRule>
  </conditionalFormatting>
  <conditionalFormatting sqref="J125">
    <cfRule type="expression" dxfId="1021" priority="1823">
      <formula>$B129&lt;&gt;""</formula>
    </cfRule>
  </conditionalFormatting>
  <conditionalFormatting sqref="K125">
    <cfRule type="expression" dxfId="1020" priority="1824">
      <formula>$B129&lt;&gt;""</formula>
    </cfRule>
  </conditionalFormatting>
  <conditionalFormatting sqref="L125">
    <cfRule type="expression" dxfId="1019" priority="1825">
      <formula>$B129&lt;&gt;""</formula>
    </cfRule>
  </conditionalFormatting>
  <conditionalFormatting sqref="M125">
    <cfRule type="expression" dxfId="1018" priority="1826">
      <formula>$B129&lt;&gt;""</formula>
    </cfRule>
  </conditionalFormatting>
  <conditionalFormatting sqref="N125">
    <cfRule type="expression" dxfId="1017" priority="1827">
      <formula>$B129&lt;&gt;""</formula>
    </cfRule>
  </conditionalFormatting>
  <conditionalFormatting sqref="B125">
    <cfRule type="expression" dxfId="1016" priority="1828">
      <formula>$B129&lt;&gt;""</formula>
    </cfRule>
  </conditionalFormatting>
  <conditionalFormatting sqref="E131">
    <cfRule type="expression" dxfId="1015" priority="1829">
      <formula>AND($B129="穴埋め選択形式", (LEN($C127)+LEN($C127)-LEN(SUBSTITUTE($C127,"_",""))-LEN(SUBSTITUTE($C127,"＿","")))&gt;0)</formula>
    </cfRule>
  </conditionalFormatting>
  <conditionalFormatting sqref="E132">
    <cfRule type="expression" dxfId="1014" priority="1830">
      <formula>AND($B129="穴埋め選択形式", (LEN($C127)+LEN($C127)-LEN(SUBSTITUTE($C127,"_",""))-LEN(SUBSTITUTE($C127,"＿","")))&gt;0)</formula>
    </cfRule>
  </conditionalFormatting>
  <conditionalFormatting sqref="M128">
    <cfRule type="expression" dxfId="1013" priority="1831">
      <formula>OR($B129="複数選択形式",$B129="並べかえ形式",$B129="穴埋め選択形式",AND($B129="穴埋め記入形式", (LEN($C127)+LEN($C127)-LEN(SUBSTITUTE($C127,"_",""))-LEN(SUBSTITUTE($C127,"＿","")))&gt;8))</formula>
    </cfRule>
  </conditionalFormatting>
  <conditionalFormatting sqref="N128">
    <cfRule type="expression" dxfId="1012" priority="1832">
      <formula>OR($B129="複数選択形式",$B129="並べかえ形式",$B129="穴埋め選択形式",AND($B129="穴埋め記入形式", (LEN($C127)+LEN($C127)-LEN(SUBSTITUTE($C127,"_",""))-LEN(SUBSTITUTE($C127,"＿","")))&gt;9))</formula>
    </cfRule>
  </conditionalFormatting>
  <conditionalFormatting sqref="O128">
    <cfRule type="expression" dxfId="1011" priority="1833">
      <formula>OR($B129="複数選択形式",$B129="並べかえ形式",$B129="穴埋め選択形式",AND($B129="穴埋め記入形式", (LEN($C127)+LEN($C127)-LEN(SUBSTITUTE($C127,"_",""))-LEN(SUBSTITUTE($C127,"＿","")))&gt;10))</formula>
    </cfRule>
  </conditionalFormatting>
  <conditionalFormatting sqref="P128">
    <cfRule type="expression" dxfId="1010" priority="1834">
      <formula>OR($B129="複数選択形式",$B129="並べかえ形式",$B129="穴埋め選択形式",AND($B129="穴埋め記入形式", (LEN($C127)+LEN($C127)-LEN(SUBSTITUTE($C127,"_",""))-LEN(SUBSTITUTE($C127,"＿","")))&gt;11))</formula>
    </cfRule>
  </conditionalFormatting>
  <conditionalFormatting sqref="Q128">
    <cfRule type="expression" dxfId="1009" priority="1835">
      <formula>OR($B129="複数選択形式",$B129="並べかえ形式",$B129="穴埋め選択形式",AND($B129="穴埋め記入形式", (LEN($C127)+LEN($C127)-LEN(SUBSTITUTE($C127,"_",""))-LEN(SUBSTITUTE($C127,"＿","")))&gt;12))</formula>
    </cfRule>
  </conditionalFormatting>
  <conditionalFormatting sqref="R128">
    <cfRule type="expression" dxfId="1008" priority="1836">
      <formula>OR($B129="複数選択形式",$B129="並べかえ形式",$B129="穴埋め選択形式",AND($B129="穴埋め記入形式", (LEN($C127)+LEN($C127)-LEN(SUBSTITUTE($C127,"_",""))-LEN(SUBSTITUTE($C127,"＿","")))&gt;13))</formula>
    </cfRule>
  </conditionalFormatting>
  <conditionalFormatting sqref="S128">
    <cfRule type="expression" dxfId="1007" priority="1837">
      <formula>OR($B129="複数選択形式",$B129="並べかえ形式",$B129="穴埋め選択形式",AND($B129="穴埋め記入形式", (LEN($C127)+LEN($C127)-LEN(SUBSTITUTE($C127,"_",""))-LEN(SUBSTITUTE($C127,"＿","")))&gt;14))</formula>
    </cfRule>
  </conditionalFormatting>
  <conditionalFormatting sqref="T128">
    <cfRule type="expression" dxfId="1006" priority="1838">
      <formula>OR($B129="複数選択形式",$B129="並べかえ形式",$B129="穴埋め選択形式",AND($B129="穴埋め記入形式", (LEN($C127)+LEN($C127)-LEN(SUBSTITUTE($C127,"_",""))-LEN(SUBSTITUTE($C127,"＿","")))&gt;15))</formula>
    </cfRule>
  </conditionalFormatting>
  <conditionalFormatting sqref="U128">
    <cfRule type="expression" dxfId="1005" priority="1839">
      <formula>OR($B129="複数選択形式",$B129="並べかえ形式",$B129="穴埋め選択形式",AND($B129="穴埋め記入形式", (LEN($C127)+LEN($C127)-LEN(SUBSTITUTE($C127,"_",""))-LEN(SUBSTITUTE($C127,"＿","")))&gt;16))</formula>
    </cfRule>
  </conditionalFormatting>
  <conditionalFormatting sqref="V128">
    <cfRule type="expression" dxfId="1004" priority="1840">
      <formula>OR($B129="複数選択形式",$B129="並べかえ形式",$B129="穴埋め選択形式",AND($B129="穴埋め記入形式", (LEN($C127)+LEN($C127)-LEN(SUBSTITUTE($C127,"_",""))-LEN(SUBSTITUTE($C127,"＿","")))&gt;17))</formula>
    </cfRule>
  </conditionalFormatting>
  <conditionalFormatting sqref="W128">
    <cfRule type="expression" dxfId="1003" priority="1841">
      <formula>OR($B129="複数選択形式",$B129="並べかえ形式",$B129="穴埋め選択形式",AND($B129="穴埋め記入形式", (LEN($C127)+LEN($C127)-LEN(SUBSTITUTE($C127,"_",""))-LEN(SUBSTITUTE($C127,"＿","")))&gt;18))</formula>
    </cfRule>
  </conditionalFormatting>
  <conditionalFormatting sqref="X128">
    <cfRule type="expression" dxfId="1002" priority="1842">
      <formula>OR($B129="複数選択形式",$B129="並べかえ形式",$B129="穴埋め選択形式",AND($B129="穴埋め記入形式", (LEN($C127)+LEN($C127)-LEN(SUBSTITUTE($C127,"_",""))-LEN(SUBSTITUTE($C127,"＿","")))&gt;19))</formula>
    </cfRule>
  </conditionalFormatting>
  <conditionalFormatting sqref="N129">
    <cfRule type="expression" dxfId="1001" priority="1843">
      <formula>AND($M129="", AND($B129="穴埋め記入形式", (LEN($C127)+LEN($C127)-LEN(SUBSTITUTE($C127,"_",""))-LEN(SUBSTITUTE($C127,"＿","")))&gt;9))</formula>
    </cfRule>
  </conditionalFormatting>
  <conditionalFormatting sqref="N129">
    <cfRule type="expression" dxfId="1000" priority="1844">
      <formula>OR($B129="複数選択形式",$B129="並べかえ形式",$B129="穴埋め選択形式",AND($B129="穴埋め記入形式", (LEN($C127)+LEN($C127)-LEN(SUBSTITUTE($C127,"_",""))-LEN(SUBSTITUTE($C127,"＿","")))&gt;9))</formula>
    </cfRule>
  </conditionalFormatting>
  <conditionalFormatting sqref="O129">
    <cfRule type="expression" dxfId="999" priority="1845">
      <formula>AND($M129="", AND($B129="穴埋め記入形式", (LEN($C127)+LEN($C127)-LEN(SUBSTITUTE($C127,"_",""))-LEN(SUBSTITUTE($C127,"＿","")))&gt;10))</formula>
    </cfRule>
  </conditionalFormatting>
  <conditionalFormatting sqref="O129">
    <cfRule type="expression" dxfId="998" priority="1846">
      <formula>OR($B129="複数選択形式",$B129="並べかえ形式",$B129="穴埋め選択形式",AND($B129="穴埋め記入形式", (LEN($C127)+LEN($C127)-LEN(SUBSTITUTE($C127,"_",""))-LEN(SUBSTITUTE($C127,"＿","")))&gt;10))</formula>
    </cfRule>
  </conditionalFormatting>
  <conditionalFormatting sqref="P129">
    <cfRule type="expression" dxfId="997" priority="1847">
      <formula>AND($M129="", AND($B129="穴埋め記入形式", (LEN($C127)+LEN($C127)-LEN(SUBSTITUTE($C127,"_",""))-LEN(SUBSTITUTE($C127,"＿","")))&gt;11))</formula>
    </cfRule>
  </conditionalFormatting>
  <conditionalFormatting sqref="P129">
    <cfRule type="expression" dxfId="996" priority="1848">
      <formula>OR($B129="複数選択形式",$B129="並べかえ形式",$B129="穴埋め選択形式",AND($B129="穴埋め記入形式", (LEN($C127)+LEN($C127)-LEN(SUBSTITUTE($C127,"_",""))-LEN(SUBSTITUTE($C127,"＿","")))&gt;11))</formula>
    </cfRule>
  </conditionalFormatting>
  <conditionalFormatting sqref="Q129">
    <cfRule type="expression" dxfId="995" priority="1849">
      <formula>AND($M129="", AND($B129="穴埋め記入形式", (LEN($C127)+LEN($C127)-LEN(SUBSTITUTE($C127,"_",""))-LEN(SUBSTITUTE($C127,"＿","")))&gt;12))</formula>
    </cfRule>
  </conditionalFormatting>
  <conditionalFormatting sqref="Q129">
    <cfRule type="expression" dxfId="994" priority="1850">
      <formula>OR($B129="複数選択形式",$B129="並べかえ形式",$B129="穴埋め選択形式",AND($B129="穴埋め記入形式", (LEN($C127)+LEN($C127)-LEN(SUBSTITUTE($C127,"_",""))-LEN(SUBSTITUTE($C127,"＿","")))&gt;12))</formula>
    </cfRule>
  </conditionalFormatting>
  <conditionalFormatting sqref="R129">
    <cfRule type="expression" dxfId="993" priority="1851">
      <formula>AND($M129="", AND($B129="穴埋め記入形式", (LEN($C127)+LEN($C127)-LEN(SUBSTITUTE($C127,"_",""))-LEN(SUBSTITUTE($C127,"＿","")))&gt;13))</formula>
    </cfRule>
  </conditionalFormatting>
  <conditionalFormatting sqref="R129">
    <cfRule type="expression" dxfId="992" priority="1852">
      <formula>OR($B129="複数選択形式",$B129="並べかえ形式",$B129="穴埋め選択形式",AND($B129="穴埋め記入形式", (LEN($C127)+LEN($C127)-LEN(SUBSTITUTE($C127,"_",""))-LEN(SUBSTITUTE($C127,"＿","")))&gt;13))</formula>
    </cfRule>
  </conditionalFormatting>
  <conditionalFormatting sqref="S129">
    <cfRule type="expression" dxfId="991" priority="1853">
      <formula>AND($M129="", AND($B129="穴埋め記入形式", (LEN($C127)+LEN($C127)-LEN(SUBSTITUTE($C127,"_",""))-LEN(SUBSTITUTE($C127,"＿","")))&gt;14))</formula>
    </cfRule>
  </conditionalFormatting>
  <conditionalFormatting sqref="S129">
    <cfRule type="expression" dxfId="990" priority="1854">
      <formula>OR($B129="複数選択形式",$B129="並べかえ形式",$B129="穴埋め選択形式",AND($B129="穴埋め記入形式", (LEN($C127)+LEN($C127)-LEN(SUBSTITUTE($C127,"_",""))-LEN(SUBSTITUTE($C127,"＿","")))&gt;14))</formula>
    </cfRule>
  </conditionalFormatting>
  <conditionalFormatting sqref="T129">
    <cfRule type="expression" dxfId="989" priority="1855">
      <formula>AND($M129="", AND($B129="穴埋め記入形式", (LEN($C127)+LEN($C127)-LEN(SUBSTITUTE($C127,"_",""))-LEN(SUBSTITUTE($C127,"＿","")))&gt;15))</formula>
    </cfRule>
  </conditionalFormatting>
  <conditionalFormatting sqref="T129">
    <cfRule type="expression" dxfId="988" priority="1856">
      <formula>OR($B129="複数選択形式",$B129="並べかえ形式",$B129="穴埋め選択形式",AND($B129="穴埋め記入形式", (LEN($C127)+LEN($C127)-LEN(SUBSTITUTE($C127,"_",""))-LEN(SUBSTITUTE($C127,"＿","")))&gt;15))</formula>
    </cfRule>
  </conditionalFormatting>
  <conditionalFormatting sqref="U129">
    <cfRule type="expression" dxfId="987" priority="1857">
      <formula>AND($M129="", AND($B129="穴埋め記入形式", (LEN($C127)+LEN($C127)-LEN(SUBSTITUTE($C127,"_",""))-LEN(SUBSTITUTE($C127,"＿","")))&gt;16))</formula>
    </cfRule>
  </conditionalFormatting>
  <conditionalFormatting sqref="U129">
    <cfRule type="expression" dxfId="986" priority="1858">
      <formula>OR($B129="複数選択形式",$B129="並べかえ形式",$B129="穴埋め選択形式",AND($B129="穴埋め記入形式", (LEN($C127)+LEN($C127)-LEN(SUBSTITUTE($C127,"_",""))-LEN(SUBSTITUTE($C127,"＿","")))&gt;16))</formula>
    </cfRule>
  </conditionalFormatting>
  <conditionalFormatting sqref="V129">
    <cfRule type="expression" dxfId="985" priority="1859">
      <formula>AND($M129="", AND($B129="穴埋め記入形式", (LEN($C127)+LEN($C127)-LEN(SUBSTITUTE($C127,"_",""))-LEN(SUBSTITUTE($C127,"＿","")))&gt;17))</formula>
    </cfRule>
  </conditionalFormatting>
  <conditionalFormatting sqref="V129">
    <cfRule type="expression" dxfId="984" priority="1860">
      <formula>OR($B129="複数選択形式",$B129="並べかえ形式",$B129="穴埋め選択形式",AND($B129="穴埋め記入形式", (LEN($C127)+LEN($C127)-LEN(SUBSTITUTE($C127,"_",""))-LEN(SUBSTITUTE($C127,"＿","")))&gt;17))</formula>
    </cfRule>
  </conditionalFormatting>
  <conditionalFormatting sqref="W129">
    <cfRule type="expression" dxfId="983" priority="1861">
      <formula>AND($M129="", AND($B129="穴埋め記入形式", (LEN($C127)+LEN($C127)-LEN(SUBSTITUTE($C127,"_",""))-LEN(SUBSTITUTE($C127,"＿","")))&gt;18))</formula>
    </cfRule>
  </conditionalFormatting>
  <conditionalFormatting sqref="W129">
    <cfRule type="expression" dxfId="982" priority="1862">
      <formula>OR($B129="複数選択形式",$B129="並べかえ形式",$B129="穴埋め選択形式",AND($B129="穴埋め記入形式", (LEN($C127)+LEN($C127)-LEN(SUBSTITUTE($C127,"_",""))-LEN(SUBSTITUTE($C127,"＿","")))&gt;18))</formula>
    </cfRule>
  </conditionalFormatting>
  <conditionalFormatting sqref="X129">
    <cfRule type="expression" dxfId="981" priority="1863">
      <formula>AND($M129="", AND($B129="穴埋め記入形式", (LEN($C127)+LEN($C127)-LEN(SUBSTITUTE($C127,"_",""))-LEN(SUBSTITUTE($C127,"＿","")))&gt;19))</formula>
    </cfRule>
  </conditionalFormatting>
  <conditionalFormatting sqref="X129">
    <cfRule type="expression" dxfId="980" priority="1864">
      <formula>OR($B129="複数選択形式",$B129="並べかえ形式",$B129="穴埋め選択形式",AND($B129="穴埋め記入形式", (LEN($C127)+LEN($C127)-LEN(SUBSTITUTE($C127,"_",""))-LEN(SUBSTITUTE($C127,"＿","")))&gt;19))</formula>
    </cfRule>
  </conditionalFormatting>
  <conditionalFormatting sqref="F131">
    <cfRule type="expression" dxfId="979" priority="1865">
      <formula>AND($B129="穴埋め選択形式", (LEN($C127)+LEN($C127)-LEN(SUBSTITUTE($C127,"_",""))-LEN(SUBSTITUTE($C127,"＿","")))&gt;1)</formula>
    </cfRule>
  </conditionalFormatting>
  <conditionalFormatting sqref="G131">
    <cfRule type="expression" dxfId="978" priority="1866">
      <formula>AND($B129="穴埋め選択形式", (LEN($C127)+LEN($C127)-LEN(SUBSTITUTE($C127,"_",""))-LEN(SUBSTITUTE($C127,"＿","")))&gt;2)</formula>
    </cfRule>
  </conditionalFormatting>
  <conditionalFormatting sqref="H131">
    <cfRule type="expression" dxfId="977" priority="1867">
      <formula>AND($B129="穴埋め選択形式", (LEN($C127)+LEN($C127)-LEN(SUBSTITUTE($C127,"_",""))-LEN(SUBSTITUTE($C127,"＿","")))&gt;3)</formula>
    </cfRule>
  </conditionalFormatting>
  <conditionalFormatting sqref="I131">
    <cfRule type="expression" dxfId="976" priority="1868">
      <formula>AND($B129="穴埋め選択形式", (LEN($C127)+LEN($C127)-LEN(SUBSTITUTE($C127,"_",""))-LEN(SUBSTITUTE($C127,"＿","")))&gt;4)</formula>
    </cfRule>
  </conditionalFormatting>
  <conditionalFormatting sqref="J131">
    <cfRule type="expression" dxfId="975" priority="1869">
      <formula>AND($B129="穴埋め選択形式", (LEN($C127)+LEN($C127)-LEN(SUBSTITUTE($C127,"_",""))-LEN(SUBSTITUTE($C127,"＿","")))&gt;5)</formula>
    </cfRule>
  </conditionalFormatting>
  <conditionalFormatting sqref="K131">
    <cfRule type="expression" dxfId="974" priority="1870">
      <formula>AND($B129="穴埋め選択形式", (LEN($C127)+LEN($C127)-LEN(SUBSTITUTE($C127,"_",""))-LEN(SUBSTITUTE($C127,"＿","")))&gt;6)</formula>
    </cfRule>
  </conditionalFormatting>
  <conditionalFormatting sqref="L131">
    <cfRule type="expression" dxfId="973" priority="1871">
      <formula>AND($B129="穴埋め選択形式", (LEN($C127)+LEN($C127)-LEN(SUBSTITUTE($C127,"_",""))-LEN(SUBSTITUTE($C127,"＿","")))&gt;7)</formula>
    </cfRule>
  </conditionalFormatting>
  <conditionalFormatting sqref="M131">
    <cfRule type="expression" dxfId="972" priority="1872">
      <formula>AND($B129="穴埋め選択形式", (LEN($C127)+LEN($C127)-LEN(SUBSTITUTE($C127,"_",""))-LEN(SUBSTITUTE($C127,"＿","")))&gt;8)</formula>
    </cfRule>
  </conditionalFormatting>
  <conditionalFormatting sqref="N131">
    <cfRule type="expression" dxfId="971" priority="1873">
      <formula>AND($B129="穴埋め選択形式", (LEN($C127)+LEN($C127)-LEN(SUBSTITUTE($C127,"_",""))-LEN(SUBSTITUTE($C127,"＿","")))&gt;9)</formula>
    </cfRule>
  </conditionalFormatting>
  <conditionalFormatting sqref="O131">
    <cfRule type="expression" dxfId="970" priority="1874">
      <formula>AND($B129="穴埋め選択形式", (LEN($C127)+LEN($C127)-LEN(SUBSTITUTE($C127,"_",""))-LEN(SUBSTITUTE($C127,"＿","")))&gt;10)</formula>
    </cfRule>
  </conditionalFormatting>
  <conditionalFormatting sqref="P131">
    <cfRule type="expression" dxfId="969" priority="1875">
      <formula>AND($B129="穴埋め選択形式", (LEN($C127)+LEN($C127)-LEN(SUBSTITUTE($C127,"_",""))-LEN(SUBSTITUTE($C127,"＿","")))&gt;11)</formula>
    </cfRule>
  </conditionalFormatting>
  <conditionalFormatting sqref="Q131">
    <cfRule type="expression" dxfId="968" priority="1876">
      <formula>AND($B129="穴埋め選択形式", (LEN($C127)+LEN($C127)-LEN(SUBSTITUTE($C127,"_",""))-LEN(SUBSTITUTE($C127,"＿","")))&gt;12)</formula>
    </cfRule>
  </conditionalFormatting>
  <conditionalFormatting sqref="R131">
    <cfRule type="expression" dxfId="967" priority="1877">
      <formula>AND($B129="穴埋め選択形式", (LEN($C127)+LEN($C127)-LEN(SUBSTITUTE($C127,"_",""))-LEN(SUBSTITUTE($C127,"＿","")))&gt;13)</formula>
    </cfRule>
  </conditionalFormatting>
  <conditionalFormatting sqref="S131">
    <cfRule type="expression" dxfId="966" priority="1878">
      <formula>AND($B129="穴埋め選択形式", (LEN($C127)+LEN($C127)-LEN(SUBSTITUTE($C127,"_",""))-LEN(SUBSTITUTE($C127,"＿","")))&gt;14)</formula>
    </cfRule>
  </conditionalFormatting>
  <conditionalFormatting sqref="T131">
    <cfRule type="expression" dxfId="965" priority="1879">
      <formula>AND($B129="穴埋め選択形式", (LEN($C127)+LEN($C127)-LEN(SUBSTITUTE($C127,"_",""))-LEN(SUBSTITUTE($C127,"＿","")))&gt;15)</formula>
    </cfRule>
  </conditionalFormatting>
  <conditionalFormatting sqref="U131">
    <cfRule type="expression" dxfId="964" priority="1880">
      <formula>AND($B129="穴埋め選択形式", (LEN($C127)+LEN($C127)-LEN(SUBSTITUTE($C127,"_",""))-LEN(SUBSTITUTE($C127,"＿","")))&gt;16)</formula>
    </cfRule>
  </conditionalFormatting>
  <conditionalFormatting sqref="V131">
    <cfRule type="expression" dxfId="963" priority="1881">
      <formula>AND($B129="穴埋め選択形式", (LEN($C127)+LEN($C127)-LEN(SUBSTITUTE($C127,"_",""))-LEN(SUBSTITUTE($C127,"＿","")))&gt;17)</formula>
    </cfRule>
  </conditionalFormatting>
  <conditionalFormatting sqref="X131">
    <cfRule type="expression" dxfId="962" priority="1882">
      <formula>AND($B129="穴埋め選択形式", (LEN($C127)+LEN($C127)-LEN(SUBSTITUTE($C127,"_",""))-LEN(SUBSTITUTE($C127,"＿","")))&gt;19)</formula>
    </cfRule>
  </conditionalFormatting>
  <conditionalFormatting sqref="F132">
    <cfRule type="expression" dxfId="961" priority="1883">
      <formula>AND($B129="穴埋め選択形式", (LEN($C127)+LEN($C127)-LEN(SUBSTITUTE($C127,"_",""))-LEN(SUBSTITUTE($C127,"＿","")))&gt;1)</formula>
    </cfRule>
  </conditionalFormatting>
  <conditionalFormatting sqref="G132">
    <cfRule type="expression" dxfId="960" priority="1884">
      <formula>AND($B129="穴埋め選択形式", (LEN($C127)+LEN($C127)-LEN(SUBSTITUTE($C127,"_",""))-LEN(SUBSTITUTE($C127,"＿","")))&gt;2)</formula>
    </cfRule>
  </conditionalFormatting>
  <conditionalFormatting sqref="H132">
    <cfRule type="expression" dxfId="959" priority="1885">
      <formula>AND($B129="穴埋め選択形式", (LEN($C127)+LEN($C127)-LEN(SUBSTITUTE($C127,"_",""))-LEN(SUBSTITUTE($C127,"＿","")))&gt;3)</formula>
    </cfRule>
  </conditionalFormatting>
  <conditionalFormatting sqref="I132">
    <cfRule type="expression" dxfId="958" priority="1886">
      <formula>AND($B129="穴埋め選択形式", (LEN($C127)+LEN($C127)-LEN(SUBSTITUTE($C127,"_",""))-LEN(SUBSTITUTE($C127,"＿","")))&gt;4)</formula>
    </cfRule>
  </conditionalFormatting>
  <conditionalFormatting sqref="J132">
    <cfRule type="expression" dxfId="957" priority="1887">
      <formula>AND($B129="穴埋め選択形式", (LEN($C127)+LEN($C127)-LEN(SUBSTITUTE($C127,"_",""))-LEN(SUBSTITUTE($C127,"＿","")))&gt;5)</formula>
    </cfRule>
  </conditionalFormatting>
  <conditionalFormatting sqref="K132">
    <cfRule type="expression" dxfId="956" priority="1888">
      <formula>AND($B129="穴埋め選択形式", (LEN($C127)+LEN($C127)-LEN(SUBSTITUTE($C127,"_",""))-LEN(SUBSTITUTE($C127,"＿","")))&gt;6)</formula>
    </cfRule>
  </conditionalFormatting>
  <conditionalFormatting sqref="L132">
    <cfRule type="expression" dxfId="955" priority="1889">
      <formula>AND($B129="穴埋め選択形式", (LEN($C127)+LEN($C127)-LEN(SUBSTITUTE($C127,"_",""))-LEN(SUBSTITUTE($C127,"＿","")))&gt;7)</formula>
    </cfRule>
  </conditionalFormatting>
  <conditionalFormatting sqref="M132">
    <cfRule type="expression" dxfId="954" priority="1890">
      <formula>AND($B129="穴埋め選択形式", (LEN($C127)+LEN($C127)-LEN(SUBSTITUTE($C127,"_",""))-LEN(SUBSTITUTE($C127,"＿","")))&gt;8)</formula>
    </cfRule>
  </conditionalFormatting>
  <conditionalFormatting sqref="N132">
    <cfRule type="expression" dxfId="953" priority="1891">
      <formula>AND($B129="穴埋め選択形式", (LEN($C127)+LEN($C127)-LEN(SUBSTITUTE($C127,"_",""))-LEN(SUBSTITUTE($C127,"＿","")))&gt;9)</formula>
    </cfRule>
  </conditionalFormatting>
  <conditionalFormatting sqref="O132">
    <cfRule type="expression" dxfId="952" priority="1892">
      <formula>AND($B129="穴埋め選択形式", (LEN($C127)+LEN($C127)-LEN(SUBSTITUTE($C127,"_",""))-LEN(SUBSTITUTE($C127,"＿","")))&gt;10)</formula>
    </cfRule>
  </conditionalFormatting>
  <conditionalFormatting sqref="P132">
    <cfRule type="expression" dxfId="951" priority="1893">
      <formula>AND($B129="穴埋め選択形式", (LEN($C127)+LEN($C127)-LEN(SUBSTITUTE($C127,"_",""))-LEN(SUBSTITUTE($C127,"＿","")))&gt;11)</formula>
    </cfRule>
  </conditionalFormatting>
  <conditionalFormatting sqref="Q132">
    <cfRule type="expression" dxfId="950" priority="1894">
      <formula>AND($B129="穴埋め選択形式", (LEN($C127)+LEN($C127)-LEN(SUBSTITUTE($C127,"_",""))-LEN(SUBSTITUTE($C127,"＿","")))&gt;12)</formula>
    </cfRule>
  </conditionalFormatting>
  <conditionalFormatting sqref="R132">
    <cfRule type="expression" dxfId="949" priority="1895">
      <formula>AND($B129="穴埋め選択形式", (LEN($C127)+LEN($C127)-LEN(SUBSTITUTE($C127,"_",""))-LEN(SUBSTITUTE($C127,"＿","")))&gt;13)</formula>
    </cfRule>
  </conditionalFormatting>
  <conditionalFormatting sqref="S132">
    <cfRule type="expression" dxfId="948" priority="1896">
      <formula>AND($B129="穴埋め選択形式", (LEN($C127)+LEN($C127)-LEN(SUBSTITUTE($C127,"_",""))-LEN(SUBSTITUTE($C127,"＿","")))&gt;14)</formula>
    </cfRule>
  </conditionalFormatting>
  <conditionalFormatting sqref="T132">
    <cfRule type="expression" dxfId="947" priority="1897">
      <formula>AND($B129="穴埋め選択形式", (LEN($C127)+LEN($C127)-LEN(SUBSTITUTE($C127,"_",""))-LEN(SUBSTITUTE($C127,"＿","")))&gt;15)</formula>
    </cfRule>
  </conditionalFormatting>
  <conditionalFormatting sqref="U132">
    <cfRule type="expression" dxfId="946" priority="1898">
      <formula>AND($B129="穴埋め選択形式", (LEN($C127)+LEN($C127)-LEN(SUBSTITUTE($C127,"_",""))-LEN(SUBSTITUTE($C127,"＿","")))&gt;16)</formula>
    </cfRule>
  </conditionalFormatting>
  <conditionalFormatting sqref="V132">
    <cfRule type="expression" dxfId="945" priority="1899">
      <formula>AND($B129="穴埋め選択形式", (LEN($C127)+LEN($C127)-LEN(SUBSTITUTE($C127,"_",""))-LEN(SUBSTITUTE($C127,"＿","")))&gt;17)</formula>
    </cfRule>
  </conditionalFormatting>
  <conditionalFormatting sqref="W132">
    <cfRule type="expression" dxfId="944" priority="1900">
      <formula>AND($B129="穴埋め選択形式", (LEN($C127)+LEN($C127)-LEN(SUBSTITUTE($C127,"_",""))-LEN(SUBSTITUTE($C127,"＿","")))&gt;18)</formula>
    </cfRule>
  </conditionalFormatting>
  <conditionalFormatting sqref="X132">
    <cfRule type="expression" dxfId="943" priority="1901">
      <formula>AND($B129="穴埋め選択形式", (LEN($C127)+LEN($C127)-LEN(SUBSTITUTE($C127,"_",""))-LEN(SUBSTITUTE($C127,"＿","")))&gt;19)</formula>
    </cfRule>
  </conditionalFormatting>
  <conditionalFormatting sqref="W131">
    <cfRule type="expression" dxfId="942" priority="1902">
      <formula>AND($B129="穴埋め選択形式", (LEN($C127)+LEN($C127)-LEN(SUBSTITUTE($C127,"_",""))-LEN(SUBSTITUTE($C127,"＿","")))&gt;18)</formula>
    </cfRule>
  </conditionalFormatting>
  <conditionalFormatting sqref="E139">
    <cfRule type="expression" dxfId="941" priority="1903">
      <formula>OR($B138="複数選択形式",$B138="並べかえ形式")</formula>
    </cfRule>
  </conditionalFormatting>
  <conditionalFormatting sqref="F139">
    <cfRule type="expression" dxfId="940" priority="1904">
      <formula>OR($B138="複数選択形式",$B138="並べかえ形式")</formula>
    </cfRule>
  </conditionalFormatting>
  <conditionalFormatting sqref="G139">
    <cfRule type="expression" dxfId="939" priority="1905">
      <formula>OR($B138="複数選択形式",$B138="並べかえ形式")</formula>
    </cfRule>
  </conditionalFormatting>
  <conditionalFormatting sqref="H139">
    <cfRule type="expression" dxfId="938" priority="1906">
      <formula>OR($B138="複数選択形式",$B138="並べかえ形式")</formula>
    </cfRule>
  </conditionalFormatting>
  <conditionalFormatting sqref="I139">
    <cfRule type="expression" dxfId="937" priority="1907">
      <formula>OR($B138="複数選択形式",$B138="並べかえ形式")</formula>
    </cfRule>
  </conditionalFormatting>
  <conditionalFormatting sqref="J139">
    <cfRule type="expression" dxfId="936" priority="1908">
      <formula>OR($B138="複数選択形式",$B138="並べかえ形式")</formula>
    </cfRule>
  </conditionalFormatting>
  <conditionalFormatting sqref="K139">
    <cfRule type="expression" dxfId="935" priority="1909">
      <formula>OR($B138="複数選択形式",$B138="並べかえ形式")</formula>
    </cfRule>
  </conditionalFormatting>
  <conditionalFormatting sqref="L139">
    <cfRule type="expression" dxfId="934" priority="1910">
      <formula>OR($B138="複数選択形式",$B138="並べかえ形式")</formula>
    </cfRule>
  </conditionalFormatting>
  <conditionalFormatting sqref="M139">
    <cfRule type="expression" dxfId="933" priority="1911">
      <formula>OR($B138="複数選択形式",$B138="並べかえ形式")</formula>
    </cfRule>
  </conditionalFormatting>
  <conditionalFormatting sqref="N139">
    <cfRule type="expression" dxfId="932" priority="1912">
      <formula>OR($B138="複数選択形式",$B138="並べかえ形式")</formula>
    </cfRule>
  </conditionalFormatting>
  <conditionalFormatting sqref="O139">
    <cfRule type="expression" dxfId="931" priority="1913">
      <formula>OR($B138="複数選択形式",$B138="並べかえ形式")</formula>
    </cfRule>
  </conditionalFormatting>
  <conditionalFormatting sqref="P139">
    <cfRule type="expression" dxfId="930" priority="1914">
      <formula>OR($B138="複数選択形式",$B138="並べかえ形式")</formula>
    </cfRule>
  </conditionalFormatting>
  <conditionalFormatting sqref="Q139">
    <cfRule type="expression" dxfId="929" priority="1915">
      <formula>OR($B138="複数選択形式",$B138="並べかえ形式")</formula>
    </cfRule>
  </conditionalFormatting>
  <conditionalFormatting sqref="R139">
    <cfRule type="expression" dxfId="928" priority="1916">
      <formula>OR($B138="複数選択形式",$B138="並べかえ形式")</formula>
    </cfRule>
  </conditionalFormatting>
  <conditionalFormatting sqref="S139">
    <cfRule type="expression" dxfId="927" priority="1917">
      <formula>OR($B138="複数選択形式",$B138="並べかえ形式")</formula>
    </cfRule>
  </conditionalFormatting>
  <conditionalFormatting sqref="T139">
    <cfRule type="expression" dxfId="926" priority="1918">
      <formula>OR($B138="複数選択形式",$B138="並べかえ形式")</formula>
    </cfRule>
  </conditionalFormatting>
  <conditionalFormatting sqref="U139">
    <cfRule type="expression" dxfId="925" priority="1919">
      <formula>OR($B138="複数選択形式",$B138="並べかえ形式")</formula>
    </cfRule>
  </conditionalFormatting>
  <conditionalFormatting sqref="V139">
    <cfRule type="expression" dxfId="924" priority="1920">
      <formula>OR($B138="複数選択形式",$B138="並べかえ形式")</formula>
    </cfRule>
  </conditionalFormatting>
  <conditionalFormatting sqref="W139">
    <cfRule type="expression" dxfId="923" priority="1921">
      <formula>OR($B138="複数選択形式",$B138="並べかえ形式")</formula>
    </cfRule>
  </conditionalFormatting>
  <conditionalFormatting sqref="X139">
    <cfRule type="expression" dxfId="922" priority="1922">
      <formula>OR($B138="複数選択形式",$B138="並べかえ形式")</formula>
    </cfRule>
  </conditionalFormatting>
  <conditionalFormatting sqref="B139">
    <cfRule type="expression" dxfId="921" priority="1923">
      <formula>AND($B138&lt;&gt;"", $B138="正誤形式")</formula>
    </cfRule>
  </conditionalFormatting>
  <conditionalFormatting sqref="E138">
    <cfRule type="expression" dxfId="920" priority="1924">
      <formula>AND($E138="", OR($B138="複数選択形式",$B138="並べかえ形式",$B138="穴埋め選択形式",AND($B138="穴埋め記入形式", (LEN($C136)+LEN($C136)-LEN(SUBSTITUTE($C136,"_",""))-LEN(SUBSTITUTE($C136,"＿","")))&gt;0)))</formula>
    </cfRule>
  </conditionalFormatting>
  <conditionalFormatting sqref="E138">
    <cfRule type="expression" dxfId="919" priority="1925">
      <formula>AND(OR($B138="複数選択形式",$B138="並べかえ形式",$B138="穴埋め選択形式",AND($B138="穴埋め記入形式", (LEN($C136)+LEN($C136)-LEN(SUBSTITUTE($C136,"_",""))-LEN(SUBSTITUTE($C136,"＿","")))&gt;0)))</formula>
    </cfRule>
  </conditionalFormatting>
  <conditionalFormatting sqref="F138">
    <cfRule type="expression" dxfId="918" priority="1926">
      <formula>AND($F138="", OR($B138="複数選択形式",$B138="並べかえ形式",$B138="穴埋め選択形式",AND($B138="穴埋め記入形式", (LEN($C136)+LEN($C136)-LEN(SUBSTITUTE($C136,"_",""))-LEN(SUBSTITUTE($C136,"＿","")))&gt;1)))</formula>
    </cfRule>
  </conditionalFormatting>
  <conditionalFormatting sqref="F138">
    <cfRule type="expression" dxfId="917" priority="1927">
      <formula>OR($B138="複数選択形式",$B138="並べかえ形式",$B138="穴埋め選択形式",AND($B138="穴埋め記入形式", (LEN($C136)+LEN($C136)-LEN(SUBSTITUTE($C136,"_",""))-LEN(SUBSTITUTE($C136,"＿","")))&gt;1))</formula>
    </cfRule>
  </conditionalFormatting>
  <conditionalFormatting sqref="E137">
    <cfRule type="expression" dxfId="916" priority="1928">
      <formula>OR($B138="複数選択形式",$B138="並べかえ形式",$B138="穴埋め選択形式",AND($B138="穴埋め記入形式", (LEN($C136)+LEN($C136)-LEN(SUBSTITUTE($C136,"_",""))-LEN(SUBSTITUTE($C136,"＿","")))&gt;0))</formula>
    </cfRule>
  </conditionalFormatting>
  <conditionalFormatting sqref="L137">
    <cfRule type="expression" dxfId="915" priority="1929">
      <formula>OR($B138="複数選択形式",$B138="並べかえ形式",$B138="穴埋め選択形式",AND($B138="穴埋め記入形式", (LEN($C136)+LEN($C136)-LEN(SUBSTITUTE($C136,"_",""))-LEN(SUBSTITUTE($C136,"＿","")))&gt;7))</formula>
    </cfRule>
  </conditionalFormatting>
  <conditionalFormatting sqref="K137">
    <cfRule type="expression" dxfId="914" priority="1930">
      <formula>OR($B138="複数選択形式",$B138="並べかえ形式",$B138="穴埋め選択形式",AND($B138="穴埋め記入形式", (LEN($C136)+LEN($C136)-LEN(SUBSTITUTE($C136,"_",""))-LEN(SUBSTITUTE($C136,"＿","")))&gt;6))</formula>
    </cfRule>
  </conditionalFormatting>
  <conditionalFormatting sqref="J137">
    <cfRule type="expression" dxfId="913" priority="1931">
      <formula>OR($B138="複数選択形式",$B138="並べかえ形式",$B138="穴埋め選択形式",AND($B138="穴埋め記入形式", (LEN($C136)+LEN($C136)-LEN(SUBSTITUTE($C136,"_",""))-LEN(SUBSTITUTE($C136,"＿","")))&gt;5))</formula>
    </cfRule>
  </conditionalFormatting>
  <conditionalFormatting sqref="I137">
    <cfRule type="expression" dxfId="912" priority="1932">
      <formula>OR($B138="複数選択形式",$B138="並べかえ形式",$B138="穴埋め選択形式",AND($B138="穴埋め記入形式", (LEN($C136)+LEN($C136)-LEN(SUBSTITUTE($C136,"_",""))-LEN(SUBSTITUTE($C136,"＿","")))&gt;4))</formula>
    </cfRule>
  </conditionalFormatting>
  <conditionalFormatting sqref="H137">
    <cfRule type="expression" dxfId="911" priority="1933">
      <formula>OR($B138="複数選択形式",$B138="並べかえ形式",$B138="穴埋め選択形式",AND($B138="穴埋め記入形式", (LEN($C136)+LEN($C136)-LEN(SUBSTITUTE($C136,"_",""))-LEN(SUBSTITUTE($C136,"＿","")))&gt;3))</formula>
    </cfRule>
  </conditionalFormatting>
  <conditionalFormatting sqref="G137">
    <cfRule type="expression" dxfId="910" priority="1934">
      <formula>OR($B138="複数選択形式",$B138="並べかえ形式",$B138="穴埋め選択形式",AND($B138="穴埋め記入形式", (LEN($C136)+LEN($C136)-LEN(SUBSTITUTE($C136,"_",""))-LEN(SUBSTITUTE($C136,"＿","")))&gt;2))</formula>
    </cfRule>
  </conditionalFormatting>
  <conditionalFormatting sqref="F137">
    <cfRule type="expression" dxfId="909" priority="1935">
      <formula>OR($B138="複数選択形式",$B138="並べかえ形式",$B138="穴埋め選択形式",AND($B138="穴埋め記入形式", (LEN($C136)+LEN($C136)-LEN(SUBSTITUTE($C136,"_",""))-LEN(SUBSTITUTE($C136,"＿","")))&gt;1))</formula>
    </cfRule>
  </conditionalFormatting>
  <conditionalFormatting sqref="G138">
    <cfRule type="expression" dxfId="908" priority="1936">
      <formula>AND($G138="", AND($B138="穴埋め記入形式", (LEN($C136)+LEN($C136)-LEN(SUBSTITUTE($C136,"_",""))-LEN(SUBSTITUTE($C136,"＿","")))&gt;2))</formula>
    </cfRule>
  </conditionalFormatting>
  <conditionalFormatting sqref="G138">
    <cfRule type="expression" dxfId="907" priority="1937">
      <formula>OR($B138="複数選択形式",$B138="並べかえ形式",$B138="穴埋め選択形式",AND($B138="穴埋め記入形式", (LEN($C136)+LEN($C136)-LEN(SUBSTITUTE($C136,"_",""))-LEN(SUBSTITUTE($C136,"＿","")))&gt;2))</formula>
    </cfRule>
  </conditionalFormatting>
  <conditionalFormatting sqref="H138">
    <cfRule type="expression" dxfId="906" priority="1938">
      <formula>AND($H138="", AND($B138="穴埋め記入形式", (LEN($C136)+LEN($C136)-LEN(SUBSTITUTE($C136,"_",""))-LEN(SUBSTITUTE($C136,"＿","")))&gt;3))</formula>
    </cfRule>
  </conditionalFormatting>
  <conditionalFormatting sqref="H138">
    <cfRule type="expression" dxfId="905" priority="1939">
      <formula>OR($B138="複数選択形式",$B138="並べかえ形式",$B138="穴埋め選択形式",AND($B138="穴埋め記入形式", (LEN($C136)+LEN($C136)-LEN(SUBSTITUTE($C136,"_",""))-LEN(SUBSTITUTE($C136,"＿","")))&gt;3))</formula>
    </cfRule>
  </conditionalFormatting>
  <conditionalFormatting sqref="I138">
    <cfRule type="expression" dxfId="904" priority="1940">
      <formula>AND($I138="", AND($B138="穴埋め記入形式", (LEN($C136)+LEN($C136)-LEN(SUBSTITUTE($C136,"_",""))-LEN(SUBSTITUTE($C136,"＿","")))&gt;4))</formula>
    </cfRule>
  </conditionalFormatting>
  <conditionalFormatting sqref="I138">
    <cfRule type="expression" dxfId="903" priority="1941">
      <formula>OR($B138="複数選択形式",$B138="並べかえ形式",$B138="穴埋め選択形式",AND($B138="穴埋め記入形式", (LEN($C136)+LEN($C136)-LEN(SUBSTITUTE($C136,"_",""))-LEN(SUBSTITUTE($C136,"＿","")))&gt;4))</formula>
    </cfRule>
  </conditionalFormatting>
  <conditionalFormatting sqref="J138">
    <cfRule type="expression" dxfId="902" priority="1942">
      <formula>AND($J138="", AND($B138="穴埋め記入形式", (LEN($C136)+LEN($C136)-LEN(SUBSTITUTE($C136,"_",""))-LEN(SUBSTITUTE($C136,"＿","")))&gt;5))</formula>
    </cfRule>
  </conditionalFormatting>
  <conditionalFormatting sqref="J138">
    <cfRule type="expression" dxfId="901" priority="1943">
      <formula>OR($B138="複数選択形式",$B138="並べかえ形式",$B138="穴埋め選択形式",AND($B138="穴埋め記入形式", (LEN($C136)+LEN($C136)-LEN(SUBSTITUTE($C136,"_",""))-LEN(SUBSTITUTE($C136,"＿","")))&gt;5))</formula>
    </cfRule>
  </conditionalFormatting>
  <conditionalFormatting sqref="K138">
    <cfRule type="expression" dxfId="900" priority="1944">
      <formula>AND($K138="", AND($B138="穴埋め記入形式", (LEN($C136)+LEN($C136)-LEN(SUBSTITUTE($C136,"_",""))-LEN(SUBSTITUTE($C136,"＿","")))&gt;6))</formula>
    </cfRule>
  </conditionalFormatting>
  <conditionalFormatting sqref="K138">
    <cfRule type="expression" dxfId="899" priority="1945">
      <formula>OR($B138="複数選択形式",$B138="並べかえ形式",$B138="穴埋め選択形式",AND($B138="穴埋め記入形式", (LEN($C136)+LEN($C136)-LEN(SUBSTITUTE($C136,"_",""))-LEN(SUBSTITUTE($C136,"＿","")))&gt;6))</formula>
    </cfRule>
  </conditionalFormatting>
  <conditionalFormatting sqref="L138">
    <cfRule type="expression" dxfId="898" priority="1946">
      <formula>AND($L138="", AND($B138="穴埋め記入形式", (LEN($C136)+LEN($C136)-LEN(SUBSTITUTE($C136,"_",""))-LEN(SUBSTITUTE($C136,"＿","")))&gt;7))</formula>
    </cfRule>
  </conditionalFormatting>
  <conditionalFormatting sqref="L138">
    <cfRule type="expression" dxfId="897" priority="1947">
      <formula>OR($B138="複数選択形式",$B138="並べかえ形式",$B138="穴埋め選択形式",AND($B138="穴埋め記入形式", (LEN($C136)+LEN($C136)-LEN(SUBSTITUTE($C136,"_",""))-LEN(SUBSTITUTE($C136,"＿","")))&gt;7))</formula>
    </cfRule>
  </conditionalFormatting>
  <conditionalFormatting sqref="M138">
    <cfRule type="expression" dxfId="896" priority="1948">
      <formula>AND($M138="", AND($B138="穴埋め記入形式", (LEN($C136)+LEN($C136)-LEN(SUBSTITUTE($C136,"_",""))-LEN(SUBSTITUTE($C136,"＿","")))&gt;8))</formula>
    </cfRule>
  </conditionalFormatting>
  <conditionalFormatting sqref="M138">
    <cfRule type="expression" dxfId="895" priority="1949">
      <formula>OR($B138="複数選択形式",$B138="並べかえ形式",$B138="穴埋め選択形式",AND($B138="穴埋め記入形式", (LEN($C136)+LEN($C136)-LEN(SUBSTITUTE($C136,"_",""))-LEN(SUBSTITUTE($C136,"＿","")))&gt;8))</formula>
    </cfRule>
  </conditionalFormatting>
  <conditionalFormatting sqref="C134">
    <cfRule type="expression" dxfId="894" priority="1950">
      <formula>$B138&lt;&gt;""</formula>
    </cfRule>
  </conditionalFormatting>
  <conditionalFormatting sqref="D134">
    <cfRule type="expression" dxfId="893" priority="1951">
      <formula>$B138&lt;&gt;""</formula>
    </cfRule>
  </conditionalFormatting>
  <conditionalFormatting sqref="E134">
    <cfRule type="expression" dxfId="892" priority="1952">
      <formula>$B138&lt;&gt;""</formula>
    </cfRule>
  </conditionalFormatting>
  <conditionalFormatting sqref="F134">
    <cfRule type="expression" dxfId="891" priority="1953">
      <formula>$B138&lt;&gt;""</formula>
    </cfRule>
  </conditionalFormatting>
  <conditionalFormatting sqref="G134">
    <cfRule type="expression" dxfId="890" priority="1954">
      <formula>$B138&lt;&gt;""</formula>
    </cfRule>
  </conditionalFormatting>
  <conditionalFormatting sqref="H134">
    <cfRule type="expression" dxfId="889" priority="1955">
      <formula>$B138&lt;&gt;""</formula>
    </cfRule>
  </conditionalFormatting>
  <conditionalFormatting sqref="I134">
    <cfRule type="expression" dxfId="888" priority="1956">
      <formula>$B138&lt;&gt;""</formula>
    </cfRule>
  </conditionalFormatting>
  <conditionalFormatting sqref="J134">
    <cfRule type="expression" dxfId="887" priority="1957">
      <formula>$B138&lt;&gt;""</formula>
    </cfRule>
  </conditionalFormatting>
  <conditionalFormatting sqref="K134">
    <cfRule type="expression" dxfId="886" priority="1958">
      <formula>$B138&lt;&gt;""</formula>
    </cfRule>
  </conditionalFormatting>
  <conditionalFormatting sqref="L134">
    <cfRule type="expression" dxfId="885" priority="1959">
      <formula>$B138&lt;&gt;""</formula>
    </cfRule>
  </conditionalFormatting>
  <conditionalFormatting sqref="M134">
    <cfRule type="expression" dxfId="884" priority="1960">
      <formula>$B138&lt;&gt;""</formula>
    </cfRule>
  </conditionalFormatting>
  <conditionalFormatting sqref="N134">
    <cfRule type="expression" dxfId="883" priority="1961">
      <formula>$B138&lt;&gt;""</formula>
    </cfRule>
  </conditionalFormatting>
  <conditionalFormatting sqref="B134">
    <cfRule type="expression" dxfId="882" priority="1962">
      <formula>$B138&lt;&gt;""</formula>
    </cfRule>
  </conditionalFormatting>
  <conditionalFormatting sqref="E140">
    <cfRule type="expression" dxfId="881" priority="1963">
      <formula>AND($B138="穴埋め選択形式", (LEN($C136)+LEN($C136)-LEN(SUBSTITUTE($C136,"_",""))-LEN(SUBSTITUTE($C136,"＿","")))&gt;0)</formula>
    </cfRule>
  </conditionalFormatting>
  <conditionalFormatting sqref="E141">
    <cfRule type="expression" dxfId="880" priority="1964">
      <formula>AND($B138="穴埋め選択形式", (LEN($C136)+LEN($C136)-LEN(SUBSTITUTE($C136,"_",""))-LEN(SUBSTITUTE($C136,"＿","")))&gt;0)</formula>
    </cfRule>
  </conditionalFormatting>
  <conditionalFormatting sqref="M137">
    <cfRule type="expression" dxfId="879" priority="1965">
      <formula>OR($B138="複数選択形式",$B138="並べかえ形式",$B138="穴埋め選択形式",AND($B138="穴埋め記入形式", (LEN($C136)+LEN($C136)-LEN(SUBSTITUTE($C136,"_",""))-LEN(SUBSTITUTE($C136,"＿","")))&gt;8))</formula>
    </cfRule>
  </conditionalFormatting>
  <conditionalFormatting sqref="N137">
    <cfRule type="expression" dxfId="878" priority="1966">
      <formula>OR($B138="複数選択形式",$B138="並べかえ形式",$B138="穴埋め選択形式",AND($B138="穴埋め記入形式", (LEN($C136)+LEN($C136)-LEN(SUBSTITUTE($C136,"_",""))-LEN(SUBSTITUTE($C136,"＿","")))&gt;9))</formula>
    </cfRule>
  </conditionalFormatting>
  <conditionalFormatting sqref="O137">
    <cfRule type="expression" dxfId="877" priority="1967">
      <formula>OR($B138="複数選択形式",$B138="並べかえ形式",$B138="穴埋め選択形式",AND($B138="穴埋め記入形式", (LEN($C136)+LEN($C136)-LEN(SUBSTITUTE($C136,"_",""))-LEN(SUBSTITUTE($C136,"＿","")))&gt;10))</formula>
    </cfRule>
  </conditionalFormatting>
  <conditionalFormatting sqref="P137">
    <cfRule type="expression" dxfId="876" priority="1968">
      <formula>OR($B138="複数選択形式",$B138="並べかえ形式",$B138="穴埋め選択形式",AND($B138="穴埋め記入形式", (LEN($C136)+LEN($C136)-LEN(SUBSTITUTE($C136,"_",""))-LEN(SUBSTITUTE($C136,"＿","")))&gt;11))</formula>
    </cfRule>
  </conditionalFormatting>
  <conditionalFormatting sqref="Q137">
    <cfRule type="expression" dxfId="875" priority="1969">
      <formula>OR($B138="複数選択形式",$B138="並べかえ形式",$B138="穴埋め選択形式",AND($B138="穴埋め記入形式", (LEN($C136)+LEN($C136)-LEN(SUBSTITUTE($C136,"_",""))-LEN(SUBSTITUTE($C136,"＿","")))&gt;12))</formula>
    </cfRule>
  </conditionalFormatting>
  <conditionalFormatting sqref="R137">
    <cfRule type="expression" dxfId="874" priority="1970">
      <formula>OR($B138="複数選択形式",$B138="並べかえ形式",$B138="穴埋め選択形式",AND($B138="穴埋め記入形式", (LEN($C136)+LEN($C136)-LEN(SUBSTITUTE($C136,"_",""))-LEN(SUBSTITUTE($C136,"＿","")))&gt;13))</formula>
    </cfRule>
  </conditionalFormatting>
  <conditionalFormatting sqref="S137">
    <cfRule type="expression" dxfId="873" priority="1971">
      <formula>OR($B138="複数選択形式",$B138="並べかえ形式",$B138="穴埋め選択形式",AND($B138="穴埋め記入形式", (LEN($C136)+LEN($C136)-LEN(SUBSTITUTE($C136,"_",""))-LEN(SUBSTITUTE($C136,"＿","")))&gt;14))</formula>
    </cfRule>
  </conditionalFormatting>
  <conditionalFormatting sqref="T137">
    <cfRule type="expression" dxfId="872" priority="1972">
      <formula>OR($B138="複数選択形式",$B138="並べかえ形式",$B138="穴埋め選択形式",AND($B138="穴埋め記入形式", (LEN($C136)+LEN($C136)-LEN(SUBSTITUTE($C136,"_",""))-LEN(SUBSTITUTE($C136,"＿","")))&gt;15))</formula>
    </cfRule>
  </conditionalFormatting>
  <conditionalFormatting sqref="U137">
    <cfRule type="expression" dxfId="871" priority="1973">
      <formula>OR($B138="複数選択形式",$B138="並べかえ形式",$B138="穴埋め選択形式",AND($B138="穴埋め記入形式", (LEN($C136)+LEN($C136)-LEN(SUBSTITUTE($C136,"_",""))-LEN(SUBSTITUTE($C136,"＿","")))&gt;16))</formula>
    </cfRule>
  </conditionalFormatting>
  <conditionalFormatting sqref="V137">
    <cfRule type="expression" dxfId="870" priority="1974">
      <formula>OR($B138="複数選択形式",$B138="並べかえ形式",$B138="穴埋め選択形式",AND($B138="穴埋め記入形式", (LEN($C136)+LEN($C136)-LEN(SUBSTITUTE($C136,"_",""))-LEN(SUBSTITUTE($C136,"＿","")))&gt;17))</formula>
    </cfRule>
  </conditionalFormatting>
  <conditionalFormatting sqref="W137">
    <cfRule type="expression" dxfId="869" priority="1975">
      <formula>OR($B138="複数選択形式",$B138="並べかえ形式",$B138="穴埋め選択形式",AND($B138="穴埋め記入形式", (LEN($C136)+LEN($C136)-LEN(SUBSTITUTE($C136,"_",""))-LEN(SUBSTITUTE($C136,"＿","")))&gt;18))</formula>
    </cfRule>
  </conditionalFormatting>
  <conditionalFormatting sqref="X137">
    <cfRule type="expression" dxfId="868" priority="1976">
      <formula>OR($B138="複数選択形式",$B138="並べかえ形式",$B138="穴埋め選択形式",AND($B138="穴埋め記入形式", (LEN($C136)+LEN($C136)-LEN(SUBSTITUTE($C136,"_",""))-LEN(SUBSTITUTE($C136,"＿","")))&gt;19))</formula>
    </cfRule>
  </conditionalFormatting>
  <conditionalFormatting sqref="N138">
    <cfRule type="expression" dxfId="867" priority="1977">
      <formula>AND($M138="", AND($B138="穴埋め記入形式", (LEN($C136)+LEN($C136)-LEN(SUBSTITUTE($C136,"_",""))-LEN(SUBSTITUTE($C136,"＿","")))&gt;9))</formula>
    </cfRule>
  </conditionalFormatting>
  <conditionalFormatting sqref="N138">
    <cfRule type="expression" dxfId="866" priority="1978">
      <formula>OR($B138="複数選択形式",$B138="並べかえ形式",$B138="穴埋め選択形式",AND($B138="穴埋め記入形式", (LEN($C136)+LEN($C136)-LEN(SUBSTITUTE($C136,"_",""))-LEN(SUBSTITUTE($C136,"＿","")))&gt;9))</formula>
    </cfRule>
  </conditionalFormatting>
  <conditionalFormatting sqref="O138">
    <cfRule type="expression" dxfId="865" priority="1979">
      <formula>AND($M138="", AND($B138="穴埋め記入形式", (LEN($C136)+LEN($C136)-LEN(SUBSTITUTE($C136,"_",""))-LEN(SUBSTITUTE($C136,"＿","")))&gt;10))</formula>
    </cfRule>
  </conditionalFormatting>
  <conditionalFormatting sqref="O138">
    <cfRule type="expression" dxfId="864" priority="1980">
      <formula>OR($B138="複数選択形式",$B138="並べかえ形式",$B138="穴埋め選択形式",AND($B138="穴埋め記入形式", (LEN($C136)+LEN($C136)-LEN(SUBSTITUTE($C136,"_",""))-LEN(SUBSTITUTE($C136,"＿","")))&gt;10))</formula>
    </cfRule>
  </conditionalFormatting>
  <conditionalFormatting sqref="P138">
    <cfRule type="expression" dxfId="863" priority="1981">
      <formula>AND($M138="", AND($B138="穴埋め記入形式", (LEN($C136)+LEN($C136)-LEN(SUBSTITUTE($C136,"_",""))-LEN(SUBSTITUTE($C136,"＿","")))&gt;11))</formula>
    </cfRule>
  </conditionalFormatting>
  <conditionalFormatting sqref="P138">
    <cfRule type="expression" dxfId="862" priority="1982">
      <formula>OR($B138="複数選択形式",$B138="並べかえ形式",$B138="穴埋め選択形式",AND($B138="穴埋め記入形式", (LEN($C136)+LEN($C136)-LEN(SUBSTITUTE($C136,"_",""))-LEN(SUBSTITUTE($C136,"＿","")))&gt;11))</formula>
    </cfRule>
  </conditionalFormatting>
  <conditionalFormatting sqref="Q138">
    <cfRule type="expression" dxfId="861" priority="1983">
      <formula>AND($M138="", AND($B138="穴埋め記入形式", (LEN($C136)+LEN($C136)-LEN(SUBSTITUTE($C136,"_",""))-LEN(SUBSTITUTE($C136,"＿","")))&gt;12))</formula>
    </cfRule>
  </conditionalFormatting>
  <conditionalFormatting sqref="Q138">
    <cfRule type="expression" dxfId="860" priority="1984">
      <formula>OR($B138="複数選択形式",$B138="並べかえ形式",$B138="穴埋め選択形式",AND($B138="穴埋め記入形式", (LEN($C136)+LEN($C136)-LEN(SUBSTITUTE($C136,"_",""))-LEN(SUBSTITUTE($C136,"＿","")))&gt;12))</formula>
    </cfRule>
  </conditionalFormatting>
  <conditionalFormatting sqref="R138">
    <cfRule type="expression" dxfId="859" priority="1985">
      <formula>AND($M138="", AND($B138="穴埋め記入形式", (LEN($C136)+LEN($C136)-LEN(SUBSTITUTE($C136,"_",""))-LEN(SUBSTITUTE($C136,"＿","")))&gt;13))</formula>
    </cfRule>
  </conditionalFormatting>
  <conditionalFormatting sqref="R138">
    <cfRule type="expression" dxfId="858" priority="1986">
      <formula>OR($B138="複数選択形式",$B138="並べかえ形式",$B138="穴埋め選択形式",AND($B138="穴埋め記入形式", (LEN($C136)+LEN($C136)-LEN(SUBSTITUTE($C136,"_",""))-LEN(SUBSTITUTE($C136,"＿","")))&gt;13))</formula>
    </cfRule>
  </conditionalFormatting>
  <conditionalFormatting sqref="S138">
    <cfRule type="expression" dxfId="857" priority="1987">
      <formula>AND($M138="", AND($B138="穴埋め記入形式", (LEN($C136)+LEN($C136)-LEN(SUBSTITUTE($C136,"_",""))-LEN(SUBSTITUTE($C136,"＿","")))&gt;14))</formula>
    </cfRule>
  </conditionalFormatting>
  <conditionalFormatting sqref="S138">
    <cfRule type="expression" dxfId="856" priority="1988">
      <formula>OR($B138="複数選択形式",$B138="並べかえ形式",$B138="穴埋め選択形式",AND($B138="穴埋め記入形式", (LEN($C136)+LEN($C136)-LEN(SUBSTITUTE($C136,"_",""))-LEN(SUBSTITUTE($C136,"＿","")))&gt;14))</formula>
    </cfRule>
  </conditionalFormatting>
  <conditionalFormatting sqref="T138">
    <cfRule type="expression" dxfId="855" priority="1989">
      <formula>AND($M138="", AND($B138="穴埋め記入形式", (LEN($C136)+LEN($C136)-LEN(SUBSTITUTE($C136,"_",""))-LEN(SUBSTITUTE($C136,"＿","")))&gt;15))</formula>
    </cfRule>
  </conditionalFormatting>
  <conditionalFormatting sqref="T138">
    <cfRule type="expression" dxfId="854" priority="1990">
      <formula>OR($B138="複数選択形式",$B138="並べかえ形式",$B138="穴埋め選択形式",AND($B138="穴埋め記入形式", (LEN($C136)+LEN($C136)-LEN(SUBSTITUTE($C136,"_",""))-LEN(SUBSTITUTE($C136,"＿","")))&gt;15))</formula>
    </cfRule>
  </conditionalFormatting>
  <conditionalFormatting sqref="U138">
    <cfRule type="expression" dxfId="853" priority="1991">
      <formula>AND($M138="", AND($B138="穴埋め記入形式", (LEN($C136)+LEN($C136)-LEN(SUBSTITUTE($C136,"_",""))-LEN(SUBSTITUTE($C136,"＿","")))&gt;16))</formula>
    </cfRule>
  </conditionalFormatting>
  <conditionalFormatting sqref="U138">
    <cfRule type="expression" dxfId="852" priority="1992">
      <formula>OR($B138="複数選択形式",$B138="並べかえ形式",$B138="穴埋め選択形式",AND($B138="穴埋め記入形式", (LEN($C136)+LEN($C136)-LEN(SUBSTITUTE($C136,"_",""))-LEN(SUBSTITUTE($C136,"＿","")))&gt;16))</formula>
    </cfRule>
  </conditionalFormatting>
  <conditionalFormatting sqref="V138">
    <cfRule type="expression" dxfId="851" priority="1993">
      <formula>AND($M138="", AND($B138="穴埋め記入形式", (LEN($C136)+LEN($C136)-LEN(SUBSTITUTE($C136,"_",""))-LEN(SUBSTITUTE($C136,"＿","")))&gt;17))</formula>
    </cfRule>
  </conditionalFormatting>
  <conditionalFormatting sqref="V138">
    <cfRule type="expression" dxfId="850" priority="1994">
      <formula>OR($B138="複数選択形式",$B138="並べかえ形式",$B138="穴埋め選択形式",AND($B138="穴埋め記入形式", (LEN($C136)+LEN($C136)-LEN(SUBSTITUTE($C136,"_",""))-LEN(SUBSTITUTE($C136,"＿","")))&gt;17))</formula>
    </cfRule>
  </conditionalFormatting>
  <conditionalFormatting sqref="W138">
    <cfRule type="expression" dxfId="849" priority="1995">
      <formula>AND($M138="", AND($B138="穴埋め記入形式", (LEN($C136)+LEN($C136)-LEN(SUBSTITUTE($C136,"_",""))-LEN(SUBSTITUTE($C136,"＿","")))&gt;18))</formula>
    </cfRule>
  </conditionalFormatting>
  <conditionalFormatting sqref="W138">
    <cfRule type="expression" dxfId="848" priority="1996">
      <formula>OR($B138="複数選択形式",$B138="並べかえ形式",$B138="穴埋め選択形式",AND($B138="穴埋め記入形式", (LEN($C136)+LEN($C136)-LEN(SUBSTITUTE($C136,"_",""))-LEN(SUBSTITUTE($C136,"＿","")))&gt;18))</formula>
    </cfRule>
  </conditionalFormatting>
  <conditionalFormatting sqref="X138">
    <cfRule type="expression" dxfId="847" priority="1997">
      <formula>AND($M138="", AND($B138="穴埋め記入形式", (LEN($C136)+LEN($C136)-LEN(SUBSTITUTE($C136,"_",""))-LEN(SUBSTITUTE($C136,"＿","")))&gt;19))</formula>
    </cfRule>
  </conditionalFormatting>
  <conditionalFormatting sqref="X138">
    <cfRule type="expression" dxfId="846" priority="1998">
      <formula>OR($B138="複数選択形式",$B138="並べかえ形式",$B138="穴埋め選択形式",AND($B138="穴埋め記入形式", (LEN($C136)+LEN($C136)-LEN(SUBSTITUTE($C136,"_",""))-LEN(SUBSTITUTE($C136,"＿","")))&gt;19))</formula>
    </cfRule>
  </conditionalFormatting>
  <conditionalFormatting sqref="F140">
    <cfRule type="expression" dxfId="845" priority="1999">
      <formula>AND($B138="穴埋め選択形式", (LEN($C136)+LEN($C136)-LEN(SUBSTITUTE($C136,"_",""))-LEN(SUBSTITUTE($C136,"＿","")))&gt;1)</formula>
    </cfRule>
  </conditionalFormatting>
  <conditionalFormatting sqref="G140">
    <cfRule type="expression" dxfId="844" priority="2000">
      <formula>AND($B138="穴埋め選択形式", (LEN($C136)+LEN($C136)-LEN(SUBSTITUTE($C136,"_",""))-LEN(SUBSTITUTE($C136,"＿","")))&gt;2)</formula>
    </cfRule>
  </conditionalFormatting>
  <conditionalFormatting sqref="H140">
    <cfRule type="expression" dxfId="843" priority="2001">
      <formula>AND($B138="穴埋め選択形式", (LEN($C136)+LEN($C136)-LEN(SUBSTITUTE($C136,"_",""))-LEN(SUBSTITUTE($C136,"＿","")))&gt;3)</formula>
    </cfRule>
  </conditionalFormatting>
  <conditionalFormatting sqref="I140">
    <cfRule type="expression" dxfId="842" priority="2002">
      <formula>AND($B138="穴埋め選択形式", (LEN($C136)+LEN($C136)-LEN(SUBSTITUTE($C136,"_",""))-LEN(SUBSTITUTE($C136,"＿","")))&gt;4)</formula>
    </cfRule>
  </conditionalFormatting>
  <conditionalFormatting sqref="J140">
    <cfRule type="expression" dxfId="841" priority="2003">
      <formula>AND($B138="穴埋め選択形式", (LEN($C136)+LEN($C136)-LEN(SUBSTITUTE($C136,"_",""))-LEN(SUBSTITUTE($C136,"＿","")))&gt;5)</formula>
    </cfRule>
  </conditionalFormatting>
  <conditionalFormatting sqref="K140">
    <cfRule type="expression" dxfId="840" priority="2004">
      <formula>AND($B138="穴埋め選択形式", (LEN($C136)+LEN($C136)-LEN(SUBSTITUTE($C136,"_",""))-LEN(SUBSTITUTE($C136,"＿","")))&gt;6)</formula>
    </cfRule>
  </conditionalFormatting>
  <conditionalFormatting sqref="L140">
    <cfRule type="expression" dxfId="839" priority="2005">
      <formula>AND($B138="穴埋め選択形式", (LEN($C136)+LEN($C136)-LEN(SUBSTITUTE($C136,"_",""))-LEN(SUBSTITUTE($C136,"＿","")))&gt;7)</formula>
    </cfRule>
  </conditionalFormatting>
  <conditionalFormatting sqref="M140">
    <cfRule type="expression" dxfId="838" priority="2006">
      <formula>AND($B138="穴埋め選択形式", (LEN($C136)+LEN($C136)-LEN(SUBSTITUTE($C136,"_",""))-LEN(SUBSTITUTE($C136,"＿","")))&gt;8)</formula>
    </cfRule>
  </conditionalFormatting>
  <conditionalFormatting sqref="N140">
    <cfRule type="expression" dxfId="837" priority="2007">
      <formula>AND($B138="穴埋め選択形式", (LEN($C136)+LEN($C136)-LEN(SUBSTITUTE($C136,"_",""))-LEN(SUBSTITUTE($C136,"＿","")))&gt;9)</formula>
    </cfRule>
  </conditionalFormatting>
  <conditionalFormatting sqref="O140">
    <cfRule type="expression" dxfId="836" priority="2008">
      <formula>AND($B138="穴埋め選択形式", (LEN($C136)+LEN($C136)-LEN(SUBSTITUTE($C136,"_",""))-LEN(SUBSTITUTE($C136,"＿","")))&gt;10)</formula>
    </cfRule>
  </conditionalFormatting>
  <conditionalFormatting sqref="P140">
    <cfRule type="expression" dxfId="835" priority="2009">
      <formula>AND($B138="穴埋め選択形式", (LEN($C136)+LEN($C136)-LEN(SUBSTITUTE($C136,"_",""))-LEN(SUBSTITUTE($C136,"＿","")))&gt;11)</formula>
    </cfRule>
  </conditionalFormatting>
  <conditionalFormatting sqref="Q140">
    <cfRule type="expression" dxfId="834" priority="2010">
      <formula>AND($B138="穴埋め選択形式", (LEN($C136)+LEN($C136)-LEN(SUBSTITUTE($C136,"_",""))-LEN(SUBSTITUTE($C136,"＿","")))&gt;12)</formula>
    </cfRule>
  </conditionalFormatting>
  <conditionalFormatting sqref="R140">
    <cfRule type="expression" dxfId="833" priority="2011">
      <formula>AND($B138="穴埋め選択形式", (LEN($C136)+LEN($C136)-LEN(SUBSTITUTE($C136,"_",""))-LEN(SUBSTITUTE($C136,"＿","")))&gt;13)</formula>
    </cfRule>
  </conditionalFormatting>
  <conditionalFormatting sqref="S140">
    <cfRule type="expression" dxfId="832" priority="2012">
      <formula>AND($B138="穴埋め選択形式", (LEN($C136)+LEN($C136)-LEN(SUBSTITUTE($C136,"_",""))-LEN(SUBSTITUTE($C136,"＿","")))&gt;14)</formula>
    </cfRule>
  </conditionalFormatting>
  <conditionalFormatting sqref="T140">
    <cfRule type="expression" dxfId="831" priority="2013">
      <formula>AND($B138="穴埋め選択形式", (LEN($C136)+LEN($C136)-LEN(SUBSTITUTE($C136,"_",""))-LEN(SUBSTITUTE($C136,"＿","")))&gt;15)</formula>
    </cfRule>
  </conditionalFormatting>
  <conditionalFormatting sqref="U140">
    <cfRule type="expression" dxfId="830" priority="2014">
      <formula>AND($B138="穴埋め選択形式", (LEN($C136)+LEN($C136)-LEN(SUBSTITUTE($C136,"_",""))-LEN(SUBSTITUTE($C136,"＿","")))&gt;16)</formula>
    </cfRule>
  </conditionalFormatting>
  <conditionalFormatting sqref="V140">
    <cfRule type="expression" dxfId="829" priority="2015">
      <formula>AND($B138="穴埋め選択形式", (LEN($C136)+LEN($C136)-LEN(SUBSTITUTE($C136,"_",""))-LEN(SUBSTITUTE($C136,"＿","")))&gt;17)</formula>
    </cfRule>
  </conditionalFormatting>
  <conditionalFormatting sqref="X140">
    <cfRule type="expression" dxfId="828" priority="2016">
      <formula>AND($B138="穴埋め選択形式", (LEN($C136)+LEN($C136)-LEN(SUBSTITUTE($C136,"_",""))-LEN(SUBSTITUTE($C136,"＿","")))&gt;19)</formula>
    </cfRule>
  </conditionalFormatting>
  <conditionalFormatting sqref="F141">
    <cfRule type="expression" dxfId="827" priority="2017">
      <formula>AND($B138="穴埋め選択形式", (LEN($C136)+LEN($C136)-LEN(SUBSTITUTE($C136,"_",""))-LEN(SUBSTITUTE($C136,"＿","")))&gt;1)</formula>
    </cfRule>
  </conditionalFormatting>
  <conditionalFormatting sqref="G141">
    <cfRule type="expression" dxfId="826" priority="2018">
      <formula>AND($B138="穴埋め選択形式", (LEN($C136)+LEN($C136)-LEN(SUBSTITUTE($C136,"_",""))-LEN(SUBSTITUTE($C136,"＿","")))&gt;2)</formula>
    </cfRule>
  </conditionalFormatting>
  <conditionalFormatting sqref="H141">
    <cfRule type="expression" dxfId="825" priority="2019">
      <formula>AND($B138="穴埋め選択形式", (LEN($C136)+LEN($C136)-LEN(SUBSTITUTE($C136,"_",""))-LEN(SUBSTITUTE($C136,"＿","")))&gt;3)</formula>
    </cfRule>
  </conditionalFormatting>
  <conditionalFormatting sqref="I141">
    <cfRule type="expression" dxfId="824" priority="2020">
      <formula>AND($B138="穴埋め選択形式", (LEN($C136)+LEN($C136)-LEN(SUBSTITUTE($C136,"_",""))-LEN(SUBSTITUTE($C136,"＿","")))&gt;4)</formula>
    </cfRule>
  </conditionalFormatting>
  <conditionalFormatting sqref="J141">
    <cfRule type="expression" dxfId="823" priority="2021">
      <formula>AND($B138="穴埋め選択形式", (LEN($C136)+LEN($C136)-LEN(SUBSTITUTE($C136,"_",""))-LEN(SUBSTITUTE($C136,"＿","")))&gt;5)</formula>
    </cfRule>
  </conditionalFormatting>
  <conditionalFormatting sqref="K141">
    <cfRule type="expression" dxfId="822" priority="2022">
      <formula>AND($B138="穴埋め選択形式", (LEN($C136)+LEN($C136)-LEN(SUBSTITUTE($C136,"_",""))-LEN(SUBSTITUTE($C136,"＿","")))&gt;6)</formula>
    </cfRule>
  </conditionalFormatting>
  <conditionalFormatting sqref="L141">
    <cfRule type="expression" dxfId="821" priority="2023">
      <formula>AND($B138="穴埋め選択形式", (LEN($C136)+LEN($C136)-LEN(SUBSTITUTE($C136,"_",""))-LEN(SUBSTITUTE($C136,"＿","")))&gt;7)</formula>
    </cfRule>
  </conditionalFormatting>
  <conditionalFormatting sqref="M141">
    <cfRule type="expression" dxfId="820" priority="2024">
      <formula>AND($B138="穴埋め選択形式", (LEN($C136)+LEN($C136)-LEN(SUBSTITUTE($C136,"_",""))-LEN(SUBSTITUTE($C136,"＿","")))&gt;8)</formula>
    </cfRule>
  </conditionalFormatting>
  <conditionalFormatting sqref="N141">
    <cfRule type="expression" dxfId="819" priority="2025">
      <formula>AND($B138="穴埋め選択形式", (LEN($C136)+LEN($C136)-LEN(SUBSTITUTE($C136,"_",""))-LEN(SUBSTITUTE($C136,"＿","")))&gt;9)</formula>
    </cfRule>
  </conditionalFormatting>
  <conditionalFormatting sqref="O141">
    <cfRule type="expression" dxfId="818" priority="2026">
      <formula>AND($B138="穴埋め選択形式", (LEN($C136)+LEN($C136)-LEN(SUBSTITUTE($C136,"_",""))-LEN(SUBSTITUTE($C136,"＿","")))&gt;10)</formula>
    </cfRule>
  </conditionalFormatting>
  <conditionalFormatting sqref="P141">
    <cfRule type="expression" dxfId="817" priority="2027">
      <formula>AND($B138="穴埋め選択形式", (LEN($C136)+LEN($C136)-LEN(SUBSTITUTE($C136,"_",""))-LEN(SUBSTITUTE($C136,"＿","")))&gt;11)</formula>
    </cfRule>
  </conditionalFormatting>
  <conditionalFormatting sqref="Q141">
    <cfRule type="expression" dxfId="816" priority="2028">
      <formula>AND($B138="穴埋め選択形式", (LEN($C136)+LEN($C136)-LEN(SUBSTITUTE($C136,"_",""))-LEN(SUBSTITUTE($C136,"＿","")))&gt;12)</formula>
    </cfRule>
  </conditionalFormatting>
  <conditionalFormatting sqref="R141">
    <cfRule type="expression" dxfId="815" priority="2029">
      <formula>AND($B138="穴埋め選択形式", (LEN($C136)+LEN($C136)-LEN(SUBSTITUTE($C136,"_",""))-LEN(SUBSTITUTE($C136,"＿","")))&gt;13)</formula>
    </cfRule>
  </conditionalFormatting>
  <conditionalFormatting sqref="S141">
    <cfRule type="expression" dxfId="814" priority="2030">
      <formula>AND($B138="穴埋め選択形式", (LEN($C136)+LEN($C136)-LEN(SUBSTITUTE($C136,"_",""))-LEN(SUBSTITUTE($C136,"＿","")))&gt;14)</formula>
    </cfRule>
  </conditionalFormatting>
  <conditionalFormatting sqref="T141">
    <cfRule type="expression" dxfId="813" priority="2031">
      <formula>AND($B138="穴埋め選択形式", (LEN($C136)+LEN($C136)-LEN(SUBSTITUTE($C136,"_",""))-LEN(SUBSTITUTE($C136,"＿","")))&gt;15)</formula>
    </cfRule>
  </conditionalFormatting>
  <conditionalFormatting sqref="U141">
    <cfRule type="expression" dxfId="812" priority="2032">
      <formula>AND($B138="穴埋め選択形式", (LEN($C136)+LEN($C136)-LEN(SUBSTITUTE($C136,"_",""))-LEN(SUBSTITUTE($C136,"＿","")))&gt;16)</formula>
    </cfRule>
  </conditionalFormatting>
  <conditionalFormatting sqref="V141">
    <cfRule type="expression" dxfId="811" priority="2033">
      <formula>AND($B138="穴埋め選択形式", (LEN($C136)+LEN($C136)-LEN(SUBSTITUTE($C136,"_",""))-LEN(SUBSTITUTE($C136,"＿","")))&gt;17)</formula>
    </cfRule>
  </conditionalFormatting>
  <conditionalFormatting sqref="W141">
    <cfRule type="expression" dxfId="810" priority="2034">
      <formula>AND($B138="穴埋め選択形式", (LEN($C136)+LEN($C136)-LEN(SUBSTITUTE($C136,"_",""))-LEN(SUBSTITUTE($C136,"＿","")))&gt;18)</formula>
    </cfRule>
  </conditionalFormatting>
  <conditionalFormatting sqref="X141">
    <cfRule type="expression" dxfId="809" priority="2035">
      <formula>AND($B138="穴埋め選択形式", (LEN($C136)+LEN($C136)-LEN(SUBSTITUTE($C136,"_",""))-LEN(SUBSTITUTE($C136,"＿","")))&gt;19)</formula>
    </cfRule>
  </conditionalFormatting>
  <conditionalFormatting sqref="W140">
    <cfRule type="expression" dxfId="808" priority="2036">
      <formula>AND($B138="穴埋め選択形式", (LEN($C136)+LEN($C136)-LEN(SUBSTITUTE($C136,"_",""))-LEN(SUBSTITUTE($C136,"＿","")))&gt;18)</formula>
    </cfRule>
  </conditionalFormatting>
  <conditionalFormatting sqref="E148">
    <cfRule type="expression" dxfId="807" priority="2037">
      <formula>OR($B147="複数選択形式",$B147="並べかえ形式")</formula>
    </cfRule>
  </conditionalFormatting>
  <conditionalFormatting sqref="F148">
    <cfRule type="expression" dxfId="806" priority="2038">
      <formula>OR($B147="複数選択形式",$B147="並べかえ形式")</formula>
    </cfRule>
  </conditionalFormatting>
  <conditionalFormatting sqref="G148">
    <cfRule type="expression" dxfId="805" priority="2039">
      <formula>OR($B147="複数選択形式",$B147="並べかえ形式")</formula>
    </cfRule>
  </conditionalFormatting>
  <conditionalFormatting sqref="H148">
    <cfRule type="expression" dxfId="804" priority="2040">
      <formula>OR($B147="複数選択形式",$B147="並べかえ形式")</formula>
    </cfRule>
  </conditionalFormatting>
  <conditionalFormatting sqref="I148">
    <cfRule type="expression" dxfId="803" priority="2041">
      <formula>OR($B147="複数選択形式",$B147="並べかえ形式")</formula>
    </cfRule>
  </conditionalFormatting>
  <conditionalFormatting sqref="J148">
    <cfRule type="expression" dxfId="802" priority="2042">
      <formula>OR($B147="複数選択形式",$B147="並べかえ形式")</formula>
    </cfRule>
  </conditionalFormatting>
  <conditionalFormatting sqref="K148">
    <cfRule type="expression" dxfId="801" priority="2043">
      <formula>OR($B147="複数選択形式",$B147="並べかえ形式")</formula>
    </cfRule>
  </conditionalFormatting>
  <conditionalFormatting sqref="L148">
    <cfRule type="expression" dxfId="800" priority="2044">
      <formula>OR($B147="複数選択形式",$B147="並べかえ形式")</formula>
    </cfRule>
  </conditionalFormatting>
  <conditionalFormatting sqref="M148">
    <cfRule type="expression" dxfId="799" priority="2045">
      <formula>OR($B147="複数選択形式",$B147="並べかえ形式")</formula>
    </cfRule>
  </conditionalFormatting>
  <conditionalFormatting sqref="N148">
    <cfRule type="expression" dxfId="798" priority="2046">
      <formula>OR($B147="複数選択形式",$B147="並べかえ形式")</formula>
    </cfRule>
  </conditionalFormatting>
  <conditionalFormatting sqref="O148">
    <cfRule type="expression" dxfId="797" priority="2047">
      <formula>OR($B147="複数選択形式",$B147="並べかえ形式")</formula>
    </cfRule>
  </conditionalFormatting>
  <conditionalFormatting sqref="P148">
    <cfRule type="expression" dxfId="796" priority="2048">
      <formula>OR($B147="複数選択形式",$B147="並べかえ形式")</formula>
    </cfRule>
  </conditionalFormatting>
  <conditionalFormatting sqref="Q148">
    <cfRule type="expression" dxfId="795" priority="2049">
      <formula>OR($B147="複数選択形式",$B147="並べかえ形式")</formula>
    </cfRule>
  </conditionalFormatting>
  <conditionalFormatting sqref="R148">
    <cfRule type="expression" dxfId="794" priority="2050">
      <formula>OR($B147="複数選択形式",$B147="並べかえ形式")</formula>
    </cfRule>
  </conditionalFormatting>
  <conditionalFormatting sqref="S148">
    <cfRule type="expression" dxfId="793" priority="2051">
      <formula>OR($B147="複数選択形式",$B147="並べかえ形式")</formula>
    </cfRule>
  </conditionalFormatting>
  <conditionalFormatting sqref="T148">
    <cfRule type="expression" dxfId="792" priority="2052">
      <formula>OR($B147="複数選択形式",$B147="並べかえ形式")</formula>
    </cfRule>
  </conditionalFormatting>
  <conditionalFormatting sqref="U148">
    <cfRule type="expression" dxfId="791" priority="2053">
      <formula>OR($B147="複数選択形式",$B147="並べかえ形式")</formula>
    </cfRule>
  </conditionalFormatting>
  <conditionalFormatting sqref="V148">
    <cfRule type="expression" dxfId="790" priority="2054">
      <formula>OR($B147="複数選択形式",$B147="並べかえ形式")</formula>
    </cfRule>
  </conditionalFormatting>
  <conditionalFormatting sqref="W148">
    <cfRule type="expression" dxfId="789" priority="2055">
      <formula>OR($B147="複数選択形式",$B147="並べかえ形式")</formula>
    </cfRule>
  </conditionalFormatting>
  <conditionalFormatting sqref="X148">
    <cfRule type="expression" dxfId="788" priority="2056">
      <formula>OR($B147="複数選択形式",$B147="並べかえ形式")</formula>
    </cfRule>
  </conditionalFormatting>
  <conditionalFormatting sqref="B148">
    <cfRule type="expression" dxfId="787" priority="2057">
      <formula>AND($B147&lt;&gt;"", $B147="正誤形式")</formula>
    </cfRule>
  </conditionalFormatting>
  <conditionalFormatting sqref="E147">
    <cfRule type="expression" dxfId="786" priority="2058">
      <formula>AND($E147="", OR($B147="複数選択形式",$B147="並べかえ形式",$B147="穴埋め選択形式",AND($B147="穴埋め記入形式", (LEN($C145)+LEN($C145)-LEN(SUBSTITUTE($C145,"_",""))-LEN(SUBSTITUTE($C145,"＿","")))&gt;0)))</formula>
    </cfRule>
  </conditionalFormatting>
  <conditionalFormatting sqref="E147">
    <cfRule type="expression" dxfId="785" priority="2059">
      <formula>AND(OR($B147="複数選択形式",$B147="並べかえ形式",$B147="穴埋め選択形式",AND($B147="穴埋め記入形式", (LEN($C145)+LEN($C145)-LEN(SUBSTITUTE($C145,"_",""))-LEN(SUBSTITUTE($C145,"＿","")))&gt;0)))</formula>
    </cfRule>
  </conditionalFormatting>
  <conditionalFormatting sqref="F147">
    <cfRule type="expression" dxfId="784" priority="2060">
      <formula>AND($F147="", OR($B147="複数選択形式",$B147="並べかえ形式",$B147="穴埋め選択形式",AND($B147="穴埋め記入形式", (LEN($C145)+LEN($C145)-LEN(SUBSTITUTE($C145,"_",""))-LEN(SUBSTITUTE($C145,"＿","")))&gt;1)))</formula>
    </cfRule>
  </conditionalFormatting>
  <conditionalFormatting sqref="F147">
    <cfRule type="expression" dxfId="783" priority="2061">
      <formula>OR($B147="複数選択形式",$B147="並べかえ形式",$B147="穴埋め選択形式",AND($B147="穴埋め記入形式", (LEN($C145)+LEN($C145)-LEN(SUBSTITUTE($C145,"_",""))-LEN(SUBSTITUTE($C145,"＿","")))&gt;1))</formula>
    </cfRule>
  </conditionalFormatting>
  <conditionalFormatting sqref="E146">
    <cfRule type="expression" dxfId="782" priority="2062">
      <formula>OR($B147="複数選択形式",$B147="並べかえ形式",$B147="穴埋め選択形式",AND($B147="穴埋め記入形式", (LEN($C145)+LEN($C145)-LEN(SUBSTITUTE($C145,"_",""))-LEN(SUBSTITUTE($C145,"＿","")))&gt;0))</formula>
    </cfRule>
  </conditionalFormatting>
  <conditionalFormatting sqref="L146">
    <cfRule type="expression" dxfId="781" priority="2063">
      <formula>OR($B147="複数選択形式",$B147="並べかえ形式",$B147="穴埋め選択形式",AND($B147="穴埋め記入形式", (LEN($C145)+LEN($C145)-LEN(SUBSTITUTE($C145,"_",""))-LEN(SUBSTITUTE($C145,"＿","")))&gt;7))</formula>
    </cfRule>
  </conditionalFormatting>
  <conditionalFormatting sqref="K146">
    <cfRule type="expression" dxfId="780" priority="2064">
      <formula>OR($B147="複数選択形式",$B147="並べかえ形式",$B147="穴埋め選択形式",AND($B147="穴埋め記入形式", (LEN($C145)+LEN($C145)-LEN(SUBSTITUTE($C145,"_",""))-LEN(SUBSTITUTE($C145,"＿","")))&gt;6))</formula>
    </cfRule>
  </conditionalFormatting>
  <conditionalFormatting sqref="J146">
    <cfRule type="expression" dxfId="779" priority="2065">
      <formula>OR($B147="複数選択形式",$B147="並べかえ形式",$B147="穴埋め選択形式",AND($B147="穴埋め記入形式", (LEN($C145)+LEN($C145)-LEN(SUBSTITUTE($C145,"_",""))-LEN(SUBSTITUTE($C145,"＿","")))&gt;5))</formula>
    </cfRule>
  </conditionalFormatting>
  <conditionalFormatting sqref="I146">
    <cfRule type="expression" dxfId="778" priority="2066">
      <formula>OR($B147="複数選択形式",$B147="並べかえ形式",$B147="穴埋め選択形式",AND($B147="穴埋め記入形式", (LEN($C145)+LEN($C145)-LEN(SUBSTITUTE($C145,"_",""))-LEN(SUBSTITUTE($C145,"＿","")))&gt;4))</formula>
    </cfRule>
  </conditionalFormatting>
  <conditionalFormatting sqref="H146">
    <cfRule type="expression" dxfId="777" priority="2067">
      <formula>OR($B147="複数選択形式",$B147="並べかえ形式",$B147="穴埋め選択形式",AND($B147="穴埋め記入形式", (LEN($C145)+LEN($C145)-LEN(SUBSTITUTE($C145,"_",""))-LEN(SUBSTITUTE($C145,"＿","")))&gt;3))</formula>
    </cfRule>
  </conditionalFormatting>
  <conditionalFormatting sqref="G146">
    <cfRule type="expression" dxfId="776" priority="2068">
      <formula>OR($B147="複数選択形式",$B147="並べかえ形式",$B147="穴埋め選択形式",AND($B147="穴埋め記入形式", (LEN($C145)+LEN($C145)-LEN(SUBSTITUTE($C145,"_",""))-LEN(SUBSTITUTE($C145,"＿","")))&gt;2))</formula>
    </cfRule>
  </conditionalFormatting>
  <conditionalFormatting sqref="F146">
    <cfRule type="expression" dxfId="775" priority="2069">
      <formula>OR($B147="複数選択形式",$B147="並べかえ形式",$B147="穴埋め選択形式",AND($B147="穴埋め記入形式", (LEN($C145)+LEN($C145)-LEN(SUBSTITUTE($C145,"_",""))-LEN(SUBSTITUTE($C145,"＿","")))&gt;1))</formula>
    </cfRule>
  </conditionalFormatting>
  <conditionalFormatting sqref="G147">
    <cfRule type="expression" dxfId="774" priority="2070">
      <formula>AND($G147="", AND($B147="穴埋め記入形式", (LEN($C145)+LEN($C145)-LEN(SUBSTITUTE($C145,"_",""))-LEN(SUBSTITUTE($C145,"＿","")))&gt;2))</formula>
    </cfRule>
  </conditionalFormatting>
  <conditionalFormatting sqref="G147">
    <cfRule type="expression" dxfId="773" priority="2071">
      <formula>OR($B147="複数選択形式",$B147="並べかえ形式",$B147="穴埋め選択形式",AND($B147="穴埋め記入形式", (LEN($C145)+LEN($C145)-LEN(SUBSTITUTE($C145,"_",""))-LEN(SUBSTITUTE($C145,"＿","")))&gt;2))</formula>
    </cfRule>
  </conditionalFormatting>
  <conditionalFormatting sqref="H147">
    <cfRule type="expression" dxfId="772" priority="2072">
      <formula>AND($H147="", AND($B147="穴埋め記入形式", (LEN($C145)+LEN($C145)-LEN(SUBSTITUTE($C145,"_",""))-LEN(SUBSTITUTE($C145,"＿","")))&gt;3))</formula>
    </cfRule>
  </conditionalFormatting>
  <conditionalFormatting sqref="H147">
    <cfRule type="expression" dxfId="771" priority="2073">
      <formula>OR($B147="複数選択形式",$B147="並べかえ形式",$B147="穴埋め選択形式",AND($B147="穴埋め記入形式", (LEN($C145)+LEN($C145)-LEN(SUBSTITUTE($C145,"_",""))-LEN(SUBSTITUTE($C145,"＿","")))&gt;3))</formula>
    </cfRule>
  </conditionalFormatting>
  <conditionalFormatting sqref="I147">
    <cfRule type="expression" dxfId="770" priority="2074">
      <formula>AND($I147="", AND($B147="穴埋め記入形式", (LEN($C145)+LEN($C145)-LEN(SUBSTITUTE($C145,"_",""))-LEN(SUBSTITUTE($C145,"＿","")))&gt;4))</formula>
    </cfRule>
  </conditionalFormatting>
  <conditionalFormatting sqref="I147">
    <cfRule type="expression" dxfId="769" priority="2075">
      <formula>OR($B147="複数選択形式",$B147="並べかえ形式",$B147="穴埋め選択形式",AND($B147="穴埋め記入形式", (LEN($C145)+LEN($C145)-LEN(SUBSTITUTE($C145,"_",""))-LEN(SUBSTITUTE($C145,"＿","")))&gt;4))</formula>
    </cfRule>
  </conditionalFormatting>
  <conditionalFormatting sqref="J147">
    <cfRule type="expression" dxfId="768" priority="2076">
      <formula>AND($J147="", AND($B147="穴埋め記入形式", (LEN($C145)+LEN($C145)-LEN(SUBSTITUTE($C145,"_",""))-LEN(SUBSTITUTE($C145,"＿","")))&gt;5))</formula>
    </cfRule>
  </conditionalFormatting>
  <conditionalFormatting sqref="J147">
    <cfRule type="expression" dxfId="767" priority="2077">
      <formula>OR($B147="複数選択形式",$B147="並べかえ形式",$B147="穴埋め選択形式",AND($B147="穴埋め記入形式", (LEN($C145)+LEN($C145)-LEN(SUBSTITUTE($C145,"_",""))-LEN(SUBSTITUTE($C145,"＿","")))&gt;5))</formula>
    </cfRule>
  </conditionalFormatting>
  <conditionalFormatting sqref="K147">
    <cfRule type="expression" dxfId="766" priority="2078">
      <formula>AND($K147="", AND($B147="穴埋め記入形式", (LEN($C145)+LEN($C145)-LEN(SUBSTITUTE($C145,"_",""))-LEN(SUBSTITUTE($C145,"＿","")))&gt;6))</formula>
    </cfRule>
  </conditionalFormatting>
  <conditionalFormatting sqref="K147">
    <cfRule type="expression" dxfId="765" priority="2079">
      <formula>OR($B147="複数選択形式",$B147="並べかえ形式",$B147="穴埋め選択形式",AND($B147="穴埋め記入形式", (LEN($C145)+LEN($C145)-LEN(SUBSTITUTE($C145,"_",""))-LEN(SUBSTITUTE($C145,"＿","")))&gt;6))</formula>
    </cfRule>
  </conditionalFormatting>
  <conditionalFormatting sqref="L147">
    <cfRule type="expression" dxfId="764" priority="2080">
      <formula>AND($L147="", AND($B147="穴埋め記入形式", (LEN($C145)+LEN($C145)-LEN(SUBSTITUTE($C145,"_",""))-LEN(SUBSTITUTE($C145,"＿","")))&gt;7))</formula>
    </cfRule>
  </conditionalFormatting>
  <conditionalFormatting sqref="L147">
    <cfRule type="expression" dxfId="763" priority="2081">
      <formula>OR($B147="複数選択形式",$B147="並べかえ形式",$B147="穴埋め選択形式",AND($B147="穴埋め記入形式", (LEN($C145)+LEN($C145)-LEN(SUBSTITUTE($C145,"_",""))-LEN(SUBSTITUTE($C145,"＿","")))&gt;7))</formula>
    </cfRule>
  </conditionalFormatting>
  <conditionalFormatting sqref="M147">
    <cfRule type="expression" dxfId="762" priority="2082">
      <formula>AND($M147="", AND($B147="穴埋め記入形式", (LEN($C145)+LEN($C145)-LEN(SUBSTITUTE($C145,"_",""))-LEN(SUBSTITUTE($C145,"＿","")))&gt;8))</formula>
    </cfRule>
  </conditionalFormatting>
  <conditionalFormatting sqref="M147">
    <cfRule type="expression" dxfId="761" priority="2083">
      <formula>OR($B147="複数選択形式",$B147="並べかえ形式",$B147="穴埋め選択形式",AND($B147="穴埋め記入形式", (LEN($C145)+LEN($C145)-LEN(SUBSTITUTE($C145,"_",""))-LEN(SUBSTITUTE($C145,"＿","")))&gt;8))</formula>
    </cfRule>
  </conditionalFormatting>
  <conditionalFormatting sqref="C143">
    <cfRule type="expression" dxfId="760" priority="2084">
      <formula>$B147&lt;&gt;""</formula>
    </cfRule>
  </conditionalFormatting>
  <conditionalFormatting sqref="D143">
    <cfRule type="expression" dxfId="759" priority="2085">
      <formula>$B147&lt;&gt;""</formula>
    </cfRule>
  </conditionalFormatting>
  <conditionalFormatting sqref="E143">
    <cfRule type="expression" dxfId="758" priority="2086">
      <formula>$B147&lt;&gt;""</formula>
    </cfRule>
  </conditionalFormatting>
  <conditionalFormatting sqref="F143">
    <cfRule type="expression" dxfId="757" priority="2087">
      <formula>$B147&lt;&gt;""</formula>
    </cfRule>
  </conditionalFormatting>
  <conditionalFormatting sqref="G143">
    <cfRule type="expression" dxfId="756" priority="2088">
      <formula>$B147&lt;&gt;""</formula>
    </cfRule>
  </conditionalFormatting>
  <conditionalFormatting sqref="H143">
    <cfRule type="expression" dxfId="755" priority="2089">
      <formula>$B147&lt;&gt;""</formula>
    </cfRule>
  </conditionalFormatting>
  <conditionalFormatting sqref="I143">
    <cfRule type="expression" dxfId="754" priority="2090">
      <formula>$B147&lt;&gt;""</formula>
    </cfRule>
  </conditionalFormatting>
  <conditionalFormatting sqref="J143">
    <cfRule type="expression" dxfId="753" priority="2091">
      <formula>$B147&lt;&gt;""</formula>
    </cfRule>
  </conditionalFormatting>
  <conditionalFormatting sqref="K143">
    <cfRule type="expression" dxfId="752" priority="2092">
      <formula>$B147&lt;&gt;""</formula>
    </cfRule>
  </conditionalFormatting>
  <conditionalFormatting sqref="L143">
    <cfRule type="expression" dxfId="751" priority="2093">
      <formula>$B147&lt;&gt;""</formula>
    </cfRule>
  </conditionalFormatting>
  <conditionalFormatting sqref="M143">
    <cfRule type="expression" dxfId="750" priority="2094">
      <formula>$B147&lt;&gt;""</formula>
    </cfRule>
  </conditionalFormatting>
  <conditionalFormatting sqref="N143">
    <cfRule type="expression" dxfId="749" priority="2095">
      <formula>$B147&lt;&gt;""</formula>
    </cfRule>
  </conditionalFormatting>
  <conditionalFormatting sqref="B143">
    <cfRule type="expression" dxfId="748" priority="2096">
      <formula>$B147&lt;&gt;""</formula>
    </cfRule>
  </conditionalFormatting>
  <conditionalFormatting sqref="E149">
    <cfRule type="expression" dxfId="747" priority="2097">
      <formula>AND($B147="穴埋め選択形式", (LEN($C145)+LEN($C145)-LEN(SUBSTITUTE($C145,"_",""))-LEN(SUBSTITUTE($C145,"＿","")))&gt;0)</formula>
    </cfRule>
  </conditionalFormatting>
  <conditionalFormatting sqref="E150">
    <cfRule type="expression" dxfId="746" priority="2098">
      <formula>AND($B147="穴埋め選択形式", (LEN($C145)+LEN($C145)-LEN(SUBSTITUTE($C145,"_",""))-LEN(SUBSTITUTE($C145,"＿","")))&gt;0)</formula>
    </cfRule>
  </conditionalFormatting>
  <conditionalFormatting sqref="M146">
    <cfRule type="expression" dxfId="745" priority="2099">
      <formula>OR($B147="複数選択形式",$B147="並べかえ形式",$B147="穴埋め選択形式",AND($B147="穴埋め記入形式", (LEN($C145)+LEN($C145)-LEN(SUBSTITUTE($C145,"_",""))-LEN(SUBSTITUTE($C145,"＿","")))&gt;8))</formula>
    </cfRule>
  </conditionalFormatting>
  <conditionalFormatting sqref="N146">
    <cfRule type="expression" dxfId="744" priority="2100">
      <formula>OR($B147="複数選択形式",$B147="並べかえ形式",$B147="穴埋め選択形式",AND($B147="穴埋め記入形式", (LEN($C145)+LEN($C145)-LEN(SUBSTITUTE($C145,"_",""))-LEN(SUBSTITUTE($C145,"＿","")))&gt;9))</formula>
    </cfRule>
  </conditionalFormatting>
  <conditionalFormatting sqref="O146">
    <cfRule type="expression" dxfId="743" priority="2101">
      <formula>OR($B147="複数選択形式",$B147="並べかえ形式",$B147="穴埋め選択形式",AND($B147="穴埋め記入形式", (LEN($C145)+LEN($C145)-LEN(SUBSTITUTE($C145,"_",""))-LEN(SUBSTITUTE($C145,"＿","")))&gt;10))</formula>
    </cfRule>
  </conditionalFormatting>
  <conditionalFormatting sqref="P146">
    <cfRule type="expression" dxfId="742" priority="2102">
      <formula>OR($B147="複数選択形式",$B147="並べかえ形式",$B147="穴埋め選択形式",AND($B147="穴埋め記入形式", (LEN($C145)+LEN($C145)-LEN(SUBSTITUTE($C145,"_",""))-LEN(SUBSTITUTE($C145,"＿","")))&gt;11))</formula>
    </cfRule>
  </conditionalFormatting>
  <conditionalFormatting sqref="Q146">
    <cfRule type="expression" dxfId="741" priority="2103">
      <formula>OR($B147="複数選択形式",$B147="並べかえ形式",$B147="穴埋め選択形式",AND($B147="穴埋め記入形式", (LEN($C145)+LEN($C145)-LEN(SUBSTITUTE($C145,"_",""))-LEN(SUBSTITUTE($C145,"＿","")))&gt;12))</formula>
    </cfRule>
  </conditionalFormatting>
  <conditionalFormatting sqref="R146">
    <cfRule type="expression" dxfId="740" priority="2104">
      <formula>OR($B147="複数選択形式",$B147="並べかえ形式",$B147="穴埋め選択形式",AND($B147="穴埋め記入形式", (LEN($C145)+LEN($C145)-LEN(SUBSTITUTE($C145,"_",""))-LEN(SUBSTITUTE($C145,"＿","")))&gt;13))</formula>
    </cfRule>
  </conditionalFormatting>
  <conditionalFormatting sqref="S146">
    <cfRule type="expression" dxfId="739" priority="2105">
      <formula>OR($B147="複数選択形式",$B147="並べかえ形式",$B147="穴埋め選択形式",AND($B147="穴埋め記入形式", (LEN($C145)+LEN($C145)-LEN(SUBSTITUTE($C145,"_",""))-LEN(SUBSTITUTE($C145,"＿","")))&gt;14))</formula>
    </cfRule>
  </conditionalFormatting>
  <conditionalFormatting sqref="T146">
    <cfRule type="expression" dxfId="738" priority="2106">
      <formula>OR($B147="複数選択形式",$B147="並べかえ形式",$B147="穴埋め選択形式",AND($B147="穴埋め記入形式", (LEN($C145)+LEN($C145)-LEN(SUBSTITUTE($C145,"_",""))-LEN(SUBSTITUTE($C145,"＿","")))&gt;15))</formula>
    </cfRule>
  </conditionalFormatting>
  <conditionalFormatting sqref="U146">
    <cfRule type="expression" dxfId="737" priority="2107">
      <formula>OR($B147="複数選択形式",$B147="並べかえ形式",$B147="穴埋め選択形式",AND($B147="穴埋め記入形式", (LEN($C145)+LEN($C145)-LEN(SUBSTITUTE($C145,"_",""))-LEN(SUBSTITUTE($C145,"＿","")))&gt;16))</formula>
    </cfRule>
  </conditionalFormatting>
  <conditionalFormatting sqref="V146">
    <cfRule type="expression" dxfId="736" priority="2108">
      <formula>OR($B147="複数選択形式",$B147="並べかえ形式",$B147="穴埋め選択形式",AND($B147="穴埋め記入形式", (LEN($C145)+LEN($C145)-LEN(SUBSTITUTE($C145,"_",""))-LEN(SUBSTITUTE($C145,"＿","")))&gt;17))</formula>
    </cfRule>
  </conditionalFormatting>
  <conditionalFormatting sqref="W146">
    <cfRule type="expression" dxfId="735" priority="2109">
      <formula>OR($B147="複数選択形式",$B147="並べかえ形式",$B147="穴埋め選択形式",AND($B147="穴埋め記入形式", (LEN($C145)+LEN($C145)-LEN(SUBSTITUTE($C145,"_",""))-LEN(SUBSTITUTE($C145,"＿","")))&gt;18))</formula>
    </cfRule>
  </conditionalFormatting>
  <conditionalFormatting sqref="X146">
    <cfRule type="expression" dxfId="734" priority="2110">
      <formula>OR($B147="複数選択形式",$B147="並べかえ形式",$B147="穴埋め選択形式",AND($B147="穴埋め記入形式", (LEN($C145)+LEN($C145)-LEN(SUBSTITUTE($C145,"_",""))-LEN(SUBSTITUTE($C145,"＿","")))&gt;19))</formula>
    </cfRule>
  </conditionalFormatting>
  <conditionalFormatting sqref="N147">
    <cfRule type="expression" dxfId="733" priority="2111">
      <formula>AND($M147="", AND($B147="穴埋め記入形式", (LEN($C145)+LEN($C145)-LEN(SUBSTITUTE($C145,"_",""))-LEN(SUBSTITUTE($C145,"＿","")))&gt;9))</formula>
    </cfRule>
  </conditionalFormatting>
  <conditionalFormatting sqref="N147">
    <cfRule type="expression" dxfId="732" priority="2112">
      <formula>OR($B147="複数選択形式",$B147="並べかえ形式",$B147="穴埋め選択形式",AND($B147="穴埋め記入形式", (LEN($C145)+LEN($C145)-LEN(SUBSTITUTE($C145,"_",""))-LEN(SUBSTITUTE($C145,"＿","")))&gt;9))</formula>
    </cfRule>
  </conditionalFormatting>
  <conditionalFormatting sqref="O147">
    <cfRule type="expression" dxfId="731" priority="2113">
      <formula>AND($M147="", AND($B147="穴埋め記入形式", (LEN($C145)+LEN($C145)-LEN(SUBSTITUTE($C145,"_",""))-LEN(SUBSTITUTE($C145,"＿","")))&gt;10))</formula>
    </cfRule>
  </conditionalFormatting>
  <conditionalFormatting sqref="O147">
    <cfRule type="expression" dxfId="730" priority="2114">
      <formula>OR($B147="複数選択形式",$B147="並べかえ形式",$B147="穴埋め選択形式",AND($B147="穴埋め記入形式", (LEN($C145)+LEN($C145)-LEN(SUBSTITUTE($C145,"_",""))-LEN(SUBSTITUTE($C145,"＿","")))&gt;10))</formula>
    </cfRule>
  </conditionalFormatting>
  <conditionalFormatting sqref="P147">
    <cfRule type="expression" dxfId="729" priority="2115">
      <formula>AND($M147="", AND($B147="穴埋め記入形式", (LEN($C145)+LEN($C145)-LEN(SUBSTITUTE($C145,"_",""))-LEN(SUBSTITUTE($C145,"＿","")))&gt;11))</formula>
    </cfRule>
  </conditionalFormatting>
  <conditionalFormatting sqref="P147">
    <cfRule type="expression" dxfId="728" priority="2116">
      <formula>OR($B147="複数選択形式",$B147="並べかえ形式",$B147="穴埋め選択形式",AND($B147="穴埋め記入形式", (LEN($C145)+LEN($C145)-LEN(SUBSTITUTE($C145,"_",""))-LEN(SUBSTITUTE($C145,"＿","")))&gt;11))</formula>
    </cfRule>
  </conditionalFormatting>
  <conditionalFormatting sqref="Q147">
    <cfRule type="expression" dxfId="727" priority="2117">
      <formula>AND($M147="", AND($B147="穴埋め記入形式", (LEN($C145)+LEN($C145)-LEN(SUBSTITUTE($C145,"_",""))-LEN(SUBSTITUTE($C145,"＿","")))&gt;12))</formula>
    </cfRule>
  </conditionalFormatting>
  <conditionalFormatting sqref="Q147">
    <cfRule type="expression" dxfId="726" priority="2118">
      <formula>OR($B147="複数選択形式",$B147="並べかえ形式",$B147="穴埋め選択形式",AND($B147="穴埋め記入形式", (LEN($C145)+LEN($C145)-LEN(SUBSTITUTE($C145,"_",""))-LEN(SUBSTITUTE($C145,"＿","")))&gt;12))</formula>
    </cfRule>
  </conditionalFormatting>
  <conditionalFormatting sqref="R147">
    <cfRule type="expression" dxfId="725" priority="2119">
      <formula>AND($M147="", AND($B147="穴埋め記入形式", (LEN($C145)+LEN($C145)-LEN(SUBSTITUTE($C145,"_",""))-LEN(SUBSTITUTE($C145,"＿","")))&gt;13))</formula>
    </cfRule>
  </conditionalFormatting>
  <conditionalFormatting sqref="R147">
    <cfRule type="expression" dxfId="724" priority="2120">
      <formula>OR($B147="複数選択形式",$B147="並べかえ形式",$B147="穴埋め選択形式",AND($B147="穴埋め記入形式", (LEN($C145)+LEN($C145)-LEN(SUBSTITUTE($C145,"_",""))-LEN(SUBSTITUTE($C145,"＿","")))&gt;13))</formula>
    </cfRule>
  </conditionalFormatting>
  <conditionalFormatting sqref="S147">
    <cfRule type="expression" dxfId="723" priority="2121">
      <formula>AND($M147="", AND($B147="穴埋め記入形式", (LEN($C145)+LEN($C145)-LEN(SUBSTITUTE($C145,"_",""))-LEN(SUBSTITUTE($C145,"＿","")))&gt;14))</formula>
    </cfRule>
  </conditionalFormatting>
  <conditionalFormatting sqref="S147">
    <cfRule type="expression" dxfId="722" priority="2122">
      <formula>OR($B147="複数選択形式",$B147="並べかえ形式",$B147="穴埋め選択形式",AND($B147="穴埋め記入形式", (LEN($C145)+LEN($C145)-LEN(SUBSTITUTE($C145,"_",""))-LEN(SUBSTITUTE($C145,"＿","")))&gt;14))</formula>
    </cfRule>
  </conditionalFormatting>
  <conditionalFormatting sqref="T147">
    <cfRule type="expression" dxfId="721" priority="2123">
      <formula>AND($M147="", AND($B147="穴埋め記入形式", (LEN($C145)+LEN($C145)-LEN(SUBSTITUTE($C145,"_",""))-LEN(SUBSTITUTE($C145,"＿","")))&gt;15))</formula>
    </cfRule>
  </conditionalFormatting>
  <conditionalFormatting sqref="T147">
    <cfRule type="expression" dxfId="720" priority="2124">
      <formula>OR($B147="複数選択形式",$B147="並べかえ形式",$B147="穴埋め選択形式",AND($B147="穴埋め記入形式", (LEN($C145)+LEN($C145)-LEN(SUBSTITUTE($C145,"_",""))-LEN(SUBSTITUTE($C145,"＿","")))&gt;15))</formula>
    </cfRule>
  </conditionalFormatting>
  <conditionalFormatting sqref="U147">
    <cfRule type="expression" dxfId="719" priority="2125">
      <formula>AND($M147="", AND($B147="穴埋め記入形式", (LEN($C145)+LEN($C145)-LEN(SUBSTITUTE($C145,"_",""))-LEN(SUBSTITUTE($C145,"＿","")))&gt;16))</formula>
    </cfRule>
  </conditionalFormatting>
  <conditionalFormatting sqref="U147">
    <cfRule type="expression" dxfId="718" priority="2126">
      <formula>OR($B147="複数選択形式",$B147="並べかえ形式",$B147="穴埋め選択形式",AND($B147="穴埋め記入形式", (LEN($C145)+LEN($C145)-LEN(SUBSTITUTE($C145,"_",""))-LEN(SUBSTITUTE($C145,"＿","")))&gt;16))</formula>
    </cfRule>
  </conditionalFormatting>
  <conditionalFormatting sqref="V147">
    <cfRule type="expression" dxfId="717" priority="2127">
      <formula>AND($M147="", AND($B147="穴埋め記入形式", (LEN($C145)+LEN($C145)-LEN(SUBSTITUTE($C145,"_",""))-LEN(SUBSTITUTE($C145,"＿","")))&gt;17))</formula>
    </cfRule>
  </conditionalFormatting>
  <conditionalFormatting sqref="V147">
    <cfRule type="expression" dxfId="716" priority="2128">
      <formula>OR($B147="複数選択形式",$B147="並べかえ形式",$B147="穴埋め選択形式",AND($B147="穴埋め記入形式", (LEN($C145)+LEN($C145)-LEN(SUBSTITUTE($C145,"_",""))-LEN(SUBSTITUTE($C145,"＿","")))&gt;17))</formula>
    </cfRule>
  </conditionalFormatting>
  <conditionalFormatting sqref="W147">
    <cfRule type="expression" dxfId="715" priority="2129">
      <formula>AND($M147="", AND($B147="穴埋め記入形式", (LEN($C145)+LEN($C145)-LEN(SUBSTITUTE($C145,"_",""))-LEN(SUBSTITUTE($C145,"＿","")))&gt;18))</formula>
    </cfRule>
  </conditionalFormatting>
  <conditionalFormatting sqref="W147">
    <cfRule type="expression" dxfId="714" priority="2130">
      <formula>OR($B147="複数選択形式",$B147="並べかえ形式",$B147="穴埋め選択形式",AND($B147="穴埋め記入形式", (LEN($C145)+LEN($C145)-LEN(SUBSTITUTE($C145,"_",""))-LEN(SUBSTITUTE($C145,"＿","")))&gt;18))</formula>
    </cfRule>
  </conditionalFormatting>
  <conditionalFormatting sqref="X147">
    <cfRule type="expression" dxfId="713" priority="2131">
      <formula>AND($M147="", AND($B147="穴埋め記入形式", (LEN($C145)+LEN($C145)-LEN(SUBSTITUTE($C145,"_",""))-LEN(SUBSTITUTE($C145,"＿","")))&gt;19))</formula>
    </cfRule>
  </conditionalFormatting>
  <conditionalFormatting sqref="X147">
    <cfRule type="expression" dxfId="712" priority="2132">
      <formula>OR($B147="複数選択形式",$B147="並べかえ形式",$B147="穴埋め選択形式",AND($B147="穴埋め記入形式", (LEN($C145)+LEN($C145)-LEN(SUBSTITUTE($C145,"_",""))-LEN(SUBSTITUTE($C145,"＿","")))&gt;19))</formula>
    </cfRule>
  </conditionalFormatting>
  <conditionalFormatting sqref="F149">
    <cfRule type="expression" dxfId="711" priority="2133">
      <formula>AND($B147="穴埋め選択形式", (LEN($C145)+LEN($C145)-LEN(SUBSTITUTE($C145,"_",""))-LEN(SUBSTITUTE($C145,"＿","")))&gt;1)</formula>
    </cfRule>
  </conditionalFormatting>
  <conditionalFormatting sqref="G149">
    <cfRule type="expression" dxfId="710" priority="2134">
      <formula>AND($B147="穴埋め選択形式", (LEN($C145)+LEN($C145)-LEN(SUBSTITUTE($C145,"_",""))-LEN(SUBSTITUTE($C145,"＿","")))&gt;2)</formula>
    </cfRule>
  </conditionalFormatting>
  <conditionalFormatting sqref="H149">
    <cfRule type="expression" dxfId="709" priority="2135">
      <formula>AND($B147="穴埋め選択形式", (LEN($C145)+LEN($C145)-LEN(SUBSTITUTE($C145,"_",""))-LEN(SUBSTITUTE($C145,"＿","")))&gt;3)</formula>
    </cfRule>
  </conditionalFormatting>
  <conditionalFormatting sqref="I149">
    <cfRule type="expression" dxfId="708" priority="2136">
      <formula>AND($B147="穴埋め選択形式", (LEN($C145)+LEN($C145)-LEN(SUBSTITUTE($C145,"_",""))-LEN(SUBSTITUTE($C145,"＿","")))&gt;4)</formula>
    </cfRule>
  </conditionalFormatting>
  <conditionalFormatting sqref="J149">
    <cfRule type="expression" dxfId="707" priority="2137">
      <formula>AND($B147="穴埋め選択形式", (LEN($C145)+LEN($C145)-LEN(SUBSTITUTE($C145,"_",""))-LEN(SUBSTITUTE($C145,"＿","")))&gt;5)</formula>
    </cfRule>
  </conditionalFormatting>
  <conditionalFormatting sqref="K149">
    <cfRule type="expression" dxfId="706" priority="2138">
      <formula>AND($B147="穴埋め選択形式", (LEN($C145)+LEN($C145)-LEN(SUBSTITUTE($C145,"_",""))-LEN(SUBSTITUTE($C145,"＿","")))&gt;6)</formula>
    </cfRule>
  </conditionalFormatting>
  <conditionalFormatting sqref="L149">
    <cfRule type="expression" dxfId="705" priority="2139">
      <formula>AND($B147="穴埋め選択形式", (LEN($C145)+LEN($C145)-LEN(SUBSTITUTE($C145,"_",""))-LEN(SUBSTITUTE($C145,"＿","")))&gt;7)</formula>
    </cfRule>
  </conditionalFormatting>
  <conditionalFormatting sqref="M149">
    <cfRule type="expression" dxfId="704" priority="2140">
      <formula>AND($B147="穴埋め選択形式", (LEN($C145)+LEN($C145)-LEN(SUBSTITUTE($C145,"_",""))-LEN(SUBSTITUTE($C145,"＿","")))&gt;8)</formula>
    </cfRule>
  </conditionalFormatting>
  <conditionalFormatting sqref="N149">
    <cfRule type="expression" dxfId="703" priority="2141">
      <formula>AND($B147="穴埋め選択形式", (LEN($C145)+LEN($C145)-LEN(SUBSTITUTE($C145,"_",""))-LEN(SUBSTITUTE($C145,"＿","")))&gt;9)</formula>
    </cfRule>
  </conditionalFormatting>
  <conditionalFormatting sqref="O149">
    <cfRule type="expression" dxfId="702" priority="2142">
      <formula>AND($B147="穴埋め選択形式", (LEN($C145)+LEN($C145)-LEN(SUBSTITUTE($C145,"_",""))-LEN(SUBSTITUTE($C145,"＿","")))&gt;10)</formula>
    </cfRule>
  </conditionalFormatting>
  <conditionalFormatting sqref="P149">
    <cfRule type="expression" dxfId="701" priority="2143">
      <formula>AND($B147="穴埋め選択形式", (LEN($C145)+LEN($C145)-LEN(SUBSTITUTE($C145,"_",""))-LEN(SUBSTITUTE($C145,"＿","")))&gt;11)</formula>
    </cfRule>
  </conditionalFormatting>
  <conditionalFormatting sqref="Q149">
    <cfRule type="expression" dxfId="700" priority="2144">
      <formula>AND($B147="穴埋め選択形式", (LEN($C145)+LEN($C145)-LEN(SUBSTITUTE($C145,"_",""))-LEN(SUBSTITUTE($C145,"＿","")))&gt;12)</formula>
    </cfRule>
  </conditionalFormatting>
  <conditionalFormatting sqref="R149">
    <cfRule type="expression" dxfId="699" priority="2145">
      <formula>AND($B147="穴埋め選択形式", (LEN($C145)+LEN($C145)-LEN(SUBSTITUTE($C145,"_",""))-LEN(SUBSTITUTE($C145,"＿","")))&gt;13)</formula>
    </cfRule>
  </conditionalFormatting>
  <conditionalFormatting sqref="S149">
    <cfRule type="expression" dxfId="698" priority="2146">
      <formula>AND($B147="穴埋め選択形式", (LEN($C145)+LEN($C145)-LEN(SUBSTITUTE($C145,"_",""))-LEN(SUBSTITUTE($C145,"＿","")))&gt;14)</formula>
    </cfRule>
  </conditionalFormatting>
  <conditionalFormatting sqref="T149">
    <cfRule type="expression" dxfId="697" priority="2147">
      <formula>AND($B147="穴埋め選択形式", (LEN($C145)+LEN($C145)-LEN(SUBSTITUTE($C145,"_",""))-LEN(SUBSTITUTE($C145,"＿","")))&gt;15)</formula>
    </cfRule>
  </conditionalFormatting>
  <conditionalFormatting sqref="U149">
    <cfRule type="expression" dxfId="696" priority="2148">
      <formula>AND($B147="穴埋め選択形式", (LEN($C145)+LEN($C145)-LEN(SUBSTITUTE($C145,"_",""))-LEN(SUBSTITUTE($C145,"＿","")))&gt;16)</formula>
    </cfRule>
  </conditionalFormatting>
  <conditionalFormatting sqref="V149">
    <cfRule type="expression" dxfId="695" priority="2149">
      <formula>AND($B147="穴埋め選択形式", (LEN($C145)+LEN($C145)-LEN(SUBSTITUTE($C145,"_",""))-LEN(SUBSTITUTE($C145,"＿","")))&gt;17)</formula>
    </cfRule>
  </conditionalFormatting>
  <conditionalFormatting sqref="X149">
    <cfRule type="expression" dxfId="694" priority="2150">
      <formula>AND($B147="穴埋め選択形式", (LEN($C145)+LEN($C145)-LEN(SUBSTITUTE($C145,"_",""))-LEN(SUBSTITUTE($C145,"＿","")))&gt;19)</formula>
    </cfRule>
  </conditionalFormatting>
  <conditionalFormatting sqref="F150">
    <cfRule type="expression" dxfId="693" priority="2151">
      <formula>AND($B147="穴埋め選択形式", (LEN($C145)+LEN($C145)-LEN(SUBSTITUTE($C145,"_",""))-LEN(SUBSTITUTE($C145,"＿","")))&gt;1)</formula>
    </cfRule>
  </conditionalFormatting>
  <conditionalFormatting sqref="G150">
    <cfRule type="expression" dxfId="692" priority="2152">
      <formula>AND($B147="穴埋め選択形式", (LEN($C145)+LEN($C145)-LEN(SUBSTITUTE($C145,"_",""))-LEN(SUBSTITUTE($C145,"＿","")))&gt;2)</formula>
    </cfRule>
  </conditionalFormatting>
  <conditionalFormatting sqref="H150">
    <cfRule type="expression" dxfId="691" priority="2153">
      <formula>AND($B147="穴埋め選択形式", (LEN($C145)+LEN($C145)-LEN(SUBSTITUTE($C145,"_",""))-LEN(SUBSTITUTE($C145,"＿","")))&gt;3)</formula>
    </cfRule>
  </conditionalFormatting>
  <conditionalFormatting sqref="I150">
    <cfRule type="expression" dxfId="690" priority="2154">
      <formula>AND($B147="穴埋め選択形式", (LEN($C145)+LEN($C145)-LEN(SUBSTITUTE($C145,"_",""))-LEN(SUBSTITUTE($C145,"＿","")))&gt;4)</formula>
    </cfRule>
  </conditionalFormatting>
  <conditionalFormatting sqref="J150">
    <cfRule type="expression" dxfId="689" priority="2155">
      <formula>AND($B147="穴埋め選択形式", (LEN($C145)+LEN($C145)-LEN(SUBSTITUTE($C145,"_",""))-LEN(SUBSTITUTE($C145,"＿","")))&gt;5)</formula>
    </cfRule>
  </conditionalFormatting>
  <conditionalFormatting sqref="K150">
    <cfRule type="expression" dxfId="688" priority="2156">
      <formula>AND($B147="穴埋め選択形式", (LEN($C145)+LEN($C145)-LEN(SUBSTITUTE($C145,"_",""))-LEN(SUBSTITUTE($C145,"＿","")))&gt;6)</formula>
    </cfRule>
  </conditionalFormatting>
  <conditionalFormatting sqref="L150">
    <cfRule type="expression" dxfId="687" priority="2157">
      <formula>AND($B147="穴埋め選択形式", (LEN($C145)+LEN($C145)-LEN(SUBSTITUTE($C145,"_",""))-LEN(SUBSTITUTE($C145,"＿","")))&gt;7)</formula>
    </cfRule>
  </conditionalFormatting>
  <conditionalFormatting sqref="M150">
    <cfRule type="expression" dxfId="686" priority="2158">
      <formula>AND($B147="穴埋め選択形式", (LEN($C145)+LEN($C145)-LEN(SUBSTITUTE($C145,"_",""))-LEN(SUBSTITUTE($C145,"＿","")))&gt;8)</formula>
    </cfRule>
  </conditionalFormatting>
  <conditionalFormatting sqref="N150">
    <cfRule type="expression" dxfId="685" priority="2159">
      <formula>AND($B147="穴埋め選択形式", (LEN($C145)+LEN($C145)-LEN(SUBSTITUTE($C145,"_",""))-LEN(SUBSTITUTE($C145,"＿","")))&gt;9)</formula>
    </cfRule>
  </conditionalFormatting>
  <conditionalFormatting sqref="O150">
    <cfRule type="expression" dxfId="684" priority="2160">
      <formula>AND($B147="穴埋め選択形式", (LEN($C145)+LEN($C145)-LEN(SUBSTITUTE($C145,"_",""))-LEN(SUBSTITUTE($C145,"＿","")))&gt;10)</formula>
    </cfRule>
  </conditionalFormatting>
  <conditionalFormatting sqref="P150">
    <cfRule type="expression" dxfId="683" priority="2161">
      <formula>AND($B147="穴埋め選択形式", (LEN($C145)+LEN($C145)-LEN(SUBSTITUTE($C145,"_",""))-LEN(SUBSTITUTE($C145,"＿","")))&gt;11)</formula>
    </cfRule>
  </conditionalFormatting>
  <conditionalFormatting sqref="Q150">
    <cfRule type="expression" dxfId="682" priority="2162">
      <formula>AND($B147="穴埋め選択形式", (LEN($C145)+LEN($C145)-LEN(SUBSTITUTE($C145,"_",""))-LEN(SUBSTITUTE($C145,"＿","")))&gt;12)</formula>
    </cfRule>
  </conditionalFormatting>
  <conditionalFormatting sqref="R150">
    <cfRule type="expression" dxfId="681" priority="2163">
      <formula>AND($B147="穴埋め選択形式", (LEN($C145)+LEN($C145)-LEN(SUBSTITUTE($C145,"_",""))-LEN(SUBSTITUTE($C145,"＿","")))&gt;13)</formula>
    </cfRule>
  </conditionalFormatting>
  <conditionalFormatting sqref="S150">
    <cfRule type="expression" dxfId="680" priority="2164">
      <formula>AND($B147="穴埋め選択形式", (LEN($C145)+LEN($C145)-LEN(SUBSTITUTE($C145,"_",""))-LEN(SUBSTITUTE($C145,"＿","")))&gt;14)</formula>
    </cfRule>
  </conditionalFormatting>
  <conditionalFormatting sqref="T150">
    <cfRule type="expression" dxfId="679" priority="2165">
      <formula>AND($B147="穴埋め選択形式", (LEN($C145)+LEN($C145)-LEN(SUBSTITUTE($C145,"_",""))-LEN(SUBSTITUTE($C145,"＿","")))&gt;15)</formula>
    </cfRule>
  </conditionalFormatting>
  <conditionalFormatting sqref="U150">
    <cfRule type="expression" dxfId="678" priority="2166">
      <formula>AND($B147="穴埋め選択形式", (LEN($C145)+LEN($C145)-LEN(SUBSTITUTE($C145,"_",""))-LEN(SUBSTITUTE($C145,"＿","")))&gt;16)</formula>
    </cfRule>
  </conditionalFormatting>
  <conditionalFormatting sqref="V150">
    <cfRule type="expression" dxfId="677" priority="2167">
      <formula>AND($B147="穴埋め選択形式", (LEN($C145)+LEN($C145)-LEN(SUBSTITUTE($C145,"_",""))-LEN(SUBSTITUTE($C145,"＿","")))&gt;17)</formula>
    </cfRule>
  </conditionalFormatting>
  <conditionalFormatting sqref="W150">
    <cfRule type="expression" dxfId="676" priority="2168">
      <formula>AND($B147="穴埋め選択形式", (LEN($C145)+LEN($C145)-LEN(SUBSTITUTE($C145,"_",""))-LEN(SUBSTITUTE($C145,"＿","")))&gt;18)</formula>
    </cfRule>
  </conditionalFormatting>
  <conditionalFormatting sqref="X150">
    <cfRule type="expression" dxfId="675" priority="2169">
      <formula>AND($B147="穴埋め選択形式", (LEN($C145)+LEN($C145)-LEN(SUBSTITUTE($C145,"_",""))-LEN(SUBSTITUTE($C145,"＿","")))&gt;19)</formula>
    </cfRule>
  </conditionalFormatting>
  <conditionalFormatting sqref="W149">
    <cfRule type="expression" dxfId="674" priority="2170">
      <formula>AND($B147="穴埋め選択形式", (LEN($C145)+LEN($C145)-LEN(SUBSTITUTE($C145,"_",""))-LEN(SUBSTITUTE($C145,"＿","")))&gt;18)</formula>
    </cfRule>
  </conditionalFormatting>
  <conditionalFormatting sqref="E157">
    <cfRule type="expression" dxfId="673" priority="2171">
      <formula>OR($B156="複数選択形式",$B156="並べかえ形式")</formula>
    </cfRule>
  </conditionalFormatting>
  <conditionalFormatting sqref="F157">
    <cfRule type="expression" dxfId="672" priority="2172">
      <formula>OR($B156="複数選択形式",$B156="並べかえ形式")</formula>
    </cfRule>
  </conditionalFormatting>
  <conditionalFormatting sqref="G157">
    <cfRule type="expression" dxfId="671" priority="2173">
      <formula>OR($B156="複数選択形式",$B156="並べかえ形式")</formula>
    </cfRule>
  </conditionalFormatting>
  <conditionalFormatting sqref="H157">
    <cfRule type="expression" dxfId="670" priority="2174">
      <formula>OR($B156="複数選択形式",$B156="並べかえ形式")</formula>
    </cfRule>
  </conditionalFormatting>
  <conditionalFormatting sqref="I157">
    <cfRule type="expression" dxfId="669" priority="2175">
      <formula>OR($B156="複数選択形式",$B156="並べかえ形式")</formula>
    </cfRule>
  </conditionalFormatting>
  <conditionalFormatting sqref="J157">
    <cfRule type="expression" dxfId="668" priority="2176">
      <formula>OR($B156="複数選択形式",$B156="並べかえ形式")</formula>
    </cfRule>
  </conditionalFormatting>
  <conditionalFormatting sqref="K157">
    <cfRule type="expression" dxfId="667" priority="2177">
      <formula>OR($B156="複数選択形式",$B156="並べかえ形式")</formula>
    </cfRule>
  </conditionalFormatting>
  <conditionalFormatting sqref="L157">
    <cfRule type="expression" dxfId="666" priority="2178">
      <formula>OR($B156="複数選択形式",$B156="並べかえ形式")</formula>
    </cfRule>
  </conditionalFormatting>
  <conditionalFormatting sqref="M157">
    <cfRule type="expression" dxfId="665" priority="2179">
      <formula>OR($B156="複数選択形式",$B156="並べかえ形式")</formula>
    </cfRule>
  </conditionalFormatting>
  <conditionalFormatting sqref="N157">
    <cfRule type="expression" dxfId="664" priority="2180">
      <formula>OR($B156="複数選択形式",$B156="並べかえ形式")</formula>
    </cfRule>
  </conditionalFormatting>
  <conditionalFormatting sqref="O157">
    <cfRule type="expression" dxfId="663" priority="2181">
      <formula>OR($B156="複数選択形式",$B156="並べかえ形式")</formula>
    </cfRule>
  </conditionalFormatting>
  <conditionalFormatting sqref="P157">
    <cfRule type="expression" dxfId="662" priority="2182">
      <formula>OR($B156="複数選択形式",$B156="並べかえ形式")</formula>
    </cfRule>
  </conditionalFormatting>
  <conditionalFormatting sqref="Q157">
    <cfRule type="expression" dxfId="661" priority="2183">
      <formula>OR($B156="複数選択形式",$B156="並べかえ形式")</formula>
    </cfRule>
  </conditionalFormatting>
  <conditionalFormatting sqref="R157">
    <cfRule type="expression" dxfId="660" priority="2184">
      <formula>OR($B156="複数選択形式",$B156="並べかえ形式")</formula>
    </cfRule>
  </conditionalFormatting>
  <conditionalFormatting sqref="S157">
    <cfRule type="expression" dxfId="659" priority="2185">
      <formula>OR($B156="複数選択形式",$B156="並べかえ形式")</formula>
    </cfRule>
  </conditionalFormatting>
  <conditionalFormatting sqref="T157">
    <cfRule type="expression" dxfId="658" priority="2186">
      <formula>OR($B156="複数選択形式",$B156="並べかえ形式")</formula>
    </cfRule>
  </conditionalFormatting>
  <conditionalFormatting sqref="U157">
    <cfRule type="expression" dxfId="657" priority="2187">
      <formula>OR($B156="複数選択形式",$B156="並べかえ形式")</formula>
    </cfRule>
  </conditionalFormatting>
  <conditionalFormatting sqref="V157">
    <cfRule type="expression" dxfId="656" priority="2188">
      <formula>OR($B156="複数選択形式",$B156="並べかえ形式")</formula>
    </cfRule>
  </conditionalFormatting>
  <conditionalFormatting sqref="W157">
    <cfRule type="expression" dxfId="655" priority="2189">
      <formula>OR($B156="複数選択形式",$B156="並べかえ形式")</formula>
    </cfRule>
  </conditionalFormatting>
  <conditionalFormatting sqref="X157">
    <cfRule type="expression" dxfId="654" priority="2190">
      <formula>OR($B156="複数選択形式",$B156="並べかえ形式")</formula>
    </cfRule>
  </conditionalFormatting>
  <conditionalFormatting sqref="B157">
    <cfRule type="expression" dxfId="653" priority="2191">
      <formula>AND($B156&lt;&gt;"", $B156="正誤形式")</formula>
    </cfRule>
  </conditionalFormatting>
  <conditionalFormatting sqref="E156">
    <cfRule type="expression" dxfId="652" priority="2192">
      <formula>AND($E156="", OR($B156="複数選択形式",$B156="並べかえ形式",$B156="穴埋め選択形式",AND($B156="穴埋め記入形式", (LEN($C154)+LEN($C154)-LEN(SUBSTITUTE($C154,"_",""))-LEN(SUBSTITUTE($C154,"＿","")))&gt;0)))</formula>
    </cfRule>
  </conditionalFormatting>
  <conditionalFormatting sqref="E156">
    <cfRule type="expression" dxfId="651" priority="2193">
      <formula>AND(OR($B156="複数選択形式",$B156="並べかえ形式",$B156="穴埋め選択形式",AND($B156="穴埋め記入形式", (LEN($C154)+LEN($C154)-LEN(SUBSTITUTE($C154,"_",""))-LEN(SUBSTITUTE($C154,"＿","")))&gt;0)))</formula>
    </cfRule>
  </conditionalFormatting>
  <conditionalFormatting sqref="F156">
    <cfRule type="expression" dxfId="650" priority="2194">
      <formula>AND($F156="", OR($B156="複数選択形式",$B156="並べかえ形式",$B156="穴埋め選択形式",AND($B156="穴埋め記入形式", (LEN($C154)+LEN($C154)-LEN(SUBSTITUTE($C154,"_",""))-LEN(SUBSTITUTE($C154,"＿","")))&gt;1)))</formula>
    </cfRule>
  </conditionalFormatting>
  <conditionalFormatting sqref="F156">
    <cfRule type="expression" dxfId="649" priority="2195">
      <formula>OR($B156="複数選択形式",$B156="並べかえ形式",$B156="穴埋め選択形式",AND($B156="穴埋め記入形式", (LEN($C154)+LEN($C154)-LEN(SUBSTITUTE($C154,"_",""))-LEN(SUBSTITUTE($C154,"＿","")))&gt;1))</formula>
    </cfRule>
  </conditionalFormatting>
  <conditionalFormatting sqref="E155">
    <cfRule type="expression" dxfId="648" priority="2196">
      <formula>OR($B156="複数選択形式",$B156="並べかえ形式",$B156="穴埋め選択形式",AND($B156="穴埋め記入形式", (LEN($C154)+LEN($C154)-LEN(SUBSTITUTE($C154,"_",""))-LEN(SUBSTITUTE($C154,"＿","")))&gt;0))</formula>
    </cfRule>
  </conditionalFormatting>
  <conditionalFormatting sqref="L155">
    <cfRule type="expression" dxfId="647" priority="2197">
      <formula>OR($B156="複数選択形式",$B156="並べかえ形式",$B156="穴埋め選択形式",AND($B156="穴埋め記入形式", (LEN($C154)+LEN($C154)-LEN(SUBSTITUTE($C154,"_",""))-LEN(SUBSTITUTE($C154,"＿","")))&gt;7))</formula>
    </cfRule>
  </conditionalFormatting>
  <conditionalFormatting sqref="K155">
    <cfRule type="expression" dxfId="646" priority="2198">
      <formula>OR($B156="複数選択形式",$B156="並べかえ形式",$B156="穴埋め選択形式",AND($B156="穴埋め記入形式", (LEN($C154)+LEN($C154)-LEN(SUBSTITUTE($C154,"_",""))-LEN(SUBSTITUTE($C154,"＿","")))&gt;6))</formula>
    </cfRule>
  </conditionalFormatting>
  <conditionalFormatting sqref="J155">
    <cfRule type="expression" dxfId="645" priority="2199">
      <formula>OR($B156="複数選択形式",$B156="並べかえ形式",$B156="穴埋め選択形式",AND($B156="穴埋め記入形式", (LEN($C154)+LEN($C154)-LEN(SUBSTITUTE($C154,"_",""))-LEN(SUBSTITUTE($C154,"＿","")))&gt;5))</formula>
    </cfRule>
  </conditionalFormatting>
  <conditionalFormatting sqref="I155">
    <cfRule type="expression" dxfId="644" priority="2200">
      <formula>OR($B156="複数選択形式",$B156="並べかえ形式",$B156="穴埋め選択形式",AND($B156="穴埋め記入形式", (LEN($C154)+LEN($C154)-LEN(SUBSTITUTE($C154,"_",""))-LEN(SUBSTITUTE($C154,"＿","")))&gt;4))</formula>
    </cfRule>
  </conditionalFormatting>
  <conditionalFormatting sqref="H155">
    <cfRule type="expression" dxfId="643" priority="2201">
      <formula>OR($B156="複数選択形式",$B156="並べかえ形式",$B156="穴埋め選択形式",AND($B156="穴埋め記入形式", (LEN($C154)+LEN($C154)-LEN(SUBSTITUTE($C154,"_",""))-LEN(SUBSTITUTE($C154,"＿","")))&gt;3))</formula>
    </cfRule>
  </conditionalFormatting>
  <conditionalFormatting sqref="G155">
    <cfRule type="expression" dxfId="642" priority="2202">
      <formula>OR($B156="複数選択形式",$B156="並べかえ形式",$B156="穴埋め選択形式",AND($B156="穴埋め記入形式", (LEN($C154)+LEN($C154)-LEN(SUBSTITUTE($C154,"_",""))-LEN(SUBSTITUTE($C154,"＿","")))&gt;2))</formula>
    </cfRule>
  </conditionalFormatting>
  <conditionalFormatting sqref="F155">
    <cfRule type="expression" dxfId="641" priority="2203">
      <formula>OR($B156="複数選択形式",$B156="並べかえ形式",$B156="穴埋め選択形式",AND($B156="穴埋め記入形式", (LEN($C154)+LEN($C154)-LEN(SUBSTITUTE($C154,"_",""))-LEN(SUBSTITUTE($C154,"＿","")))&gt;1))</formula>
    </cfRule>
  </conditionalFormatting>
  <conditionalFormatting sqref="G156">
    <cfRule type="expression" dxfId="640" priority="2204">
      <formula>AND($G156="", AND($B156="穴埋め記入形式", (LEN($C154)+LEN($C154)-LEN(SUBSTITUTE($C154,"_",""))-LEN(SUBSTITUTE($C154,"＿","")))&gt;2))</formula>
    </cfRule>
  </conditionalFormatting>
  <conditionalFormatting sqref="G156">
    <cfRule type="expression" dxfId="639" priority="2205">
      <formula>OR($B156="複数選択形式",$B156="並べかえ形式",$B156="穴埋め選択形式",AND($B156="穴埋め記入形式", (LEN($C154)+LEN($C154)-LEN(SUBSTITUTE($C154,"_",""))-LEN(SUBSTITUTE($C154,"＿","")))&gt;2))</formula>
    </cfRule>
  </conditionalFormatting>
  <conditionalFormatting sqref="H156">
    <cfRule type="expression" dxfId="638" priority="2206">
      <formula>AND($H156="", AND($B156="穴埋め記入形式", (LEN($C154)+LEN($C154)-LEN(SUBSTITUTE($C154,"_",""))-LEN(SUBSTITUTE($C154,"＿","")))&gt;3))</formula>
    </cfRule>
  </conditionalFormatting>
  <conditionalFormatting sqref="H156">
    <cfRule type="expression" dxfId="637" priority="2207">
      <formula>OR($B156="複数選択形式",$B156="並べかえ形式",$B156="穴埋め選択形式",AND($B156="穴埋め記入形式", (LEN($C154)+LEN($C154)-LEN(SUBSTITUTE($C154,"_",""))-LEN(SUBSTITUTE($C154,"＿","")))&gt;3))</formula>
    </cfRule>
  </conditionalFormatting>
  <conditionalFormatting sqref="I156">
    <cfRule type="expression" dxfId="636" priority="2208">
      <formula>AND($I156="", AND($B156="穴埋め記入形式", (LEN($C154)+LEN($C154)-LEN(SUBSTITUTE($C154,"_",""))-LEN(SUBSTITUTE($C154,"＿","")))&gt;4))</formula>
    </cfRule>
  </conditionalFormatting>
  <conditionalFormatting sqref="I156">
    <cfRule type="expression" dxfId="635" priority="2209">
      <formula>OR($B156="複数選択形式",$B156="並べかえ形式",$B156="穴埋め選択形式",AND($B156="穴埋め記入形式", (LEN($C154)+LEN($C154)-LEN(SUBSTITUTE($C154,"_",""))-LEN(SUBSTITUTE($C154,"＿","")))&gt;4))</formula>
    </cfRule>
  </conditionalFormatting>
  <conditionalFormatting sqref="J156">
    <cfRule type="expression" dxfId="634" priority="2210">
      <formula>AND($J156="", AND($B156="穴埋め記入形式", (LEN($C154)+LEN($C154)-LEN(SUBSTITUTE($C154,"_",""))-LEN(SUBSTITUTE($C154,"＿","")))&gt;5))</formula>
    </cfRule>
  </conditionalFormatting>
  <conditionalFormatting sqref="J156">
    <cfRule type="expression" dxfId="633" priority="2211">
      <formula>OR($B156="複数選択形式",$B156="並べかえ形式",$B156="穴埋め選択形式",AND($B156="穴埋め記入形式", (LEN($C154)+LEN($C154)-LEN(SUBSTITUTE($C154,"_",""))-LEN(SUBSTITUTE($C154,"＿","")))&gt;5))</formula>
    </cfRule>
  </conditionalFormatting>
  <conditionalFormatting sqref="K156">
    <cfRule type="expression" dxfId="632" priority="2212">
      <formula>AND($K156="", AND($B156="穴埋め記入形式", (LEN($C154)+LEN($C154)-LEN(SUBSTITUTE($C154,"_",""))-LEN(SUBSTITUTE($C154,"＿","")))&gt;6))</formula>
    </cfRule>
  </conditionalFormatting>
  <conditionalFormatting sqref="K156">
    <cfRule type="expression" dxfId="631" priority="2213">
      <formula>OR($B156="複数選択形式",$B156="並べかえ形式",$B156="穴埋め選択形式",AND($B156="穴埋め記入形式", (LEN($C154)+LEN($C154)-LEN(SUBSTITUTE($C154,"_",""))-LEN(SUBSTITUTE($C154,"＿","")))&gt;6))</formula>
    </cfRule>
  </conditionalFormatting>
  <conditionalFormatting sqref="L156">
    <cfRule type="expression" dxfId="630" priority="2214">
      <formula>AND($L156="", AND($B156="穴埋め記入形式", (LEN($C154)+LEN($C154)-LEN(SUBSTITUTE($C154,"_",""))-LEN(SUBSTITUTE($C154,"＿","")))&gt;7))</formula>
    </cfRule>
  </conditionalFormatting>
  <conditionalFormatting sqref="L156">
    <cfRule type="expression" dxfId="629" priority="2215">
      <formula>OR($B156="複数選択形式",$B156="並べかえ形式",$B156="穴埋め選択形式",AND($B156="穴埋め記入形式", (LEN($C154)+LEN($C154)-LEN(SUBSTITUTE($C154,"_",""))-LEN(SUBSTITUTE($C154,"＿","")))&gt;7))</formula>
    </cfRule>
  </conditionalFormatting>
  <conditionalFormatting sqref="M156">
    <cfRule type="expression" dxfId="628" priority="2216">
      <formula>AND($M156="", AND($B156="穴埋め記入形式", (LEN($C154)+LEN($C154)-LEN(SUBSTITUTE($C154,"_",""))-LEN(SUBSTITUTE($C154,"＿","")))&gt;8))</formula>
    </cfRule>
  </conditionalFormatting>
  <conditionalFormatting sqref="M156">
    <cfRule type="expression" dxfId="627" priority="2217">
      <formula>OR($B156="複数選択形式",$B156="並べかえ形式",$B156="穴埋め選択形式",AND($B156="穴埋め記入形式", (LEN($C154)+LEN($C154)-LEN(SUBSTITUTE($C154,"_",""))-LEN(SUBSTITUTE($C154,"＿","")))&gt;8))</formula>
    </cfRule>
  </conditionalFormatting>
  <conditionalFormatting sqref="C152">
    <cfRule type="expression" dxfId="626" priority="2218">
      <formula>$B156&lt;&gt;""</formula>
    </cfRule>
  </conditionalFormatting>
  <conditionalFormatting sqref="D152">
    <cfRule type="expression" dxfId="625" priority="2219">
      <formula>$B156&lt;&gt;""</formula>
    </cfRule>
  </conditionalFormatting>
  <conditionalFormatting sqref="E152">
    <cfRule type="expression" dxfId="624" priority="2220">
      <formula>$B156&lt;&gt;""</formula>
    </cfRule>
  </conditionalFormatting>
  <conditionalFormatting sqref="F152">
    <cfRule type="expression" dxfId="623" priority="2221">
      <formula>$B156&lt;&gt;""</formula>
    </cfRule>
  </conditionalFormatting>
  <conditionalFormatting sqref="G152">
    <cfRule type="expression" dxfId="622" priority="2222">
      <formula>$B156&lt;&gt;""</formula>
    </cfRule>
  </conditionalFormatting>
  <conditionalFormatting sqref="H152">
    <cfRule type="expression" dxfId="621" priority="2223">
      <formula>$B156&lt;&gt;""</formula>
    </cfRule>
  </conditionalFormatting>
  <conditionalFormatting sqref="I152">
    <cfRule type="expression" dxfId="620" priority="2224">
      <formula>$B156&lt;&gt;""</formula>
    </cfRule>
  </conditionalFormatting>
  <conditionalFormatting sqref="J152">
    <cfRule type="expression" dxfId="619" priority="2225">
      <formula>$B156&lt;&gt;""</formula>
    </cfRule>
  </conditionalFormatting>
  <conditionalFormatting sqref="K152">
    <cfRule type="expression" dxfId="618" priority="2226">
      <formula>$B156&lt;&gt;""</formula>
    </cfRule>
  </conditionalFormatting>
  <conditionalFormatting sqref="L152">
    <cfRule type="expression" dxfId="617" priority="2227">
      <formula>$B156&lt;&gt;""</formula>
    </cfRule>
  </conditionalFormatting>
  <conditionalFormatting sqref="M152">
    <cfRule type="expression" dxfId="616" priority="2228">
      <formula>$B156&lt;&gt;""</formula>
    </cfRule>
  </conditionalFormatting>
  <conditionalFormatting sqref="N152">
    <cfRule type="expression" dxfId="615" priority="2229">
      <formula>$B156&lt;&gt;""</formula>
    </cfRule>
  </conditionalFormatting>
  <conditionalFormatting sqref="B152">
    <cfRule type="expression" dxfId="614" priority="2230">
      <formula>$B156&lt;&gt;""</formula>
    </cfRule>
  </conditionalFormatting>
  <conditionalFormatting sqref="E158">
    <cfRule type="expression" dxfId="613" priority="2231">
      <formula>AND($B156="穴埋め選択形式", (LEN($C154)+LEN($C154)-LEN(SUBSTITUTE($C154,"_",""))-LEN(SUBSTITUTE($C154,"＿","")))&gt;0)</formula>
    </cfRule>
  </conditionalFormatting>
  <conditionalFormatting sqref="E159">
    <cfRule type="expression" dxfId="612" priority="2232">
      <formula>AND($B156="穴埋め選択形式", (LEN($C154)+LEN($C154)-LEN(SUBSTITUTE($C154,"_",""))-LEN(SUBSTITUTE($C154,"＿","")))&gt;0)</formula>
    </cfRule>
  </conditionalFormatting>
  <conditionalFormatting sqref="M155">
    <cfRule type="expression" dxfId="611" priority="2233">
      <formula>OR($B156="複数選択形式",$B156="並べかえ形式",$B156="穴埋め選択形式",AND($B156="穴埋め記入形式", (LEN($C154)+LEN($C154)-LEN(SUBSTITUTE($C154,"_",""))-LEN(SUBSTITUTE($C154,"＿","")))&gt;8))</formula>
    </cfRule>
  </conditionalFormatting>
  <conditionalFormatting sqref="N155">
    <cfRule type="expression" dxfId="610" priority="2234">
      <formula>OR($B156="複数選択形式",$B156="並べかえ形式",$B156="穴埋め選択形式",AND($B156="穴埋め記入形式", (LEN($C154)+LEN($C154)-LEN(SUBSTITUTE($C154,"_",""))-LEN(SUBSTITUTE($C154,"＿","")))&gt;9))</formula>
    </cfRule>
  </conditionalFormatting>
  <conditionalFormatting sqref="O155">
    <cfRule type="expression" dxfId="609" priority="2235">
      <formula>OR($B156="複数選択形式",$B156="並べかえ形式",$B156="穴埋め選択形式",AND($B156="穴埋め記入形式", (LEN($C154)+LEN($C154)-LEN(SUBSTITUTE($C154,"_",""))-LEN(SUBSTITUTE($C154,"＿","")))&gt;10))</formula>
    </cfRule>
  </conditionalFormatting>
  <conditionalFormatting sqref="P155">
    <cfRule type="expression" dxfId="608" priority="2236">
      <formula>OR($B156="複数選択形式",$B156="並べかえ形式",$B156="穴埋め選択形式",AND($B156="穴埋め記入形式", (LEN($C154)+LEN($C154)-LEN(SUBSTITUTE($C154,"_",""))-LEN(SUBSTITUTE($C154,"＿","")))&gt;11))</formula>
    </cfRule>
  </conditionalFormatting>
  <conditionalFormatting sqref="Q155">
    <cfRule type="expression" dxfId="607" priority="2237">
      <formula>OR($B156="複数選択形式",$B156="並べかえ形式",$B156="穴埋め選択形式",AND($B156="穴埋め記入形式", (LEN($C154)+LEN($C154)-LEN(SUBSTITUTE($C154,"_",""))-LEN(SUBSTITUTE($C154,"＿","")))&gt;12))</formula>
    </cfRule>
  </conditionalFormatting>
  <conditionalFormatting sqref="R155">
    <cfRule type="expression" dxfId="606" priority="2238">
      <formula>OR($B156="複数選択形式",$B156="並べかえ形式",$B156="穴埋め選択形式",AND($B156="穴埋め記入形式", (LEN($C154)+LEN($C154)-LEN(SUBSTITUTE($C154,"_",""))-LEN(SUBSTITUTE($C154,"＿","")))&gt;13))</formula>
    </cfRule>
  </conditionalFormatting>
  <conditionalFormatting sqref="S155">
    <cfRule type="expression" dxfId="605" priority="2239">
      <formula>OR($B156="複数選択形式",$B156="並べかえ形式",$B156="穴埋め選択形式",AND($B156="穴埋め記入形式", (LEN($C154)+LEN($C154)-LEN(SUBSTITUTE($C154,"_",""))-LEN(SUBSTITUTE($C154,"＿","")))&gt;14))</formula>
    </cfRule>
  </conditionalFormatting>
  <conditionalFormatting sqref="T155">
    <cfRule type="expression" dxfId="604" priority="2240">
      <formula>OR($B156="複数選択形式",$B156="並べかえ形式",$B156="穴埋め選択形式",AND($B156="穴埋め記入形式", (LEN($C154)+LEN($C154)-LEN(SUBSTITUTE($C154,"_",""))-LEN(SUBSTITUTE($C154,"＿","")))&gt;15))</formula>
    </cfRule>
  </conditionalFormatting>
  <conditionalFormatting sqref="U155">
    <cfRule type="expression" dxfId="603" priority="2241">
      <formula>OR($B156="複数選択形式",$B156="並べかえ形式",$B156="穴埋め選択形式",AND($B156="穴埋め記入形式", (LEN($C154)+LEN($C154)-LEN(SUBSTITUTE($C154,"_",""))-LEN(SUBSTITUTE($C154,"＿","")))&gt;16))</formula>
    </cfRule>
  </conditionalFormatting>
  <conditionalFormatting sqref="V155">
    <cfRule type="expression" dxfId="602" priority="2242">
      <formula>OR($B156="複数選択形式",$B156="並べかえ形式",$B156="穴埋め選択形式",AND($B156="穴埋め記入形式", (LEN($C154)+LEN($C154)-LEN(SUBSTITUTE($C154,"_",""))-LEN(SUBSTITUTE($C154,"＿","")))&gt;17))</formula>
    </cfRule>
  </conditionalFormatting>
  <conditionalFormatting sqref="W155">
    <cfRule type="expression" dxfId="601" priority="2243">
      <formula>OR($B156="複数選択形式",$B156="並べかえ形式",$B156="穴埋め選択形式",AND($B156="穴埋め記入形式", (LEN($C154)+LEN($C154)-LEN(SUBSTITUTE($C154,"_",""))-LEN(SUBSTITUTE($C154,"＿","")))&gt;18))</formula>
    </cfRule>
  </conditionalFormatting>
  <conditionalFormatting sqref="X155">
    <cfRule type="expression" dxfId="600" priority="2244">
      <formula>OR($B156="複数選択形式",$B156="並べかえ形式",$B156="穴埋め選択形式",AND($B156="穴埋め記入形式", (LEN($C154)+LEN($C154)-LEN(SUBSTITUTE($C154,"_",""))-LEN(SUBSTITUTE($C154,"＿","")))&gt;19))</formula>
    </cfRule>
  </conditionalFormatting>
  <conditionalFormatting sqref="N156">
    <cfRule type="expression" dxfId="599" priority="2245">
      <formula>AND($M156="", AND($B156="穴埋め記入形式", (LEN($C154)+LEN($C154)-LEN(SUBSTITUTE($C154,"_",""))-LEN(SUBSTITUTE($C154,"＿","")))&gt;9))</formula>
    </cfRule>
  </conditionalFormatting>
  <conditionalFormatting sqref="N156">
    <cfRule type="expression" dxfId="598" priority="2246">
      <formula>OR($B156="複数選択形式",$B156="並べかえ形式",$B156="穴埋め選択形式",AND($B156="穴埋め記入形式", (LEN($C154)+LEN($C154)-LEN(SUBSTITUTE($C154,"_",""))-LEN(SUBSTITUTE($C154,"＿","")))&gt;9))</formula>
    </cfRule>
  </conditionalFormatting>
  <conditionalFormatting sqref="O156">
    <cfRule type="expression" dxfId="597" priority="2247">
      <formula>AND($M156="", AND($B156="穴埋め記入形式", (LEN($C154)+LEN($C154)-LEN(SUBSTITUTE($C154,"_",""))-LEN(SUBSTITUTE($C154,"＿","")))&gt;10))</formula>
    </cfRule>
  </conditionalFormatting>
  <conditionalFormatting sqref="O156">
    <cfRule type="expression" dxfId="596" priority="2248">
      <formula>OR($B156="複数選択形式",$B156="並べかえ形式",$B156="穴埋め選択形式",AND($B156="穴埋め記入形式", (LEN($C154)+LEN($C154)-LEN(SUBSTITUTE($C154,"_",""))-LEN(SUBSTITUTE($C154,"＿","")))&gt;10))</formula>
    </cfRule>
  </conditionalFormatting>
  <conditionalFormatting sqref="P156">
    <cfRule type="expression" dxfId="595" priority="2249">
      <formula>AND($M156="", AND($B156="穴埋め記入形式", (LEN($C154)+LEN($C154)-LEN(SUBSTITUTE($C154,"_",""))-LEN(SUBSTITUTE($C154,"＿","")))&gt;11))</formula>
    </cfRule>
  </conditionalFormatting>
  <conditionalFormatting sqref="P156">
    <cfRule type="expression" dxfId="594" priority="2250">
      <formula>OR($B156="複数選択形式",$B156="並べかえ形式",$B156="穴埋め選択形式",AND($B156="穴埋め記入形式", (LEN($C154)+LEN($C154)-LEN(SUBSTITUTE($C154,"_",""))-LEN(SUBSTITUTE($C154,"＿","")))&gt;11))</formula>
    </cfRule>
  </conditionalFormatting>
  <conditionalFormatting sqref="Q156">
    <cfRule type="expression" dxfId="593" priority="2251">
      <formula>AND($M156="", AND($B156="穴埋め記入形式", (LEN($C154)+LEN($C154)-LEN(SUBSTITUTE($C154,"_",""))-LEN(SUBSTITUTE($C154,"＿","")))&gt;12))</formula>
    </cfRule>
  </conditionalFormatting>
  <conditionalFormatting sqref="Q156">
    <cfRule type="expression" dxfId="592" priority="2252">
      <formula>OR($B156="複数選択形式",$B156="並べかえ形式",$B156="穴埋め選択形式",AND($B156="穴埋め記入形式", (LEN($C154)+LEN($C154)-LEN(SUBSTITUTE($C154,"_",""))-LEN(SUBSTITUTE($C154,"＿","")))&gt;12))</formula>
    </cfRule>
  </conditionalFormatting>
  <conditionalFormatting sqref="R156">
    <cfRule type="expression" dxfId="591" priority="2253">
      <formula>AND($M156="", AND($B156="穴埋め記入形式", (LEN($C154)+LEN($C154)-LEN(SUBSTITUTE($C154,"_",""))-LEN(SUBSTITUTE($C154,"＿","")))&gt;13))</formula>
    </cfRule>
  </conditionalFormatting>
  <conditionalFormatting sqref="R156">
    <cfRule type="expression" dxfId="590" priority="2254">
      <formula>OR($B156="複数選択形式",$B156="並べかえ形式",$B156="穴埋め選択形式",AND($B156="穴埋め記入形式", (LEN($C154)+LEN($C154)-LEN(SUBSTITUTE($C154,"_",""))-LEN(SUBSTITUTE($C154,"＿","")))&gt;13))</formula>
    </cfRule>
  </conditionalFormatting>
  <conditionalFormatting sqref="S156">
    <cfRule type="expression" dxfId="589" priority="2255">
      <formula>AND($M156="", AND($B156="穴埋め記入形式", (LEN($C154)+LEN($C154)-LEN(SUBSTITUTE($C154,"_",""))-LEN(SUBSTITUTE($C154,"＿","")))&gt;14))</formula>
    </cfRule>
  </conditionalFormatting>
  <conditionalFormatting sqref="S156">
    <cfRule type="expression" dxfId="588" priority="2256">
      <formula>OR($B156="複数選択形式",$B156="並べかえ形式",$B156="穴埋め選択形式",AND($B156="穴埋め記入形式", (LEN($C154)+LEN($C154)-LEN(SUBSTITUTE($C154,"_",""))-LEN(SUBSTITUTE($C154,"＿","")))&gt;14))</formula>
    </cfRule>
  </conditionalFormatting>
  <conditionalFormatting sqref="T156">
    <cfRule type="expression" dxfId="587" priority="2257">
      <formula>AND($M156="", AND($B156="穴埋め記入形式", (LEN($C154)+LEN($C154)-LEN(SUBSTITUTE($C154,"_",""))-LEN(SUBSTITUTE($C154,"＿","")))&gt;15))</formula>
    </cfRule>
  </conditionalFormatting>
  <conditionalFormatting sqref="T156">
    <cfRule type="expression" dxfId="586" priority="2258">
      <formula>OR($B156="複数選択形式",$B156="並べかえ形式",$B156="穴埋め選択形式",AND($B156="穴埋め記入形式", (LEN($C154)+LEN($C154)-LEN(SUBSTITUTE($C154,"_",""))-LEN(SUBSTITUTE($C154,"＿","")))&gt;15))</formula>
    </cfRule>
  </conditionalFormatting>
  <conditionalFormatting sqref="U156">
    <cfRule type="expression" dxfId="585" priority="2259">
      <formula>AND($M156="", AND($B156="穴埋め記入形式", (LEN($C154)+LEN($C154)-LEN(SUBSTITUTE($C154,"_",""))-LEN(SUBSTITUTE($C154,"＿","")))&gt;16))</formula>
    </cfRule>
  </conditionalFormatting>
  <conditionalFormatting sqref="U156">
    <cfRule type="expression" dxfId="584" priority="2260">
      <formula>OR($B156="複数選択形式",$B156="並べかえ形式",$B156="穴埋め選択形式",AND($B156="穴埋め記入形式", (LEN($C154)+LEN($C154)-LEN(SUBSTITUTE($C154,"_",""))-LEN(SUBSTITUTE($C154,"＿","")))&gt;16))</formula>
    </cfRule>
  </conditionalFormatting>
  <conditionalFormatting sqref="V156">
    <cfRule type="expression" dxfId="583" priority="2261">
      <formula>AND($M156="", AND($B156="穴埋め記入形式", (LEN($C154)+LEN($C154)-LEN(SUBSTITUTE($C154,"_",""))-LEN(SUBSTITUTE($C154,"＿","")))&gt;17))</formula>
    </cfRule>
  </conditionalFormatting>
  <conditionalFormatting sqref="V156">
    <cfRule type="expression" dxfId="582" priority="2262">
      <formula>OR($B156="複数選択形式",$B156="並べかえ形式",$B156="穴埋め選択形式",AND($B156="穴埋め記入形式", (LEN($C154)+LEN($C154)-LEN(SUBSTITUTE($C154,"_",""))-LEN(SUBSTITUTE($C154,"＿","")))&gt;17))</formula>
    </cfRule>
  </conditionalFormatting>
  <conditionalFormatting sqref="W156">
    <cfRule type="expression" dxfId="581" priority="2263">
      <formula>AND($M156="", AND($B156="穴埋め記入形式", (LEN($C154)+LEN($C154)-LEN(SUBSTITUTE($C154,"_",""))-LEN(SUBSTITUTE($C154,"＿","")))&gt;18))</formula>
    </cfRule>
  </conditionalFormatting>
  <conditionalFormatting sqref="W156">
    <cfRule type="expression" dxfId="580" priority="2264">
      <formula>OR($B156="複数選択形式",$B156="並べかえ形式",$B156="穴埋め選択形式",AND($B156="穴埋め記入形式", (LEN($C154)+LEN($C154)-LEN(SUBSTITUTE($C154,"_",""))-LEN(SUBSTITUTE($C154,"＿","")))&gt;18))</formula>
    </cfRule>
  </conditionalFormatting>
  <conditionalFormatting sqref="X156">
    <cfRule type="expression" dxfId="579" priority="2265">
      <formula>AND($M156="", AND($B156="穴埋め記入形式", (LEN($C154)+LEN($C154)-LEN(SUBSTITUTE($C154,"_",""))-LEN(SUBSTITUTE($C154,"＿","")))&gt;19))</formula>
    </cfRule>
  </conditionalFormatting>
  <conditionalFormatting sqref="X156">
    <cfRule type="expression" dxfId="578" priority="2266">
      <formula>OR($B156="複数選択形式",$B156="並べかえ形式",$B156="穴埋め選択形式",AND($B156="穴埋め記入形式", (LEN($C154)+LEN($C154)-LEN(SUBSTITUTE($C154,"_",""))-LEN(SUBSTITUTE($C154,"＿","")))&gt;19))</formula>
    </cfRule>
  </conditionalFormatting>
  <conditionalFormatting sqref="F158">
    <cfRule type="expression" dxfId="577" priority="2267">
      <formula>AND($B156="穴埋め選択形式", (LEN($C154)+LEN($C154)-LEN(SUBSTITUTE($C154,"_",""))-LEN(SUBSTITUTE($C154,"＿","")))&gt;1)</formula>
    </cfRule>
  </conditionalFormatting>
  <conditionalFormatting sqref="G158">
    <cfRule type="expression" dxfId="576" priority="2268">
      <formula>AND($B156="穴埋め選択形式", (LEN($C154)+LEN($C154)-LEN(SUBSTITUTE($C154,"_",""))-LEN(SUBSTITUTE($C154,"＿","")))&gt;2)</formula>
    </cfRule>
  </conditionalFormatting>
  <conditionalFormatting sqref="H158">
    <cfRule type="expression" dxfId="575" priority="2269">
      <formula>AND($B156="穴埋め選択形式", (LEN($C154)+LEN($C154)-LEN(SUBSTITUTE($C154,"_",""))-LEN(SUBSTITUTE($C154,"＿","")))&gt;3)</formula>
    </cfRule>
  </conditionalFormatting>
  <conditionalFormatting sqref="I158">
    <cfRule type="expression" dxfId="574" priority="2270">
      <formula>AND($B156="穴埋め選択形式", (LEN($C154)+LEN($C154)-LEN(SUBSTITUTE($C154,"_",""))-LEN(SUBSTITUTE($C154,"＿","")))&gt;4)</formula>
    </cfRule>
  </conditionalFormatting>
  <conditionalFormatting sqref="J158">
    <cfRule type="expression" dxfId="573" priority="2271">
      <formula>AND($B156="穴埋め選択形式", (LEN($C154)+LEN($C154)-LEN(SUBSTITUTE($C154,"_",""))-LEN(SUBSTITUTE($C154,"＿","")))&gt;5)</formula>
    </cfRule>
  </conditionalFormatting>
  <conditionalFormatting sqref="K158">
    <cfRule type="expression" dxfId="572" priority="2272">
      <formula>AND($B156="穴埋め選択形式", (LEN($C154)+LEN($C154)-LEN(SUBSTITUTE($C154,"_",""))-LEN(SUBSTITUTE($C154,"＿","")))&gt;6)</formula>
    </cfRule>
  </conditionalFormatting>
  <conditionalFormatting sqref="L158">
    <cfRule type="expression" dxfId="571" priority="2273">
      <formula>AND($B156="穴埋め選択形式", (LEN($C154)+LEN($C154)-LEN(SUBSTITUTE($C154,"_",""))-LEN(SUBSTITUTE($C154,"＿","")))&gt;7)</formula>
    </cfRule>
  </conditionalFormatting>
  <conditionalFormatting sqref="M158">
    <cfRule type="expression" dxfId="570" priority="2274">
      <formula>AND($B156="穴埋め選択形式", (LEN($C154)+LEN($C154)-LEN(SUBSTITUTE($C154,"_",""))-LEN(SUBSTITUTE($C154,"＿","")))&gt;8)</formula>
    </cfRule>
  </conditionalFormatting>
  <conditionalFormatting sqref="N158">
    <cfRule type="expression" dxfId="569" priority="2275">
      <formula>AND($B156="穴埋め選択形式", (LEN($C154)+LEN($C154)-LEN(SUBSTITUTE($C154,"_",""))-LEN(SUBSTITUTE($C154,"＿","")))&gt;9)</formula>
    </cfRule>
  </conditionalFormatting>
  <conditionalFormatting sqref="O158">
    <cfRule type="expression" dxfId="568" priority="2276">
      <formula>AND($B156="穴埋め選択形式", (LEN($C154)+LEN($C154)-LEN(SUBSTITUTE($C154,"_",""))-LEN(SUBSTITUTE($C154,"＿","")))&gt;10)</formula>
    </cfRule>
  </conditionalFormatting>
  <conditionalFormatting sqref="P158">
    <cfRule type="expression" dxfId="567" priority="2277">
      <formula>AND($B156="穴埋め選択形式", (LEN($C154)+LEN($C154)-LEN(SUBSTITUTE($C154,"_",""))-LEN(SUBSTITUTE($C154,"＿","")))&gt;11)</formula>
    </cfRule>
  </conditionalFormatting>
  <conditionalFormatting sqref="Q158">
    <cfRule type="expression" dxfId="566" priority="2278">
      <formula>AND($B156="穴埋め選択形式", (LEN($C154)+LEN($C154)-LEN(SUBSTITUTE($C154,"_",""))-LEN(SUBSTITUTE($C154,"＿","")))&gt;12)</formula>
    </cfRule>
  </conditionalFormatting>
  <conditionalFormatting sqref="R158">
    <cfRule type="expression" dxfId="565" priority="2279">
      <formula>AND($B156="穴埋め選択形式", (LEN($C154)+LEN($C154)-LEN(SUBSTITUTE($C154,"_",""))-LEN(SUBSTITUTE($C154,"＿","")))&gt;13)</formula>
    </cfRule>
  </conditionalFormatting>
  <conditionalFormatting sqref="S158">
    <cfRule type="expression" dxfId="564" priority="2280">
      <formula>AND($B156="穴埋め選択形式", (LEN($C154)+LEN($C154)-LEN(SUBSTITUTE($C154,"_",""))-LEN(SUBSTITUTE($C154,"＿","")))&gt;14)</formula>
    </cfRule>
  </conditionalFormatting>
  <conditionalFormatting sqref="T158">
    <cfRule type="expression" dxfId="563" priority="2281">
      <formula>AND($B156="穴埋め選択形式", (LEN($C154)+LEN($C154)-LEN(SUBSTITUTE($C154,"_",""))-LEN(SUBSTITUTE($C154,"＿","")))&gt;15)</formula>
    </cfRule>
  </conditionalFormatting>
  <conditionalFormatting sqref="U158">
    <cfRule type="expression" dxfId="562" priority="2282">
      <formula>AND($B156="穴埋め選択形式", (LEN($C154)+LEN($C154)-LEN(SUBSTITUTE($C154,"_",""))-LEN(SUBSTITUTE($C154,"＿","")))&gt;16)</formula>
    </cfRule>
  </conditionalFormatting>
  <conditionalFormatting sqref="V158">
    <cfRule type="expression" dxfId="561" priority="2283">
      <formula>AND($B156="穴埋め選択形式", (LEN($C154)+LEN($C154)-LEN(SUBSTITUTE($C154,"_",""))-LEN(SUBSTITUTE($C154,"＿","")))&gt;17)</formula>
    </cfRule>
  </conditionalFormatting>
  <conditionalFormatting sqref="X158">
    <cfRule type="expression" dxfId="560" priority="2284">
      <formula>AND($B156="穴埋め選択形式", (LEN($C154)+LEN($C154)-LEN(SUBSTITUTE($C154,"_",""))-LEN(SUBSTITUTE($C154,"＿","")))&gt;19)</formula>
    </cfRule>
  </conditionalFormatting>
  <conditionalFormatting sqref="F159">
    <cfRule type="expression" dxfId="559" priority="2285">
      <formula>AND($B156="穴埋め選択形式", (LEN($C154)+LEN($C154)-LEN(SUBSTITUTE($C154,"_",""))-LEN(SUBSTITUTE($C154,"＿","")))&gt;1)</formula>
    </cfRule>
  </conditionalFormatting>
  <conditionalFormatting sqref="G159">
    <cfRule type="expression" dxfId="558" priority="2286">
      <formula>AND($B156="穴埋め選択形式", (LEN($C154)+LEN($C154)-LEN(SUBSTITUTE($C154,"_",""))-LEN(SUBSTITUTE($C154,"＿","")))&gt;2)</formula>
    </cfRule>
  </conditionalFormatting>
  <conditionalFormatting sqref="H159">
    <cfRule type="expression" dxfId="557" priority="2287">
      <formula>AND($B156="穴埋め選択形式", (LEN($C154)+LEN($C154)-LEN(SUBSTITUTE($C154,"_",""))-LEN(SUBSTITUTE($C154,"＿","")))&gt;3)</formula>
    </cfRule>
  </conditionalFormatting>
  <conditionalFormatting sqref="I159">
    <cfRule type="expression" dxfId="556" priority="2288">
      <formula>AND($B156="穴埋め選択形式", (LEN($C154)+LEN($C154)-LEN(SUBSTITUTE($C154,"_",""))-LEN(SUBSTITUTE($C154,"＿","")))&gt;4)</formula>
    </cfRule>
  </conditionalFormatting>
  <conditionalFormatting sqref="J159">
    <cfRule type="expression" dxfId="555" priority="2289">
      <formula>AND($B156="穴埋め選択形式", (LEN($C154)+LEN($C154)-LEN(SUBSTITUTE($C154,"_",""))-LEN(SUBSTITUTE($C154,"＿","")))&gt;5)</formula>
    </cfRule>
  </conditionalFormatting>
  <conditionalFormatting sqref="K159">
    <cfRule type="expression" dxfId="554" priority="2290">
      <formula>AND($B156="穴埋め選択形式", (LEN($C154)+LEN($C154)-LEN(SUBSTITUTE($C154,"_",""))-LEN(SUBSTITUTE($C154,"＿","")))&gt;6)</formula>
    </cfRule>
  </conditionalFormatting>
  <conditionalFormatting sqref="L159">
    <cfRule type="expression" dxfId="553" priority="2291">
      <formula>AND($B156="穴埋め選択形式", (LEN($C154)+LEN($C154)-LEN(SUBSTITUTE($C154,"_",""))-LEN(SUBSTITUTE($C154,"＿","")))&gt;7)</formula>
    </cfRule>
  </conditionalFormatting>
  <conditionalFormatting sqref="M159">
    <cfRule type="expression" dxfId="552" priority="2292">
      <formula>AND($B156="穴埋め選択形式", (LEN($C154)+LEN($C154)-LEN(SUBSTITUTE($C154,"_",""))-LEN(SUBSTITUTE($C154,"＿","")))&gt;8)</formula>
    </cfRule>
  </conditionalFormatting>
  <conditionalFormatting sqref="N159">
    <cfRule type="expression" dxfId="551" priority="2293">
      <formula>AND($B156="穴埋め選択形式", (LEN($C154)+LEN($C154)-LEN(SUBSTITUTE($C154,"_",""))-LEN(SUBSTITUTE($C154,"＿","")))&gt;9)</formula>
    </cfRule>
  </conditionalFormatting>
  <conditionalFormatting sqref="O159">
    <cfRule type="expression" dxfId="550" priority="2294">
      <formula>AND($B156="穴埋め選択形式", (LEN($C154)+LEN($C154)-LEN(SUBSTITUTE($C154,"_",""))-LEN(SUBSTITUTE($C154,"＿","")))&gt;10)</formula>
    </cfRule>
  </conditionalFormatting>
  <conditionalFormatting sqref="P159">
    <cfRule type="expression" dxfId="549" priority="2295">
      <formula>AND($B156="穴埋め選択形式", (LEN($C154)+LEN($C154)-LEN(SUBSTITUTE($C154,"_",""))-LEN(SUBSTITUTE($C154,"＿","")))&gt;11)</formula>
    </cfRule>
  </conditionalFormatting>
  <conditionalFormatting sqref="Q159">
    <cfRule type="expression" dxfId="548" priority="2296">
      <formula>AND($B156="穴埋め選択形式", (LEN($C154)+LEN($C154)-LEN(SUBSTITUTE($C154,"_",""))-LEN(SUBSTITUTE($C154,"＿","")))&gt;12)</formula>
    </cfRule>
  </conditionalFormatting>
  <conditionalFormatting sqref="R159">
    <cfRule type="expression" dxfId="547" priority="2297">
      <formula>AND($B156="穴埋め選択形式", (LEN($C154)+LEN($C154)-LEN(SUBSTITUTE($C154,"_",""))-LEN(SUBSTITUTE($C154,"＿","")))&gt;13)</formula>
    </cfRule>
  </conditionalFormatting>
  <conditionalFormatting sqref="S159">
    <cfRule type="expression" dxfId="546" priority="2298">
      <formula>AND($B156="穴埋め選択形式", (LEN($C154)+LEN($C154)-LEN(SUBSTITUTE($C154,"_",""))-LEN(SUBSTITUTE($C154,"＿","")))&gt;14)</formula>
    </cfRule>
  </conditionalFormatting>
  <conditionalFormatting sqref="T159">
    <cfRule type="expression" dxfId="545" priority="2299">
      <formula>AND($B156="穴埋め選択形式", (LEN($C154)+LEN($C154)-LEN(SUBSTITUTE($C154,"_",""))-LEN(SUBSTITUTE($C154,"＿","")))&gt;15)</formula>
    </cfRule>
  </conditionalFormatting>
  <conditionalFormatting sqref="U159">
    <cfRule type="expression" dxfId="544" priority="2300">
      <formula>AND($B156="穴埋め選択形式", (LEN($C154)+LEN($C154)-LEN(SUBSTITUTE($C154,"_",""))-LEN(SUBSTITUTE($C154,"＿","")))&gt;16)</formula>
    </cfRule>
  </conditionalFormatting>
  <conditionalFormatting sqref="V159">
    <cfRule type="expression" dxfId="543" priority="2301">
      <formula>AND($B156="穴埋め選択形式", (LEN($C154)+LEN($C154)-LEN(SUBSTITUTE($C154,"_",""))-LEN(SUBSTITUTE($C154,"＿","")))&gt;17)</formula>
    </cfRule>
  </conditionalFormatting>
  <conditionalFormatting sqref="W159">
    <cfRule type="expression" dxfId="542" priority="2302">
      <formula>AND($B156="穴埋め選択形式", (LEN($C154)+LEN($C154)-LEN(SUBSTITUTE($C154,"_",""))-LEN(SUBSTITUTE($C154,"＿","")))&gt;18)</formula>
    </cfRule>
  </conditionalFormatting>
  <conditionalFormatting sqref="X159">
    <cfRule type="expression" dxfId="541" priority="2303">
      <formula>AND($B156="穴埋め選択形式", (LEN($C154)+LEN($C154)-LEN(SUBSTITUTE($C154,"_",""))-LEN(SUBSTITUTE($C154,"＿","")))&gt;19)</formula>
    </cfRule>
  </conditionalFormatting>
  <conditionalFormatting sqref="W158">
    <cfRule type="expression" dxfId="540" priority="2304">
      <formula>AND($B156="穴埋め選択形式", (LEN($C154)+LEN($C154)-LEN(SUBSTITUTE($C154,"_",""))-LEN(SUBSTITUTE($C154,"＿","")))&gt;18)</formula>
    </cfRule>
  </conditionalFormatting>
  <conditionalFormatting sqref="E166">
    <cfRule type="expression" dxfId="539" priority="2305">
      <formula>OR($B165="複数選択形式",$B165="並べかえ形式")</formula>
    </cfRule>
  </conditionalFormatting>
  <conditionalFormatting sqref="F166">
    <cfRule type="expression" dxfId="538" priority="2306">
      <formula>OR($B165="複数選択形式",$B165="並べかえ形式")</formula>
    </cfRule>
  </conditionalFormatting>
  <conditionalFormatting sqref="G166">
    <cfRule type="expression" dxfId="537" priority="2307">
      <formula>OR($B165="複数選択形式",$B165="並べかえ形式")</formula>
    </cfRule>
  </conditionalFormatting>
  <conditionalFormatting sqref="H166">
    <cfRule type="expression" dxfId="536" priority="2308">
      <formula>OR($B165="複数選択形式",$B165="並べかえ形式")</formula>
    </cfRule>
  </conditionalFormatting>
  <conditionalFormatting sqref="I166">
    <cfRule type="expression" dxfId="535" priority="2309">
      <formula>OR($B165="複数選択形式",$B165="並べかえ形式")</formula>
    </cfRule>
  </conditionalFormatting>
  <conditionalFormatting sqref="J166">
    <cfRule type="expression" dxfId="534" priority="2310">
      <formula>OR($B165="複数選択形式",$B165="並べかえ形式")</formula>
    </cfRule>
  </conditionalFormatting>
  <conditionalFormatting sqref="K166">
    <cfRule type="expression" dxfId="533" priority="2311">
      <formula>OR($B165="複数選択形式",$B165="並べかえ形式")</formula>
    </cfRule>
  </conditionalFormatting>
  <conditionalFormatting sqref="L166">
    <cfRule type="expression" dxfId="532" priority="2312">
      <formula>OR($B165="複数選択形式",$B165="並べかえ形式")</formula>
    </cfRule>
  </conditionalFormatting>
  <conditionalFormatting sqref="M166">
    <cfRule type="expression" dxfId="531" priority="2313">
      <formula>OR($B165="複数選択形式",$B165="並べかえ形式")</formula>
    </cfRule>
  </conditionalFormatting>
  <conditionalFormatting sqref="N166">
    <cfRule type="expression" dxfId="530" priority="2314">
      <formula>OR($B165="複数選択形式",$B165="並べかえ形式")</formula>
    </cfRule>
  </conditionalFormatting>
  <conditionalFormatting sqref="O166">
    <cfRule type="expression" dxfId="529" priority="2315">
      <formula>OR($B165="複数選択形式",$B165="並べかえ形式")</formula>
    </cfRule>
  </conditionalFormatting>
  <conditionalFormatting sqref="P166">
    <cfRule type="expression" dxfId="528" priority="2316">
      <formula>OR($B165="複数選択形式",$B165="並べかえ形式")</formula>
    </cfRule>
  </conditionalFormatting>
  <conditionalFormatting sqref="Q166">
    <cfRule type="expression" dxfId="527" priority="2317">
      <formula>OR($B165="複数選択形式",$B165="並べかえ形式")</formula>
    </cfRule>
  </conditionalFormatting>
  <conditionalFormatting sqref="R166">
    <cfRule type="expression" dxfId="526" priority="2318">
      <formula>OR($B165="複数選択形式",$B165="並べかえ形式")</formula>
    </cfRule>
  </conditionalFormatting>
  <conditionalFormatting sqref="S166">
    <cfRule type="expression" dxfId="525" priority="2319">
      <formula>OR($B165="複数選択形式",$B165="並べかえ形式")</formula>
    </cfRule>
  </conditionalFormatting>
  <conditionalFormatting sqref="T166">
    <cfRule type="expression" dxfId="524" priority="2320">
      <formula>OR($B165="複数選択形式",$B165="並べかえ形式")</formula>
    </cfRule>
  </conditionalFormatting>
  <conditionalFormatting sqref="U166">
    <cfRule type="expression" dxfId="523" priority="2321">
      <formula>OR($B165="複数選択形式",$B165="並べかえ形式")</formula>
    </cfRule>
  </conditionalFormatting>
  <conditionalFormatting sqref="V166">
    <cfRule type="expression" dxfId="522" priority="2322">
      <formula>OR($B165="複数選択形式",$B165="並べかえ形式")</formula>
    </cfRule>
  </conditionalFormatting>
  <conditionalFormatting sqref="W166">
    <cfRule type="expression" dxfId="521" priority="2323">
      <formula>OR($B165="複数選択形式",$B165="並べかえ形式")</formula>
    </cfRule>
  </conditionalFormatting>
  <conditionalFormatting sqref="X166">
    <cfRule type="expression" dxfId="520" priority="2324">
      <formula>OR($B165="複数選択形式",$B165="並べかえ形式")</formula>
    </cfRule>
  </conditionalFormatting>
  <conditionalFormatting sqref="B166">
    <cfRule type="expression" dxfId="519" priority="2325">
      <formula>AND($B165&lt;&gt;"", $B165="正誤形式")</formula>
    </cfRule>
  </conditionalFormatting>
  <conditionalFormatting sqref="E165">
    <cfRule type="expression" dxfId="518" priority="2326">
      <formula>AND($E165="", OR($B165="複数選択形式",$B165="並べかえ形式",$B165="穴埋め選択形式",AND($B165="穴埋め記入形式", (LEN($C163)+LEN($C163)-LEN(SUBSTITUTE($C163,"_",""))-LEN(SUBSTITUTE($C163,"＿","")))&gt;0)))</formula>
    </cfRule>
  </conditionalFormatting>
  <conditionalFormatting sqref="E165">
    <cfRule type="expression" dxfId="517" priority="2327">
      <formula>AND(OR($B165="複数選択形式",$B165="並べかえ形式",$B165="穴埋め選択形式",AND($B165="穴埋め記入形式", (LEN($C163)+LEN($C163)-LEN(SUBSTITUTE($C163,"_",""))-LEN(SUBSTITUTE($C163,"＿","")))&gt;0)))</formula>
    </cfRule>
  </conditionalFormatting>
  <conditionalFormatting sqref="F165">
    <cfRule type="expression" dxfId="516" priority="2328">
      <formula>AND($F165="", OR($B165="複数選択形式",$B165="並べかえ形式",$B165="穴埋め選択形式",AND($B165="穴埋め記入形式", (LEN($C163)+LEN($C163)-LEN(SUBSTITUTE($C163,"_",""))-LEN(SUBSTITUTE($C163,"＿","")))&gt;1)))</formula>
    </cfRule>
  </conditionalFormatting>
  <conditionalFormatting sqref="F165">
    <cfRule type="expression" dxfId="515" priority="2329">
      <formula>OR($B165="複数選択形式",$B165="並べかえ形式",$B165="穴埋め選択形式",AND($B165="穴埋め記入形式", (LEN($C163)+LEN($C163)-LEN(SUBSTITUTE($C163,"_",""))-LEN(SUBSTITUTE($C163,"＿","")))&gt;1))</formula>
    </cfRule>
  </conditionalFormatting>
  <conditionalFormatting sqref="E164">
    <cfRule type="expression" dxfId="514" priority="2330">
      <formula>OR($B165="複数選択形式",$B165="並べかえ形式",$B165="穴埋め選択形式",AND($B165="穴埋め記入形式", (LEN($C163)+LEN($C163)-LEN(SUBSTITUTE($C163,"_",""))-LEN(SUBSTITUTE($C163,"＿","")))&gt;0))</formula>
    </cfRule>
  </conditionalFormatting>
  <conditionalFormatting sqref="L164">
    <cfRule type="expression" dxfId="513" priority="2331">
      <formula>OR($B165="複数選択形式",$B165="並べかえ形式",$B165="穴埋め選択形式",AND($B165="穴埋め記入形式", (LEN($C163)+LEN($C163)-LEN(SUBSTITUTE($C163,"_",""))-LEN(SUBSTITUTE($C163,"＿","")))&gt;7))</formula>
    </cfRule>
  </conditionalFormatting>
  <conditionalFormatting sqref="K164">
    <cfRule type="expression" dxfId="512" priority="2332">
      <formula>OR($B165="複数選択形式",$B165="並べかえ形式",$B165="穴埋め選択形式",AND($B165="穴埋め記入形式", (LEN($C163)+LEN($C163)-LEN(SUBSTITUTE($C163,"_",""))-LEN(SUBSTITUTE($C163,"＿","")))&gt;6))</formula>
    </cfRule>
  </conditionalFormatting>
  <conditionalFormatting sqref="J164">
    <cfRule type="expression" dxfId="511" priority="2333">
      <formula>OR($B165="複数選択形式",$B165="並べかえ形式",$B165="穴埋め選択形式",AND($B165="穴埋め記入形式", (LEN($C163)+LEN($C163)-LEN(SUBSTITUTE($C163,"_",""))-LEN(SUBSTITUTE($C163,"＿","")))&gt;5))</formula>
    </cfRule>
  </conditionalFormatting>
  <conditionalFormatting sqref="I164">
    <cfRule type="expression" dxfId="510" priority="2334">
      <formula>OR($B165="複数選択形式",$B165="並べかえ形式",$B165="穴埋め選択形式",AND($B165="穴埋め記入形式", (LEN($C163)+LEN($C163)-LEN(SUBSTITUTE($C163,"_",""))-LEN(SUBSTITUTE($C163,"＿","")))&gt;4))</formula>
    </cfRule>
  </conditionalFormatting>
  <conditionalFormatting sqref="H164">
    <cfRule type="expression" dxfId="509" priority="2335">
      <formula>OR($B165="複数選択形式",$B165="並べかえ形式",$B165="穴埋め選択形式",AND($B165="穴埋め記入形式", (LEN($C163)+LEN($C163)-LEN(SUBSTITUTE($C163,"_",""))-LEN(SUBSTITUTE($C163,"＿","")))&gt;3))</formula>
    </cfRule>
  </conditionalFormatting>
  <conditionalFormatting sqref="G164">
    <cfRule type="expression" dxfId="508" priority="2336">
      <formula>OR($B165="複数選択形式",$B165="並べかえ形式",$B165="穴埋め選択形式",AND($B165="穴埋め記入形式", (LEN($C163)+LEN($C163)-LEN(SUBSTITUTE($C163,"_",""))-LEN(SUBSTITUTE($C163,"＿","")))&gt;2))</formula>
    </cfRule>
  </conditionalFormatting>
  <conditionalFormatting sqref="F164">
    <cfRule type="expression" dxfId="507" priority="2337">
      <formula>OR($B165="複数選択形式",$B165="並べかえ形式",$B165="穴埋め選択形式",AND($B165="穴埋め記入形式", (LEN($C163)+LEN($C163)-LEN(SUBSTITUTE($C163,"_",""))-LEN(SUBSTITUTE($C163,"＿","")))&gt;1))</formula>
    </cfRule>
  </conditionalFormatting>
  <conditionalFormatting sqref="G165">
    <cfRule type="expression" dxfId="506" priority="2338">
      <formula>AND($G165="", AND($B165="穴埋め記入形式", (LEN($C163)+LEN($C163)-LEN(SUBSTITUTE($C163,"_",""))-LEN(SUBSTITUTE($C163,"＿","")))&gt;2))</formula>
    </cfRule>
  </conditionalFormatting>
  <conditionalFormatting sqref="G165">
    <cfRule type="expression" dxfId="505" priority="2339">
      <formula>OR($B165="複数選択形式",$B165="並べかえ形式",$B165="穴埋め選択形式",AND($B165="穴埋め記入形式", (LEN($C163)+LEN($C163)-LEN(SUBSTITUTE($C163,"_",""))-LEN(SUBSTITUTE($C163,"＿","")))&gt;2))</formula>
    </cfRule>
  </conditionalFormatting>
  <conditionalFormatting sqref="H165">
    <cfRule type="expression" dxfId="504" priority="2340">
      <formula>AND($H165="", AND($B165="穴埋め記入形式", (LEN($C163)+LEN($C163)-LEN(SUBSTITUTE($C163,"_",""))-LEN(SUBSTITUTE($C163,"＿","")))&gt;3))</formula>
    </cfRule>
  </conditionalFormatting>
  <conditionalFormatting sqref="H165">
    <cfRule type="expression" dxfId="503" priority="2341">
      <formula>OR($B165="複数選択形式",$B165="並べかえ形式",$B165="穴埋め選択形式",AND($B165="穴埋め記入形式", (LEN($C163)+LEN($C163)-LEN(SUBSTITUTE($C163,"_",""))-LEN(SUBSTITUTE($C163,"＿","")))&gt;3))</formula>
    </cfRule>
  </conditionalFormatting>
  <conditionalFormatting sqref="I165">
    <cfRule type="expression" dxfId="502" priority="2342">
      <formula>AND($I165="", AND($B165="穴埋め記入形式", (LEN($C163)+LEN($C163)-LEN(SUBSTITUTE($C163,"_",""))-LEN(SUBSTITUTE($C163,"＿","")))&gt;4))</formula>
    </cfRule>
  </conditionalFormatting>
  <conditionalFormatting sqref="I165">
    <cfRule type="expression" dxfId="501" priority="2343">
      <formula>OR($B165="複数選択形式",$B165="並べかえ形式",$B165="穴埋め選択形式",AND($B165="穴埋め記入形式", (LEN($C163)+LEN($C163)-LEN(SUBSTITUTE($C163,"_",""))-LEN(SUBSTITUTE($C163,"＿","")))&gt;4))</formula>
    </cfRule>
  </conditionalFormatting>
  <conditionalFormatting sqref="J165">
    <cfRule type="expression" dxfId="500" priority="2344">
      <formula>AND($J165="", AND($B165="穴埋め記入形式", (LEN($C163)+LEN($C163)-LEN(SUBSTITUTE($C163,"_",""))-LEN(SUBSTITUTE($C163,"＿","")))&gt;5))</formula>
    </cfRule>
  </conditionalFormatting>
  <conditionalFormatting sqref="J165">
    <cfRule type="expression" dxfId="499" priority="2345">
      <formula>OR($B165="複数選択形式",$B165="並べかえ形式",$B165="穴埋め選択形式",AND($B165="穴埋め記入形式", (LEN($C163)+LEN($C163)-LEN(SUBSTITUTE($C163,"_",""))-LEN(SUBSTITUTE($C163,"＿","")))&gt;5))</formula>
    </cfRule>
  </conditionalFormatting>
  <conditionalFormatting sqref="K165">
    <cfRule type="expression" dxfId="498" priority="2346">
      <formula>AND($K165="", AND($B165="穴埋め記入形式", (LEN($C163)+LEN($C163)-LEN(SUBSTITUTE($C163,"_",""))-LEN(SUBSTITUTE($C163,"＿","")))&gt;6))</formula>
    </cfRule>
  </conditionalFormatting>
  <conditionalFormatting sqref="K165">
    <cfRule type="expression" dxfId="497" priority="2347">
      <formula>OR($B165="複数選択形式",$B165="並べかえ形式",$B165="穴埋め選択形式",AND($B165="穴埋め記入形式", (LEN($C163)+LEN($C163)-LEN(SUBSTITUTE($C163,"_",""))-LEN(SUBSTITUTE($C163,"＿","")))&gt;6))</formula>
    </cfRule>
  </conditionalFormatting>
  <conditionalFormatting sqref="L165">
    <cfRule type="expression" dxfId="496" priority="2348">
      <formula>AND($L165="", AND($B165="穴埋め記入形式", (LEN($C163)+LEN($C163)-LEN(SUBSTITUTE($C163,"_",""))-LEN(SUBSTITUTE($C163,"＿","")))&gt;7))</formula>
    </cfRule>
  </conditionalFormatting>
  <conditionalFormatting sqref="L165">
    <cfRule type="expression" dxfId="495" priority="2349">
      <formula>OR($B165="複数選択形式",$B165="並べかえ形式",$B165="穴埋め選択形式",AND($B165="穴埋め記入形式", (LEN($C163)+LEN($C163)-LEN(SUBSTITUTE($C163,"_",""))-LEN(SUBSTITUTE($C163,"＿","")))&gt;7))</formula>
    </cfRule>
  </conditionalFormatting>
  <conditionalFormatting sqref="M165">
    <cfRule type="expression" dxfId="494" priority="2350">
      <formula>AND($M165="", AND($B165="穴埋め記入形式", (LEN($C163)+LEN($C163)-LEN(SUBSTITUTE($C163,"_",""))-LEN(SUBSTITUTE($C163,"＿","")))&gt;8))</formula>
    </cfRule>
  </conditionalFormatting>
  <conditionalFormatting sqref="M165">
    <cfRule type="expression" dxfId="493" priority="2351">
      <formula>OR($B165="複数選択形式",$B165="並べかえ形式",$B165="穴埋め選択形式",AND($B165="穴埋め記入形式", (LEN($C163)+LEN($C163)-LEN(SUBSTITUTE($C163,"_",""))-LEN(SUBSTITUTE($C163,"＿","")))&gt;8))</formula>
    </cfRule>
  </conditionalFormatting>
  <conditionalFormatting sqref="C161">
    <cfRule type="expression" dxfId="492" priority="2352">
      <formula>$B165&lt;&gt;""</formula>
    </cfRule>
  </conditionalFormatting>
  <conditionalFormatting sqref="D161">
    <cfRule type="expression" dxfId="491" priority="2353">
      <formula>$B165&lt;&gt;""</formula>
    </cfRule>
  </conditionalFormatting>
  <conditionalFormatting sqref="E161">
    <cfRule type="expression" dxfId="490" priority="2354">
      <formula>$B165&lt;&gt;""</formula>
    </cfRule>
  </conditionalFormatting>
  <conditionalFormatting sqref="F161">
    <cfRule type="expression" dxfId="489" priority="2355">
      <formula>$B165&lt;&gt;""</formula>
    </cfRule>
  </conditionalFormatting>
  <conditionalFormatting sqref="G161">
    <cfRule type="expression" dxfId="488" priority="2356">
      <formula>$B165&lt;&gt;""</formula>
    </cfRule>
  </conditionalFormatting>
  <conditionalFormatting sqref="H161">
    <cfRule type="expression" dxfId="487" priority="2357">
      <formula>$B165&lt;&gt;""</formula>
    </cfRule>
  </conditionalFormatting>
  <conditionalFormatting sqref="I161">
    <cfRule type="expression" dxfId="486" priority="2358">
      <formula>$B165&lt;&gt;""</formula>
    </cfRule>
  </conditionalFormatting>
  <conditionalFormatting sqref="J161">
    <cfRule type="expression" dxfId="485" priority="2359">
      <formula>$B165&lt;&gt;""</formula>
    </cfRule>
  </conditionalFormatting>
  <conditionalFormatting sqref="K161">
    <cfRule type="expression" dxfId="484" priority="2360">
      <formula>$B165&lt;&gt;""</formula>
    </cfRule>
  </conditionalFormatting>
  <conditionalFormatting sqref="L161">
    <cfRule type="expression" dxfId="483" priority="2361">
      <formula>$B165&lt;&gt;""</formula>
    </cfRule>
  </conditionalFormatting>
  <conditionalFormatting sqref="M161">
    <cfRule type="expression" dxfId="482" priority="2362">
      <formula>$B165&lt;&gt;""</formula>
    </cfRule>
  </conditionalFormatting>
  <conditionalFormatting sqref="N161">
    <cfRule type="expression" dxfId="481" priority="2363">
      <formula>$B165&lt;&gt;""</formula>
    </cfRule>
  </conditionalFormatting>
  <conditionalFormatting sqref="B161">
    <cfRule type="expression" dxfId="480" priority="2364">
      <formula>$B165&lt;&gt;""</formula>
    </cfRule>
  </conditionalFormatting>
  <conditionalFormatting sqref="E167">
    <cfRule type="expression" dxfId="479" priority="2365">
      <formula>AND($B165="穴埋め選択形式", (LEN($C163)+LEN($C163)-LEN(SUBSTITUTE($C163,"_",""))-LEN(SUBSTITUTE($C163,"＿","")))&gt;0)</formula>
    </cfRule>
  </conditionalFormatting>
  <conditionalFormatting sqref="E168">
    <cfRule type="expression" dxfId="478" priority="2366">
      <formula>AND($B165="穴埋め選択形式", (LEN($C163)+LEN($C163)-LEN(SUBSTITUTE($C163,"_",""))-LEN(SUBSTITUTE($C163,"＿","")))&gt;0)</formula>
    </cfRule>
  </conditionalFormatting>
  <conditionalFormatting sqref="M164">
    <cfRule type="expression" dxfId="477" priority="2367">
      <formula>OR($B165="複数選択形式",$B165="並べかえ形式",$B165="穴埋め選択形式",AND($B165="穴埋め記入形式", (LEN($C163)+LEN($C163)-LEN(SUBSTITUTE($C163,"_",""))-LEN(SUBSTITUTE($C163,"＿","")))&gt;8))</formula>
    </cfRule>
  </conditionalFormatting>
  <conditionalFormatting sqref="N164">
    <cfRule type="expression" dxfId="476" priority="2368">
      <formula>OR($B165="複数選択形式",$B165="並べかえ形式",$B165="穴埋め選択形式",AND($B165="穴埋め記入形式", (LEN($C163)+LEN($C163)-LEN(SUBSTITUTE($C163,"_",""))-LEN(SUBSTITUTE($C163,"＿","")))&gt;9))</formula>
    </cfRule>
  </conditionalFormatting>
  <conditionalFormatting sqref="O164">
    <cfRule type="expression" dxfId="475" priority="2369">
      <formula>OR($B165="複数選択形式",$B165="並べかえ形式",$B165="穴埋め選択形式",AND($B165="穴埋め記入形式", (LEN($C163)+LEN($C163)-LEN(SUBSTITUTE($C163,"_",""))-LEN(SUBSTITUTE($C163,"＿","")))&gt;10))</formula>
    </cfRule>
  </conditionalFormatting>
  <conditionalFormatting sqref="P164">
    <cfRule type="expression" dxfId="474" priority="2370">
      <formula>OR($B165="複数選択形式",$B165="並べかえ形式",$B165="穴埋め選択形式",AND($B165="穴埋め記入形式", (LEN($C163)+LEN($C163)-LEN(SUBSTITUTE($C163,"_",""))-LEN(SUBSTITUTE($C163,"＿","")))&gt;11))</formula>
    </cfRule>
  </conditionalFormatting>
  <conditionalFormatting sqref="Q164">
    <cfRule type="expression" dxfId="473" priority="2371">
      <formula>OR($B165="複数選択形式",$B165="並べかえ形式",$B165="穴埋め選択形式",AND($B165="穴埋め記入形式", (LEN($C163)+LEN($C163)-LEN(SUBSTITUTE($C163,"_",""))-LEN(SUBSTITUTE($C163,"＿","")))&gt;12))</formula>
    </cfRule>
  </conditionalFormatting>
  <conditionalFormatting sqref="R164">
    <cfRule type="expression" dxfId="472" priority="2372">
      <formula>OR($B165="複数選択形式",$B165="並べかえ形式",$B165="穴埋め選択形式",AND($B165="穴埋め記入形式", (LEN($C163)+LEN($C163)-LEN(SUBSTITUTE($C163,"_",""))-LEN(SUBSTITUTE($C163,"＿","")))&gt;13))</formula>
    </cfRule>
  </conditionalFormatting>
  <conditionalFormatting sqref="S164">
    <cfRule type="expression" dxfId="471" priority="2373">
      <formula>OR($B165="複数選択形式",$B165="並べかえ形式",$B165="穴埋め選択形式",AND($B165="穴埋め記入形式", (LEN($C163)+LEN($C163)-LEN(SUBSTITUTE($C163,"_",""))-LEN(SUBSTITUTE($C163,"＿","")))&gt;14))</formula>
    </cfRule>
  </conditionalFormatting>
  <conditionalFormatting sqref="T164">
    <cfRule type="expression" dxfId="470" priority="2374">
      <formula>OR($B165="複数選択形式",$B165="並べかえ形式",$B165="穴埋め選択形式",AND($B165="穴埋め記入形式", (LEN($C163)+LEN($C163)-LEN(SUBSTITUTE($C163,"_",""))-LEN(SUBSTITUTE($C163,"＿","")))&gt;15))</formula>
    </cfRule>
  </conditionalFormatting>
  <conditionalFormatting sqref="U164">
    <cfRule type="expression" dxfId="469" priority="2375">
      <formula>OR($B165="複数選択形式",$B165="並べかえ形式",$B165="穴埋め選択形式",AND($B165="穴埋め記入形式", (LEN($C163)+LEN($C163)-LEN(SUBSTITUTE($C163,"_",""))-LEN(SUBSTITUTE($C163,"＿","")))&gt;16))</formula>
    </cfRule>
  </conditionalFormatting>
  <conditionalFormatting sqref="V164">
    <cfRule type="expression" dxfId="468" priority="2376">
      <formula>OR($B165="複数選択形式",$B165="並べかえ形式",$B165="穴埋め選択形式",AND($B165="穴埋め記入形式", (LEN($C163)+LEN($C163)-LEN(SUBSTITUTE($C163,"_",""))-LEN(SUBSTITUTE($C163,"＿","")))&gt;17))</formula>
    </cfRule>
  </conditionalFormatting>
  <conditionalFormatting sqref="W164">
    <cfRule type="expression" dxfId="467" priority="2377">
      <formula>OR($B165="複数選択形式",$B165="並べかえ形式",$B165="穴埋め選択形式",AND($B165="穴埋め記入形式", (LEN($C163)+LEN($C163)-LEN(SUBSTITUTE($C163,"_",""))-LEN(SUBSTITUTE($C163,"＿","")))&gt;18))</formula>
    </cfRule>
  </conditionalFormatting>
  <conditionalFormatting sqref="X164">
    <cfRule type="expression" dxfId="466" priority="2378">
      <formula>OR($B165="複数選択形式",$B165="並べかえ形式",$B165="穴埋め選択形式",AND($B165="穴埋め記入形式", (LEN($C163)+LEN($C163)-LEN(SUBSTITUTE($C163,"_",""))-LEN(SUBSTITUTE($C163,"＿","")))&gt;19))</formula>
    </cfRule>
  </conditionalFormatting>
  <conditionalFormatting sqref="N165">
    <cfRule type="expression" dxfId="465" priority="2379">
      <formula>AND($M165="", AND($B165="穴埋め記入形式", (LEN($C163)+LEN($C163)-LEN(SUBSTITUTE($C163,"_",""))-LEN(SUBSTITUTE($C163,"＿","")))&gt;9))</formula>
    </cfRule>
  </conditionalFormatting>
  <conditionalFormatting sqref="N165">
    <cfRule type="expression" dxfId="464" priority="2380">
      <formula>OR($B165="複数選択形式",$B165="並べかえ形式",$B165="穴埋め選択形式",AND($B165="穴埋め記入形式", (LEN($C163)+LEN($C163)-LEN(SUBSTITUTE($C163,"_",""))-LEN(SUBSTITUTE($C163,"＿","")))&gt;9))</formula>
    </cfRule>
  </conditionalFormatting>
  <conditionalFormatting sqref="O165">
    <cfRule type="expression" dxfId="463" priority="2381">
      <formula>AND($M165="", AND($B165="穴埋め記入形式", (LEN($C163)+LEN($C163)-LEN(SUBSTITUTE($C163,"_",""))-LEN(SUBSTITUTE($C163,"＿","")))&gt;10))</formula>
    </cfRule>
  </conditionalFormatting>
  <conditionalFormatting sqref="O165">
    <cfRule type="expression" dxfId="462" priority="2382">
      <formula>OR($B165="複数選択形式",$B165="並べかえ形式",$B165="穴埋め選択形式",AND($B165="穴埋め記入形式", (LEN($C163)+LEN($C163)-LEN(SUBSTITUTE($C163,"_",""))-LEN(SUBSTITUTE($C163,"＿","")))&gt;10))</formula>
    </cfRule>
  </conditionalFormatting>
  <conditionalFormatting sqref="P165">
    <cfRule type="expression" dxfId="461" priority="2383">
      <formula>AND($M165="", AND($B165="穴埋め記入形式", (LEN($C163)+LEN($C163)-LEN(SUBSTITUTE($C163,"_",""))-LEN(SUBSTITUTE($C163,"＿","")))&gt;11))</formula>
    </cfRule>
  </conditionalFormatting>
  <conditionalFormatting sqref="P165">
    <cfRule type="expression" dxfId="460" priority="2384">
      <formula>OR($B165="複数選択形式",$B165="並べかえ形式",$B165="穴埋め選択形式",AND($B165="穴埋め記入形式", (LEN($C163)+LEN($C163)-LEN(SUBSTITUTE($C163,"_",""))-LEN(SUBSTITUTE($C163,"＿","")))&gt;11))</formula>
    </cfRule>
  </conditionalFormatting>
  <conditionalFormatting sqref="Q165">
    <cfRule type="expression" dxfId="459" priority="2385">
      <formula>AND($M165="", AND($B165="穴埋め記入形式", (LEN($C163)+LEN($C163)-LEN(SUBSTITUTE($C163,"_",""))-LEN(SUBSTITUTE($C163,"＿","")))&gt;12))</formula>
    </cfRule>
  </conditionalFormatting>
  <conditionalFormatting sqref="Q165">
    <cfRule type="expression" dxfId="458" priority="2386">
      <formula>OR($B165="複数選択形式",$B165="並べかえ形式",$B165="穴埋め選択形式",AND($B165="穴埋め記入形式", (LEN($C163)+LEN($C163)-LEN(SUBSTITUTE($C163,"_",""))-LEN(SUBSTITUTE($C163,"＿","")))&gt;12))</formula>
    </cfRule>
  </conditionalFormatting>
  <conditionalFormatting sqref="R165">
    <cfRule type="expression" dxfId="457" priority="2387">
      <formula>AND($M165="", AND($B165="穴埋め記入形式", (LEN($C163)+LEN($C163)-LEN(SUBSTITUTE($C163,"_",""))-LEN(SUBSTITUTE($C163,"＿","")))&gt;13))</formula>
    </cfRule>
  </conditionalFormatting>
  <conditionalFormatting sqref="R165">
    <cfRule type="expression" dxfId="456" priority="2388">
      <formula>OR($B165="複数選択形式",$B165="並べかえ形式",$B165="穴埋め選択形式",AND($B165="穴埋め記入形式", (LEN($C163)+LEN($C163)-LEN(SUBSTITUTE($C163,"_",""))-LEN(SUBSTITUTE($C163,"＿","")))&gt;13))</formula>
    </cfRule>
  </conditionalFormatting>
  <conditionalFormatting sqref="S165">
    <cfRule type="expression" dxfId="455" priority="2389">
      <formula>AND($M165="", AND($B165="穴埋め記入形式", (LEN($C163)+LEN($C163)-LEN(SUBSTITUTE($C163,"_",""))-LEN(SUBSTITUTE($C163,"＿","")))&gt;14))</formula>
    </cfRule>
  </conditionalFormatting>
  <conditionalFormatting sqref="S165">
    <cfRule type="expression" dxfId="454" priority="2390">
      <formula>OR($B165="複数選択形式",$B165="並べかえ形式",$B165="穴埋め選択形式",AND($B165="穴埋め記入形式", (LEN($C163)+LEN($C163)-LEN(SUBSTITUTE($C163,"_",""))-LEN(SUBSTITUTE($C163,"＿","")))&gt;14))</formula>
    </cfRule>
  </conditionalFormatting>
  <conditionalFormatting sqref="T165">
    <cfRule type="expression" dxfId="453" priority="2391">
      <formula>AND($M165="", AND($B165="穴埋め記入形式", (LEN($C163)+LEN($C163)-LEN(SUBSTITUTE($C163,"_",""))-LEN(SUBSTITUTE($C163,"＿","")))&gt;15))</formula>
    </cfRule>
  </conditionalFormatting>
  <conditionalFormatting sqref="T165">
    <cfRule type="expression" dxfId="452" priority="2392">
      <formula>OR($B165="複数選択形式",$B165="並べかえ形式",$B165="穴埋め選択形式",AND($B165="穴埋め記入形式", (LEN($C163)+LEN($C163)-LEN(SUBSTITUTE($C163,"_",""))-LEN(SUBSTITUTE($C163,"＿","")))&gt;15))</formula>
    </cfRule>
  </conditionalFormatting>
  <conditionalFormatting sqref="U165">
    <cfRule type="expression" dxfId="451" priority="2393">
      <formula>AND($M165="", AND($B165="穴埋め記入形式", (LEN($C163)+LEN($C163)-LEN(SUBSTITUTE($C163,"_",""))-LEN(SUBSTITUTE($C163,"＿","")))&gt;16))</formula>
    </cfRule>
  </conditionalFormatting>
  <conditionalFormatting sqref="U165">
    <cfRule type="expression" dxfId="450" priority="2394">
      <formula>OR($B165="複数選択形式",$B165="並べかえ形式",$B165="穴埋め選択形式",AND($B165="穴埋め記入形式", (LEN($C163)+LEN($C163)-LEN(SUBSTITUTE($C163,"_",""))-LEN(SUBSTITUTE($C163,"＿","")))&gt;16))</formula>
    </cfRule>
  </conditionalFormatting>
  <conditionalFormatting sqref="V165">
    <cfRule type="expression" dxfId="449" priority="2395">
      <formula>AND($M165="", AND($B165="穴埋め記入形式", (LEN($C163)+LEN($C163)-LEN(SUBSTITUTE($C163,"_",""))-LEN(SUBSTITUTE($C163,"＿","")))&gt;17))</formula>
    </cfRule>
  </conditionalFormatting>
  <conditionalFormatting sqref="V165">
    <cfRule type="expression" dxfId="448" priority="2396">
      <formula>OR($B165="複数選択形式",$B165="並べかえ形式",$B165="穴埋め選択形式",AND($B165="穴埋め記入形式", (LEN($C163)+LEN($C163)-LEN(SUBSTITUTE($C163,"_",""))-LEN(SUBSTITUTE($C163,"＿","")))&gt;17))</formula>
    </cfRule>
  </conditionalFormatting>
  <conditionalFormatting sqref="W165">
    <cfRule type="expression" dxfId="447" priority="2397">
      <formula>AND($M165="", AND($B165="穴埋め記入形式", (LEN($C163)+LEN($C163)-LEN(SUBSTITUTE($C163,"_",""))-LEN(SUBSTITUTE($C163,"＿","")))&gt;18))</formula>
    </cfRule>
  </conditionalFormatting>
  <conditionalFormatting sqref="W165">
    <cfRule type="expression" dxfId="446" priority="2398">
      <formula>OR($B165="複数選択形式",$B165="並べかえ形式",$B165="穴埋め選択形式",AND($B165="穴埋め記入形式", (LEN($C163)+LEN($C163)-LEN(SUBSTITUTE($C163,"_",""))-LEN(SUBSTITUTE($C163,"＿","")))&gt;18))</formula>
    </cfRule>
  </conditionalFormatting>
  <conditionalFormatting sqref="X165">
    <cfRule type="expression" dxfId="445" priority="2399">
      <formula>AND($M165="", AND($B165="穴埋め記入形式", (LEN($C163)+LEN($C163)-LEN(SUBSTITUTE($C163,"_",""))-LEN(SUBSTITUTE($C163,"＿","")))&gt;19))</formula>
    </cfRule>
  </conditionalFormatting>
  <conditionalFormatting sqref="X165">
    <cfRule type="expression" dxfId="444" priority="2400">
      <formula>OR($B165="複数選択形式",$B165="並べかえ形式",$B165="穴埋め選択形式",AND($B165="穴埋め記入形式", (LEN($C163)+LEN($C163)-LEN(SUBSTITUTE($C163,"_",""))-LEN(SUBSTITUTE($C163,"＿","")))&gt;19))</formula>
    </cfRule>
  </conditionalFormatting>
  <conditionalFormatting sqref="F167">
    <cfRule type="expression" dxfId="443" priority="2401">
      <formula>AND($B165="穴埋め選択形式", (LEN($C163)+LEN($C163)-LEN(SUBSTITUTE($C163,"_",""))-LEN(SUBSTITUTE($C163,"＿","")))&gt;1)</formula>
    </cfRule>
  </conditionalFormatting>
  <conditionalFormatting sqref="G167">
    <cfRule type="expression" dxfId="442" priority="2402">
      <formula>AND($B165="穴埋め選択形式", (LEN($C163)+LEN($C163)-LEN(SUBSTITUTE($C163,"_",""))-LEN(SUBSTITUTE($C163,"＿","")))&gt;2)</formula>
    </cfRule>
  </conditionalFormatting>
  <conditionalFormatting sqref="H167">
    <cfRule type="expression" dxfId="441" priority="2403">
      <formula>AND($B165="穴埋め選択形式", (LEN($C163)+LEN($C163)-LEN(SUBSTITUTE($C163,"_",""))-LEN(SUBSTITUTE($C163,"＿","")))&gt;3)</formula>
    </cfRule>
  </conditionalFormatting>
  <conditionalFormatting sqref="I167">
    <cfRule type="expression" dxfId="440" priority="2404">
      <formula>AND($B165="穴埋め選択形式", (LEN($C163)+LEN($C163)-LEN(SUBSTITUTE($C163,"_",""))-LEN(SUBSTITUTE($C163,"＿","")))&gt;4)</formula>
    </cfRule>
  </conditionalFormatting>
  <conditionalFormatting sqref="J167">
    <cfRule type="expression" dxfId="439" priority="2405">
      <formula>AND($B165="穴埋め選択形式", (LEN($C163)+LEN($C163)-LEN(SUBSTITUTE($C163,"_",""))-LEN(SUBSTITUTE($C163,"＿","")))&gt;5)</formula>
    </cfRule>
  </conditionalFormatting>
  <conditionalFormatting sqref="K167">
    <cfRule type="expression" dxfId="438" priority="2406">
      <formula>AND($B165="穴埋め選択形式", (LEN($C163)+LEN($C163)-LEN(SUBSTITUTE($C163,"_",""))-LEN(SUBSTITUTE($C163,"＿","")))&gt;6)</formula>
    </cfRule>
  </conditionalFormatting>
  <conditionalFormatting sqref="L167">
    <cfRule type="expression" dxfId="437" priority="2407">
      <formula>AND($B165="穴埋め選択形式", (LEN($C163)+LEN($C163)-LEN(SUBSTITUTE($C163,"_",""))-LEN(SUBSTITUTE($C163,"＿","")))&gt;7)</formula>
    </cfRule>
  </conditionalFormatting>
  <conditionalFormatting sqref="M167">
    <cfRule type="expression" dxfId="436" priority="2408">
      <formula>AND($B165="穴埋め選択形式", (LEN($C163)+LEN($C163)-LEN(SUBSTITUTE($C163,"_",""))-LEN(SUBSTITUTE($C163,"＿","")))&gt;8)</formula>
    </cfRule>
  </conditionalFormatting>
  <conditionalFormatting sqref="N167">
    <cfRule type="expression" dxfId="435" priority="2409">
      <formula>AND($B165="穴埋め選択形式", (LEN($C163)+LEN($C163)-LEN(SUBSTITUTE($C163,"_",""))-LEN(SUBSTITUTE($C163,"＿","")))&gt;9)</formula>
    </cfRule>
  </conditionalFormatting>
  <conditionalFormatting sqref="O167">
    <cfRule type="expression" dxfId="434" priority="2410">
      <formula>AND($B165="穴埋め選択形式", (LEN($C163)+LEN($C163)-LEN(SUBSTITUTE($C163,"_",""))-LEN(SUBSTITUTE($C163,"＿","")))&gt;10)</formula>
    </cfRule>
  </conditionalFormatting>
  <conditionalFormatting sqref="P167">
    <cfRule type="expression" dxfId="433" priority="2411">
      <formula>AND($B165="穴埋め選択形式", (LEN($C163)+LEN($C163)-LEN(SUBSTITUTE($C163,"_",""))-LEN(SUBSTITUTE($C163,"＿","")))&gt;11)</formula>
    </cfRule>
  </conditionalFormatting>
  <conditionalFormatting sqref="Q167">
    <cfRule type="expression" dxfId="432" priority="2412">
      <formula>AND($B165="穴埋め選択形式", (LEN($C163)+LEN($C163)-LEN(SUBSTITUTE($C163,"_",""))-LEN(SUBSTITUTE($C163,"＿","")))&gt;12)</formula>
    </cfRule>
  </conditionalFormatting>
  <conditionalFormatting sqref="R167">
    <cfRule type="expression" dxfId="431" priority="2413">
      <formula>AND($B165="穴埋め選択形式", (LEN($C163)+LEN($C163)-LEN(SUBSTITUTE($C163,"_",""))-LEN(SUBSTITUTE($C163,"＿","")))&gt;13)</formula>
    </cfRule>
  </conditionalFormatting>
  <conditionalFormatting sqref="S167">
    <cfRule type="expression" dxfId="430" priority="2414">
      <formula>AND($B165="穴埋め選択形式", (LEN($C163)+LEN($C163)-LEN(SUBSTITUTE($C163,"_",""))-LEN(SUBSTITUTE($C163,"＿","")))&gt;14)</formula>
    </cfRule>
  </conditionalFormatting>
  <conditionalFormatting sqref="T167">
    <cfRule type="expression" dxfId="429" priority="2415">
      <formula>AND($B165="穴埋め選択形式", (LEN($C163)+LEN($C163)-LEN(SUBSTITUTE($C163,"_",""))-LEN(SUBSTITUTE($C163,"＿","")))&gt;15)</formula>
    </cfRule>
  </conditionalFormatting>
  <conditionalFormatting sqref="U167">
    <cfRule type="expression" dxfId="428" priority="2416">
      <formula>AND($B165="穴埋め選択形式", (LEN($C163)+LEN($C163)-LEN(SUBSTITUTE($C163,"_",""))-LEN(SUBSTITUTE($C163,"＿","")))&gt;16)</formula>
    </cfRule>
  </conditionalFormatting>
  <conditionalFormatting sqref="V167">
    <cfRule type="expression" dxfId="427" priority="2417">
      <formula>AND($B165="穴埋め選択形式", (LEN($C163)+LEN($C163)-LEN(SUBSTITUTE($C163,"_",""))-LEN(SUBSTITUTE($C163,"＿","")))&gt;17)</formula>
    </cfRule>
  </conditionalFormatting>
  <conditionalFormatting sqref="X167">
    <cfRule type="expression" dxfId="426" priority="2418">
      <formula>AND($B165="穴埋め選択形式", (LEN($C163)+LEN($C163)-LEN(SUBSTITUTE($C163,"_",""))-LEN(SUBSTITUTE($C163,"＿","")))&gt;19)</formula>
    </cfRule>
  </conditionalFormatting>
  <conditionalFormatting sqref="F168">
    <cfRule type="expression" dxfId="425" priority="2419">
      <formula>AND($B165="穴埋め選択形式", (LEN($C163)+LEN($C163)-LEN(SUBSTITUTE($C163,"_",""))-LEN(SUBSTITUTE($C163,"＿","")))&gt;1)</formula>
    </cfRule>
  </conditionalFormatting>
  <conditionalFormatting sqref="G168">
    <cfRule type="expression" dxfId="424" priority="2420">
      <formula>AND($B165="穴埋め選択形式", (LEN($C163)+LEN($C163)-LEN(SUBSTITUTE($C163,"_",""))-LEN(SUBSTITUTE($C163,"＿","")))&gt;2)</formula>
    </cfRule>
  </conditionalFormatting>
  <conditionalFormatting sqref="H168">
    <cfRule type="expression" dxfId="423" priority="2421">
      <formula>AND($B165="穴埋め選択形式", (LEN($C163)+LEN($C163)-LEN(SUBSTITUTE($C163,"_",""))-LEN(SUBSTITUTE($C163,"＿","")))&gt;3)</formula>
    </cfRule>
  </conditionalFormatting>
  <conditionalFormatting sqref="I168">
    <cfRule type="expression" dxfId="422" priority="2422">
      <formula>AND($B165="穴埋め選択形式", (LEN($C163)+LEN($C163)-LEN(SUBSTITUTE($C163,"_",""))-LEN(SUBSTITUTE($C163,"＿","")))&gt;4)</formula>
    </cfRule>
  </conditionalFormatting>
  <conditionalFormatting sqref="J168">
    <cfRule type="expression" dxfId="421" priority="2423">
      <formula>AND($B165="穴埋め選択形式", (LEN($C163)+LEN($C163)-LEN(SUBSTITUTE($C163,"_",""))-LEN(SUBSTITUTE($C163,"＿","")))&gt;5)</formula>
    </cfRule>
  </conditionalFormatting>
  <conditionalFormatting sqref="K168">
    <cfRule type="expression" dxfId="420" priority="2424">
      <formula>AND($B165="穴埋め選択形式", (LEN($C163)+LEN($C163)-LEN(SUBSTITUTE($C163,"_",""))-LEN(SUBSTITUTE($C163,"＿","")))&gt;6)</formula>
    </cfRule>
  </conditionalFormatting>
  <conditionalFormatting sqref="L168">
    <cfRule type="expression" dxfId="419" priority="2425">
      <formula>AND($B165="穴埋め選択形式", (LEN($C163)+LEN($C163)-LEN(SUBSTITUTE($C163,"_",""))-LEN(SUBSTITUTE($C163,"＿","")))&gt;7)</formula>
    </cfRule>
  </conditionalFormatting>
  <conditionalFormatting sqref="M168">
    <cfRule type="expression" dxfId="418" priority="2426">
      <formula>AND($B165="穴埋め選択形式", (LEN($C163)+LEN($C163)-LEN(SUBSTITUTE($C163,"_",""))-LEN(SUBSTITUTE($C163,"＿","")))&gt;8)</formula>
    </cfRule>
  </conditionalFormatting>
  <conditionalFormatting sqref="N168">
    <cfRule type="expression" dxfId="417" priority="2427">
      <formula>AND($B165="穴埋め選択形式", (LEN($C163)+LEN($C163)-LEN(SUBSTITUTE($C163,"_",""))-LEN(SUBSTITUTE($C163,"＿","")))&gt;9)</formula>
    </cfRule>
  </conditionalFormatting>
  <conditionalFormatting sqref="O168">
    <cfRule type="expression" dxfId="416" priority="2428">
      <formula>AND($B165="穴埋め選択形式", (LEN($C163)+LEN($C163)-LEN(SUBSTITUTE($C163,"_",""))-LEN(SUBSTITUTE($C163,"＿","")))&gt;10)</formula>
    </cfRule>
  </conditionalFormatting>
  <conditionalFormatting sqref="P168">
    <cfRule type="expression" dxfId="415" priority="2429">
      <formula>AND($B165="穴埋め選択形式", (LEN($C163)+LEN($C163)-LEN(SUBSTITUTE($C163,"_",""))-LEN(SUBSTITUTE($C163,"＿","")))&gt;11)</formula>
    </cfRule>
  </conditionalFormatting>
  <conditionalFormatting sqref="Q168">
    <cfRule type="expression" dxfId="414" priority="2430">
      <formula>AND($B165="穴埋め選択形式", (LEN($C163)+LEN($C163)-LEN(SUBSTITUTE($C163,"_",""))-LEN(SUBSTITUTE($C163,"＿","")))&gt;12)</formula>
    </cfRule>
  </conditionalFormatting>
  <conditionalFormatting sqref="R168">
    <cfRule type="expression" dxfId="413" priority="2431">
      <formula>AND($B165="穴埋め選択形式", (LEN($C163)+LEN($C163)-LEN(SUBSTITUTE($C163,"_",""))-LEN(SUBSTITUTE($C163,"＿","")))&gt;13)</formula>
    </cfRule>
  </conditionalFormatting>
  <conditionalFormatting sqref="S168">
    <cfRule type="expression" dxfId="412" priority="2432">
      <formula>AND($B165="穴埋め選択形式", (LEN($C163)+LEN($C163)-LEN(SUBSTITUTE($C163,"_",""))-LEN(SUBSTITUTE($C163,"＿","")))&gt;14)</formula>
    </cfRule>
  </conditionalFormatting>
  <conditionalFormatting sqref="T168">
    <cfRule type="expression" dxfId="411" priority="2433">
      <formula>AND($B165="穴埋め選択形式", (LEN($C163)+LEN($C163)-LEN(SUBSTITUTE($C163,"_",""))-LEN(SUBSTITUTE($C163,"＿","")))&gt;15)</formula>
    </cfRule>
  </conditionalFormatting>
  <conditionalFormatting sqref="U168">
    <cfRule type="expression" dxfId="410" priority="2434">
      <formula>AND($B165="穴埋め選択形式", (LEN($C163)+LEN($C163)-LEN(SUBSTITUTE($C163,"_",""))-LEN(SUBSTITUTE($C163,"＿","")))&gt;16)</formula>
    </cfRule>
  </conditionalFormatting>
  <conditionalFormatting sqref="V168">
    <cfRule type="expression" dxfId="409" priority="2435">
      <formula>AND($B165="穴埋め選択形式", (LEN($C163)+LEN($C163)-LEN(SUBSTITUTE($C163,"_",""))-LEN(SUBSTITUTE($C163,"＿","")))&gt;17)</formula>
    </cfRule>
  </conditionalFormatting>
  <conditionalFormatting sqref="W168">
    <cfRule type="expression" dxfId="408" priority="2436">
      <formula>AND($B165="穴埋め選択形式", (LEN($C163)+LEN($C163)-LEN(SUBSTITUTE($C163,"_",""))-LEN(SUBSTITUTE($C163,"＿","")))&gt;18)</formula>
    </cfRule>
  </conditionalFormatting>
  <conditionalFormatting sqref="X168">
    <cfRule type="expression" dxfId="407" priority="2437">
      <formula>AND($B165="穴埋め選択形式", (LEN($C163)+LEN($C163)-LEN(SUBSTITUTE($C163,"_",""))-LEN(SUBSTITUTE($C163,"＿","")))&gt;19)</formula>
    </cfRule>
  </conditionalFormatting>
  <conditionalFormatting sqref="W167">
    <cfRule type="expression" dxfId="406" priority="2438">
      <formula>AND($B165="穴埋め選択形式", (LEN($C163)+LEN($C163)-LEN(SUBSTITUTE($C163,"_",""))-LEN(SUBSTITUTE($C163,"＿","")))&gt;18)</formula>
    </cfRule>
  </conditionalFormatting>
  <conditionalFormatting sqref="E175">
    <cfRule type="expression" dxfId="405" priority="2439">
      <formula>OR($B174="複数選択形式",$B174="並べかえ形式")</formula>
    </cfRule>
  </conditionalFormatting>
  <conditionalFormatting sqref="F175">
    <cfRule type="expression" dxfId="404" priority="2440">
      <formula>OR($B174="複数選択形式",$B174="並べかえ形式")</formula>
    </cfRule>
  </conditionalFormatting>
  <conditionalFormatting sqref="G175">
    <cfRule type="expression" dxfId="403" priority="2441">
      <formula>OR($B174="複数選択形式",$B174="並べかえ形式")</formula>
    </cfRule>
  </conditionalFormatting>
  <conditionalFormatting sqref="H175">
    <cfRule type="expression" dxfId="402" priority="2442">
      <formula>OR($B174="複数選択形式",$B174="並べかえ形式")</formula>
    </cfRule>
  </conditionalFormatting>
  <conditionalFormatting sqref="I175">
    <cfRule type="expression" dxfId="401" priority="2443">
      <formula>OR($B174="複数選択形式",$B174="並べかえ形式")</formula>
    </cfRule>
  </conditionalFormatting>
  <conditionalFormatting sqref="J175">
    <cfRule type="expression" dxfId="400" priority="2444">
      <formula>OR($B174="複数選択形式",$B174="並べかえ形式")</formula>
    </cfRule>
  </conditionalFormatting>
  <conditionalFormatting sqref="K175">
    <cfRule type="expression" dxfId="399" priority="2445">
      <formula>OR($B174="複数選択形式",$B174="並べかえ形式")</formula>
    </cfRule>
  </conditionalFormatting>
  <conditionalFormatting sqref="L175">
    <cfRule type="expression" dxfId="398" priority="2446">
      <formula>OR($B174="複数選択形式",$B174="並べかえ形式")</formula>
    </cfRule>
  </conditionalFormatting>
  <conditionalFormatting sqref="M175">
    <cfRule type="expression" dxfId="397" priority="2447">
      <formula>OR($B174="複数選択形式",$B174="並べかえ形式")</formula>
    </cfRule>
  </conditionalFormatting>
  <conditionalFormatting sqref="N175">
    <cfRule type="expression" dxfId="396" priority="2448">
      <formula>OR($B174="複数選択形式",$B174="並べかえ形式")</formula>
    </cfRule>
  </conditionalFormatting>
  <conditionalFormatting sqref="O175">
    <cfRule type="expression" dxfId="395" priority="2449">
      <formula>OR($B174="複数選択形式",$B174="並べかえ形式")</formula>
    </cfRule>
  </conditionalFormatting>
  <conditionalFormatting sqref="P175">
    <cfRule type="expression" dxfId="394" priority="2450">
      <formula>OR($B174="複数選択形式",$B174="並べかえ形式")</formula>
    </cfRule>
  </conditionalFormatting>
  <conditionalFormatting sqref="Q175">
    <cfRule type="expression" dxfId="393" priority="2451">
      <formula>OR($B174="複数選択形式",$B174="並べかえ形式")</formula>
    </cfRule>
  </conditionalFormatting>
  <conditionalFormatting sqref="R175">
    <cfRule type="expression" dxfId="392" priority="2452">
      <formula>OR($B174="複数選択形式",$B174="並べかえ形式")</formula>
    </cfRule>
  </conditionalFormatting>
  <conditionalFormatting sqref="S175">
    <cfRule type="expression" dxfId="391" priority="2453">
      <formula>OR($B174="複数選択形式",$B174="並べかえ形式")</formula>
    </cfRule>
  </conditionalFormatting>
  <conditionalFormatting sqref="T175">
    <cfRule type="expression" dxfId="390" priority="2454">
      <formula>OR($B174="複数選択形式",$B174="並べかえ形式")</formula>
    </cfRule>
  </conditionalFormatting>
  <conditionalFormatting sqref="U175">
    <cfRule type="expression" dxfId="389" priority="2455">
      <formula>OR($B174="複数選択形式",$B174="並べかえ形式")</formula>
    </cfRule>
  </conditionalFormatting>
  <conditionalFormatting sqref="V175">
    <cfRule type="expression" dxfId="388" priority="2456">
      <formula>OR($B174="複数選択形式",$B174="並べかえ形式")</formula>
    </cfRule>
  </conditionalFormatting>
  <conditionalFormatting sqref="W175">
    <cfRule type="expression" dxfId="387" priority="2457">
      <formula>OR($B174="複数選択形式",$B174="並べかえ形式")</formula>
    </cfRule>
  </conditionalFormatting>
  <conditionalFormatting sqref="X175">
    <cfRule type="expression" dxfId="386" priority="2458">
      <formula>OR($B174="複数選択形式",$B174="並べかえ形式")</formula>
    </cfRule>
  </conditionalFormatting>
  <conditionalFormatting sqref="B175">
    <cfRule type="expression" dxfId="385" priority="2459">
      <formula>AND($B174&lt;&gt;"", $B174="正誤形式")</formula>
    </cfRule>
  </conditionalFormatting>
  <conditionalFormatting sqref="E174">
    <cfRule type="expression" dxfId="384" priority="2460">
      <formula>AND($E174="", OR($B174="複数選択形式",$B174="並べかえ形式",$B174="穴埋め選択形式",AND($B174="穴埋め記入形式", (LEN($C172)+LEN($C172)-LEN(SUBSTITUTE($C172,"_",""))-LEN(SUBSTITUTE($C172,"＿","")))&gt;0)))</formula>
    </cfRule>
  </conditionalFormatting>
  <conditionalFormatting sqref="E174">
    <cfRule type="expression" dxfId="383" priority="2461">
      <formula>AND(OR($B174="複数選択形式",$B174="並べかえ形式",$B174="穴埋め選択形式",AND($B174="穴埋め記入形式", (LEN($C172)+LEN($C172)-LEN(SUBSTITUTE($C172,"_",""))-LEN(SUBSTITUTE($C172,"＿","")))&gt;0)))</formula>
    </cfRule>
  </conditionalFormatting>
  <conditionalFormatting sqref="F174">
    <cfRule type="expression" dxfId="382" priority="2462">
      <formula>AND($F174="", OR($B174="複数選択形式",$B174="並べかえ形式",$B174="穴埋め選択形式",AND($B174="穴埋め記入形式", (LEN($C172)+LEN($C172)-LEN(SUBSTITUTE($C172,"_",""))-LEN(SUBSTITUTE($C172,"＿","")))&gt;1)))</formula>
    </cfRule>
  </conditionalFormatting>
  <conditionalFormatting sqref="F174">
    <cfRule type="expression" dxfId="381" priority="2463">
      <formula>OR($B174="複数選択形式",$B174="並べかえ形式",$B174="穴埋め選択形式",AND($B174="穴埋め記入形式", (LEN($C172)+LEN($C172)-LEN(SUBSTITUTE($C172,"_",""))-LEN(SUBSTITUTE($C172,"＿","")))&gt;1))</formula>
    </cfRule>
  </conditionalFormatting>
  <conditionalFormatting sqref="E173">
    <cfRule type="expression" dxfId="380" priority="2464">
      <formula>OR($B174="複数選択形式",$B174="並べかえ形式",$B174="穴埋め選択形式",AND($B174="穴埋め記入形式", (LEN($C172)+LEN($C172)-LEN(SUBSTITUTE($C172,"_",""))-LEN(SUBSTITUTE($C172,"＿","")))&gt;0))</formula>
    </cfRule>
  </conditionalFormatting>
  <conditionalFormatting sqref="L173">
    <cfRule type="expression" dxfId="379" priority="2465">
      <formula>OR($B174="複数選択形式",$B174="並べかえ形式",$B174="穴埋め選択形式",AND($B174="穴埋め記入形式", (LEN($C172)+LEN($C172)-LEN(SUBSTITUTE($C172,"_",""))-LEN(SUBSTITUTE($C172,"＿","")))&gt;7))</formula>
    </cfRule>
  </conditionalFormatting>
  <conditionalFormatting sqref="K173">
    <cfRule type="expression" dxfId="378" priority="2466">
      <formula>OR($B174="複数選択形式",$B174="並べかえ形式",$B174="穴埋め選択形式",AND($B174="穴埋め記入形式", (LEN($C172)+LEN($C172)-LEN(SUBSTITUTE($C172,"_",""))-LEN(SUBSTITUTE($C172,"＿","")))&gt;6))</formula>
    </cfRule>
  </conditionalFormatting>
  <conditionalFormatting sqref="J173">
    <cfRule type="expression" dxfId="377" priority="2467">
      <formula>OR($B174="複数選択形式",$B174="並べかえ形式",$B174="穴埋め選択形式",AND($B174="穴埋め記入形式", (LEN($C172)+LEN($C172)-LEN(SUBSTITUTE($C172,"_",""))-LEN(SUBSTITUTE($C172,"＿","")))&gt;5))</formula>
    </cfRule>
  </conditionalFormatting>
  <conditionalFormatting sqref="I173">
    <cfRule type="expression" dxfId="376" priority="2468">
      <formula>OR($B174="複数選択形式",$B174="並べかえ形式",$B174="穴埋め選択形式",AND($B174="穴埋め記入形式", (LEN($C172)+LEN($C172)-LEN(SUBSTITUTE($C172,"_",""))-LEN(SUBSTITUTE($C172,"＿","")))&gt;4))</formula>
    </cfRule>
  </conditionalFormatting>
  <conditionalFormatting sqref="H173">
    <cfRule type="expression" dxfId="375" priority="2469">
      <formula>OR($B174="複数選択形式",$B174="並べかえ形式",$B174="穴埋め選択形式",AND($B174="穴埋め記入形式", (LEN($C172)+LEN($C172)-LEN(SUBSTITUTE($C172,"_",""))-LEN(SUBSTITUTE($C172,"＿","")))&gt;3))</formula>
    </cfRule>
  </conditionalFormatting>
  <conditionalFormatting sqref="G173">
    <cfRule type="expression" dxfId="374" priority="2470">
      <formula>OR($B174="複数選択形式",$B174="並べかえ形式",$B174="穴埋め選択形式",AND($B174="穴埋め記入形式", (LEN($C172)+LEN($C172)-LEN(SUBSTITUTE($C172,"_",""))-LEN(SUBSTITUTE($C172,"＿","")))&gt;2))</formula>
    </cfRule>
  </conditionalFormatting>
  <conditionalFormatting sqref="F173">
    <cfRule type="expression" dxfId="373" priority="2471">
      <formula>OR($B174="複数選択形式",$B174="並べかえ形式",$B174="穴埋め選択形式",AND($B174="穴埋め記入形式", (LEN($C172)+LEN($C172)-LEN(SUBSTITUTE($C172,"_",""))-LEN(SUBSTITUTE($C172,"＿","")))&gt;1))</formula>
    </cfRule>
  </conditionalFormatting>
  <conditionalFormatting sqref="G174">
    <cfRule type="expression" dxfId="372" priority="2472">
      <formula>AND($G174="", AND($B174="穴埋め記入形式", (LEN($C172)+LEN($C172)-LEN(SUBSTITUTE($C172,"_",""))-LEN(SUBSTITUTE($C172,"＿","")))&gt;2))</formula>
    </cfRule>
  </conditionalFormatting>
  <conditionalFormatting sqref="G174">
    <cfRule type="expression" dxfId="371" priority="2473">
      <formula>OR($B174="複数選択形式",$B174="並べかえ形式",$B174="穴埋め選択形式",AND($B174="穴埋め記入形式", (LEN($C172)+LEN($C172)-LEN(SUBSTITUTE($C172,"_",""))-LEN(SUBSTITUTE($C172,"＿","")))&gt;2))</formula>
    </cfRule>
  </conditionalFormatting>
  <conditionalFormatting sqref="H174">
    <cfRule type="expression" dxfId="370" priority="2474">
      <formula>AND($H174="", AND($B174="穴埋め記入形式", (LEN($C172)+LEN($C172)-LEN(SUBSTITUTE($C172,"_",""))-LEN(SUBSTITUTE($C172,"＿","")))&gt;3))</formula>
    </cfRule>
  </conditionalFormatting>
  <conditionalFormatting sqref="H174">
    <cfRule type="expression" dxfId="369" priority="2475">
      <formula>OR($B174="複数選択形式",$B174="並べかえ形式",$B174="穴埋め選択形式",AND($B174="穴埋め記入形式", (LEN($C172)+LEN($C172)-LEN(SUBSTITUTE($C172,"_",""))-LEN(SUBSTITUTE($C172,"＿","")))&gt;3))</formula>
    </cfRule>
  </conditionalFormatting>
  <conditionalFormatting sqref="I174">
    <cfRule type="expression" dxfId="368" priority="2476">
      <formula>AND($I174="", AND($B174="穴埋め記入形式", (LEN($C172)+LEN($C172)-LEN(SUBSTITUTE($C172,"_",""))-LEN(SUBSTITUTE($C172,"＿","")))&gt;4))</formula>
    </cfRule>
  </conditionalFormatting>
  <conditionalFormatting sqref="I174">
    <cfRule type="expression" dxfId="367" priority="2477">
      <formula>OR($B174="複数選択形式",$B174="並べかえ形式",$B174="穴埋め選択形式",AND($B174="穴埋め記入形式", (LEN($C172)+LEN($C172)-LEN(SUBSTITUTE($C172,"_",""))-LEN(SUBSTITUTE($C172,"＿","")))&gt;4))</formula>
    </cfRule>
  </conditionalFormatting>
  <conditionalFormatting sqref="J174">
    <cfRule type="expression" dxfId="366" priority="2478">
      <formula>AND($J174="", AND($B174="穴埋め記入形式", (LEN($C172)+LEN($C172)-LEN(SUBSTITUTE($C172,"_",""))-LEN(SUBSTITUTE($C172,"＿","")))&gt;5))</formula>
    </cfRule>
  </conditionalFormatting>
  <conditionalFormatting sqref="J174">
    <cfRule type="expression" dxfId="365" priority="2479">
      <formula>OR($B174="複数選択形式",$B174="並べかえ形式",$B174="穴埋め選択形式",AND($B174="穴埋め記入形式", (LEN($C172)+LEN($C172)-LEN(SUBSTITUTE($C172,"_",""))-LEN(SUBSTITUTE($C172,"＿","")))&gt;5))</formula>
    </cfRule>
  </conditionalFormatting>
  <conditionalFormatting sqref="K174">
    <cfRule type="expression" dxfId="364" priority="2480">
      <formula>AND($K174="", AND($B174="穴埋め記入形式", (LEN($C172)+LEN($C172)-LEN(SUBSTITUTE($C172,"_",""))-LEN(SUBSTITUTE($C172,"＿","")))&gt;6))</formula>
    </cfRule>
  </conditionalFormatting>
  <conditionalFormatting sqref="K174">
    <cfRule type="expression" dxfId="363" priority="2481">
      <formula>OR($B174="複数選択形式",$B174="並べかえ形式",$B174="穴埋め選択形式",AND($B174="穴埋め記入形式", (LEN($C172)+LEN($C172)-LEN(SUBSTITUTE($C172,"_",""))-LEN(SUBSTITUTE($C172,"＿","")))&gt;6))</formula>
    </cfRule>
  </conditionalFormatting>
  <conditionalFormatting sqref="L174">
    <cfRule type="expression" dxfId="362" priority="2482">
      <formula>AND($L174="", AND($B174="穴埋め記入形式", (LEN($C172)+LEN($C172)-LEN(SUBSTITUTE($C172,"_",""))-LEN(SUBSTITUTE($C172,"＿","")))&gt;7))</formula>
    </cfRule>
  </conditionalFormatting>
  <conditionalFormatting sqref="L174">
    <cfRule type="expression" dxfId="361" priority="2483">
      <formula>OR($B174="複数選択形式",$B174="並べかえ形式",$B174="穴埋め選択形式",AND($B174="穴埋め記入形式", (LEN($C172)+LEN($C172)-LEN(SUBSTITUTE($C172,"_",""))-LEN(SUBSTITUTE($C172,"＿","")))&gt;7))</formula>
    </cfRule>
  </conditionalFormatting>
  <conditionalFormatting sqref="M174">
    <cfRule type="expression" dxfId="360" priority="2484">
      <formula>AND($M174="", AND($B174="穴埋め記入形式", (LEN($C172)+LEN($C172)-LEN(SUBSTITUTE($C172,"_",""))-LEN(SUBSTITUTE($C172,"＿","")))&gt;8))</formula>
    </cfRule>
  </conditionalFormatting>
  <conditionalFormatting sqref="M174">
    <cfRule type="expression" dxfId="359" priority="2485">
      <formula>OR($B174="複数選択形式",$B174="並べかえ形式",$B174="穴埋め選択形式",AND($B174="穴埋め記入形式", (LEN($C172)+LEN($C172)-LEN(SUBSTITUTE($C172,"_",""))-LEN(SUBSTITUTE($C172,"＿","")))&gt;8))</formula>
    </cfRule>
  </conditionalFormatting>
  <conditionalFormatting sqref="C170">
    <cfRule type="expression" dxfId="358" priority="2486">
      <formula>$B174&lt;&gt;""</formula>
    </cfRule>
  </conditionalFormatting>
  <conditionalFormatting sqref="D170">
    <cfRule type="expression" dxfId="357" priority="2487">
      <formula>$B174&lt;&gt;""</formula>
    </cfRule>
  </conditionalFormatting>
  <conditionalFormatting sqref="E170">
    <cfRule type="expression" dxfId="356" priority="2488">
      <formula>$B174&lt;&gt;""</formula>
    </cfRule>
  </conditionalFormatting>
  <conditionalFormatting sqref="F170">
    <cfRule type="expression" dxfId="355" priority="2489">
      <formula>$B174&lt;&gt;""</formula>
    </cfRule>
  </conditionalFormatting>
  <conditionalFormatting sqref="G170">
    <cfRule type="expression" dxfId="354" priority="2490">
      <formula>$B174&lt;&gt;""</formula>
    </cfRule>
  </conditionalFormatting>
  <conditionalFormatting sqref="H170">
    <cfRule type="expression" dxfId="353" priority="2491">
      <formula>$B174&lt;&gt;""</formula>
    </cfRule>
  </conditionalFormatting>
  <conditionalFormatting sqref="I170">
    <cfRule type="expression" dxfId="352" priority="2492">
      <formula>$B174&lt;&gt;""</formula>
    </cfRule>
  </conditionalFormatting>
  <conditionalFormatting sqref="J170">
    <cfRule type="expression" dxfId="351" priority="2493">
      <formula>$B174&lt;&gt;""</formula>
    </cfRule>
  </conditionalFormatting>
  <conditionalFormatting sqref="K170">
    <cfRule type="expression" dxfId="350" priority="2494">
      <formula>$B174&lt;&gt;""</formula>
    </cfRule>
  </conditionalFormatting>
  <conditionalFormatting sqref="L170">
    <cfRule type="expression" dxfId="349" priority="2495">
      <formula>$B174&lt;&gt;""</formula>
    </cfRule>
  </conditionalFormatting>
  <conditionalFormatting sqref="M170">
    <cfRule type="expression" dxfId="348" priority="2496">
      <formula>$B174&lt;&gt;""</formula>
    </cfRule>
  </conditionalFormatting>
  <conditionalFormatting sqref="N170">
    <cfRule type="expression" dxfId="347" priority="2497">
      <formula>$B174&lt;&gt;""</formula>
    </cfRule>
  </conditionalFormatting>
  <conditionalFormatting sqref="B170">
    <cfRule type="expression" dxfId="346" priority="2498">
      <formula>$B174&lt;&gt;""</formula>
    </cfRule>
  </conditionalFormatting>
  <conditionalFormatting sqref="E176">
    <cfRule type="expression" dxfId="345" priority="2499">
      <formula>AND($B174="穴埋め選択形式", (LEN($C172)+LEN($C172)-LEN(SUBSTITUTE($C172,"_",""))-LEN(SUBSTITUTE($C172,"＿","")))&gt;0)</formula>
    </cfRule>
  </conditionalFormatting>
  <conditionalFormatting sqref="E177">
    <cfRule type="expression" dxfId="344" priority="2500">
      <formula>AND($B174="穴埋め選択形式", (LEN($C172)+LEN($C172)-LEN(SUBSTITUTE($C172,"_",""))-LEN(SUBSTITUTE($C172,"＿","")))&gt;0)</formula>
    </cfRule>
  </conditionalFormatting>
  <conditionalFormatting sqref="M173">
    <cfRule type="expression" dxfId="343" priority="2501">
      <formula>OR($B174="複数選択形式",$B174="並べかえ形式",$B174="穴埋め選択形式",AND($B174="穴埋め記入形式", (LEN($C172)+LEN($C172)-LEN(SUBSTITUTE($C172,"_",""))-LEN(SUBSTITUTE($C172,"＿","")))&gt;8))</formula>
    </cfRule>
  </conditionalFormatting>
  <conditionalFormatting sqref="N173">
    <cfRule type="expression" dxfId="342" priority="2502">
      <formula>OR($B174="複数選択形式",$B174="並べかえ形式",$B174="穴埋め選択形式",AND($B174="穴埋め記入形式", (LEN($C172)+LEN($C172)-LEN(SUBSTITUTE($C172,"_",""))-LEN(SUBSTITUTE($C172,"＿","")))&gt;9))</formula>
    </cfRule>
  </conditionalFormatting>
  <conditionalFormatting sqref="O173">
    <cfRule type="expression" dxfId="341" priority="2503">
      <formula>OR($B174="複数選択形式",$B174="並べかえ形式",$B174="穴埋め選択形式",AND($B174="穴埋め記入形式", (LEN($C172)+LEN($C172)-LEN(SUBSTITUTE($C172,"_",""))-LEN(SUBSTITUTE($C172,"＿","")))&gt;10))</formula>
    </cfRule>
  </conditionalFormatting>
  <conditionalFormatting sqref="P173">
    <cfRule type="expression" dxfId="340" priority="2504">
      <formula>OR($B174="複数選択形式",$B174="並べかえ形式",$B174="穴埋め選択形式",AND($B174="穴埋め記入形式", (LEN($C172)+LEN($C172)-LEN(SUBSTITUTE($C172,"_",""))-LEN(SUBSTITUTE($C172,"＿","")))&gt;11))</formula>
    </cfRule>
  </conditionalFormatting>
  <conditionalFormatting sqref="Q173">
    <cfRule type="expression" dxfId="339" priority="2505">
      <formula>OR($B174="複数選択形式",$B174="並べかえ形式",$B174="穴埋め選択形式",AND($B174="穴埋め記入形式", (LEN($C172)+LEN($C172)-LEN(SUBSTITUTE($C172,"_",""))-LEN(SUBSTITUTE($C172,"＿","")))&gt;12))</formula>
    </cfRule>
  </conditionalFormatting>
  <conditionalFormatting sqref="R173">
    <cfRule type="expression" dxfId="338" priority="2506">
      <formula>OR($B174="複数選択形式",$B174="並べかえ形式",$B174="穴埋め選択形式",AND($B174="穴埋め記入形式", (LEN($C172)+LEN($C172)-LEN(SUBSTITUTE($C172,"_",""))-LEN(SUBSTITUTE($C172,"＿","")))&gt;13))</formula>
    </cfRule>
  </conditionalFormatting>
  <conditionalFormatting sqref="S173">
    <cfRule type="expression" dxfId="337" priority="2507">
      <formula>OR($B174="複数選択形式",$B174="並べかえ形式",$B174="穴埋め選択形式",AND($B174="穴埋め記入形式", (LEN($C172)+LEN($C172)-LEN(SUBSTITUTE($C172,"_",""))-LEN(SUBSTITUTE($C172,"＿","")))&gt;14))</formula>
    </cfRule>
  </conditionalFormatting>
  <conditionalFormatting sqref="T173">
    <cfRule type="expression" dxfId="336" priority="2508">
      <formula>OR($B174="複数選択形式",$B174="並べかえ形式",$B174="穴埋め選択形式",AND($B174="穴埋め記入形式", (LEN($C172)+LEN($C172)-LEN(SUBSTITUTE($C172,"_",""))-LEN(SUBSTITUTE($C172,"＿","")))&gt;15))</formula>
    </cfRule>
  </conditionalFormatting>
  <conditionalFormatting sqref="U173">
    <cfRule type="expression" dxfId="335" priority="2509">
      <formula>OR($B174="複数選択形式",$B174="並べかえ形式",$B174="穴埋め選択形式",AND($B174="穴埋め記入形式", (LEN($C172)+LEN($C172)-LEN(SUBSTITUTE($C172,"_",""))-LEN(SUBSTITUTE($C172,"＿","")))&gt;16))</formula>
    </cfRule>
  </conditionalFormatting>
  <conditionalFormatting sqref="V173">
    <cfRule type="expression" dxfId="334" priority="2510">
      <formula>OR($B174="複数選択形式",$B174="並べかえ形式",$B174="穴埋め選択形式",AND($B174="穴埋め記入形式", (LEN($C172)+LEN($C172)-LEN(SUBSTITUTE($C172,"_",""))-LEN(SUBSTITUTE($C172,"＿","")))&gt;17))</formula>
    </cfRule>
  </conditionalFormatting>
  <conditionalFormatting sqref="W173">
    <cfRule type="expression" dxfId="333" priority="2511">
      <formula>OR($B174="複数選択形式",$B174="並べかえ形式",$B174="穴埋め選択形式",AND($B174="穴埋め記入形式", (LEN($C172)+LEN($C172)-LEN(SUBSTITUTE($C172,"_",""))-LEN(SUBSTITUTE($C172,"＿","")))&gt;18))</formula>
    </cfRule>
  </conditionalFormatting>
  <conditionalFormatting sqref="X173">
    <cfRule type="expression" dxfId="332" priority="2512">
      <formula>OR($B174="複数選択形式",$B174="並べかえ形式",$B174="穴埋め選択形式",AND($B174="穴埋め記入形式", (LEN($C172)+LEN($C172)-LEN(SUBSTITUTE($C172,"_",""))-LEN(SUBSTITUTE($C172,"＿","")))&gt;19))</formula>
    </cfRule>
  </conditionalFormatting>
  <conditionalFormatting sqref="N174">
    <cfRule type="expression" dxfId="331" priority="2513">
      <formula>AND($M174="", AND($B174="穴埋め記入形式", (LEN($C172)+LEN($C172)-LEN(SUBSTITUTE($C172,"_",""))-LEN(SUBSTITUTE($C172,"＿","")))&gt;9))</formula>
    </cfRule>
  </conditionalFormatting>
  <conditionalFormatting sqref="N174">
    <cfRule type="expression" dxfId="330" priority="2514">
      <formula>OR($B174="複数選択形式",$B174="並べかえ形式",$B174="穴埋め選択形式",AND($B174="穴埋め記入形式", (LEN($C172)+LEN($C172)-LEN(SUBSTITUTE($C172,"_",""))-LEN(SUBSTITUTE($C172,"＿","")))&gt;9))</formula>
    </cfRule>
  </conditionalFormatting>
  <conditionalFormatting sqref="O174">
    <cfRule type="expression" dxfId="329" priority="2515">
      <formula>AND($M174="", AND($B174="穴埋め記入形式", (LEN($C172)+LEN($C172)-LEN(SUBSTITUTE($C172,"_",""))-LEN(SUBSTITUTE($C172,"＿","")))&gt;10))</formula>
    </cfRule>
  </conditionalFormatting>
  <conditionalFormatting sqref="O174">
    <cfRule type="expression" dxfId="328" priority="2516">
      <formula>OR($B174="複数選択形式",$B174="並べかえ形式",$B174="穴埋め選択形式",AND($B174="穴埋め記入形式", (LEN($C172)+LEN($C172)-LEN(SUBSTITUTE($C172,"_",""))-LEN(SUBSTITUTE($C172,"＿","")))&gt;10))</formula>
    </cfRule>
  </conditionalFormatting>
  <conditionalFormatting sqref="P174">
    <cfRule type="expression" dxfId="327" priority="2517">
      <formula>AND($M174="", AND($B174="穴埋め記入形式", (LEN($C172)+LEN($C172)-LEN(SUBSTITUTE($C172,"_",""))-LEN(SUBSTITUTE($C172,"＿","")))&gt;11))</formula>
    </cfRule>
  </conditionalFormatting>
  <conditionalFormatting sqref="P174">
    <cfRule type="expression" dxfId="326" priority="2518">
      <formula>OR($B174="複数選択形式",$B174="並べかえ形式",$B174="穴埋め選択形式",AND($B174="穴埋め記入形式", (LEN($C172)+LEN($C172)-LEN(SUBSTITUTE($C172,"_",""))-LEN(SUBSTITUTE($C172,"＿","")))&gt;11))</formula>
    </cfRule>
  </conditionalFormatting>
  <conditionalFormatting sqref="Q174">
    <cfRule type="expression" dxfId="325" priority="2519">
      <formula>AND($M174="", AND($B174="穴埋め記入形式", (LEN($C172)+LEN($C172)-LEN(SUBSTITUTE($C172,"_",""))-LEN(SUBSTITUTE($C172,"＿","")))&gt;12))</formula>
    </cfRule>
  </conditionalFormatting>
  <conditionalFormatting sqref="Q174">
    <cfRule type="expression" dxfId="324" priority="2520">
      <formula>OR($B174="複数選択形式",$B174="並べかえ形式",$B174="穴埋め選択形式",AND($B174="穴埋め記入形式", (LEN($C172)+LEN($C172)-LEN(SUBSTITUTE($C172,"_",""))-LEN(SUBSTITUTE($C172,"＿","")))&gt;12))</formula>
    </cfRule>
  </conditionalFormatting>
  <conditionalFormatting sqref="R174">
    <cfRule type="expression" dxfId="323" priority="2521">
      <formula>AND($M174="", AND($B174="穴埋め記入形式", (LEN($C172)+LEN($C172)-LEN(SUBSTITUTE($C172,"_",""))-LEN(SUBSTITUTE($C172,"＿","")))&gt;13))</formula>
    </cfRule>
  </conditionalFormatting>
  <conditionalFormatting sqref="R174">
    <cfRule type="expression" dxfId="322" priority="2522">
      <formula>OR($B174="複数選択形式",$B174="並べかえ形式",$B174="穴埋め選択形式",AND($B174="穴埋め記入形式", (LEN($C172)+LEN($C172)-LEN(SUBSTITUTE($C172,"_",""))-LEN(SUBSTITUTE($C172,"＿","")))&gt;13))</formula>
    </cfRule>
  </conditionalFormatting>
  <conditionalFormatting sqref="S174">
    <cfRule type="expression" dxfId="321" priority="2523">
      <formula>AND($M174="", AND($B174="穴埋め記入形式", (LEN($C172)+LEN($C172)-LEN(SUBSTITUTE($C172,"_",""))-LEN(SUBSTITUTE($C172,"＿","")))&gt;14))</formula>
    </cfRule>
  </conditionalFormatting>
  <conditionalFormatting sqref="S174">
    <cfRule type="expression" dxfId="320" priority="2524">
      <formula>OR($B174="複数選択形式",$B174="並べかえ形式",$B174="穴埋め選択形式",AND($B174="穴埋め記入形式", (LEN($C172)+LEN($C172)-LEN(SUBSTITUTE($C172,"_",""))-LEN(SUBSTITUTE($C172,"＿","")))&gt;14))</formula>
    </cfRule>
  </conditionalFormatting>
  <conditionalFormatting sqref="T174">
    <cfRule type="expression" dxfId="319" priority="2525">
      <formula>AND($M174="", AND($B174="穴埋め記入形式", (LEN($C172)+LEN($C172)-LEN(SUBSTITUTE($C172,"_",""))-LEN(SUBSTITUTE($C172,"＿","")))&gt;15))</formula>
    </cfRule>
  </conditionalFormatting>
  <conditionalFormatting sqref="T174">
    <cfRule type="expression" dxfId="318" priority="2526">
      <formula>OR($B174="複数選択形式",$B174="並べかえ形式",$B174="穴埋め選択形式",AND($B174="穴埋め記入形式", (LEN($C172)+LEN($C172)-LEN(SUBSTITUTE($C172,"_",""))-LEN(SUBSTITUTE($C172,"＿","")))&gt;15))</formula>
    </cfRule>
  </conditionalFormatting>
  <conditionalFormatting sqref="U174">
    <cfRule type="expression" dxfId="317" priority="2527">
      <formula>AND($M174="", AND($B174="穴埋め記入形式", (LEN($C172)+LEN($C172)-LEN(SUBSTITUTE($C172,"_",""))-LEN(SUBSTITUTE($C172,"＿","")))&gt;16))</formula>
    </cfRule>
  </conditionalFormatting>
  <conditionalFormatting sqref="U174">
    <cfRule type="expression" dxfId="316" priority="2528">
      <formula>OR($B174="複数選択形式",$B174="並べかえ形式",$B174="穴埋め選択形式",AND($B174="穴埋め記入形式", (LEN($C172)+LEN($C172)-LEN(SUBSTITUTE($C172,"_",""))-LEN(SUBSTITUTE($C172,"＿","")))&gt;16))</formula>
    </cfRule>
  </conditionalFormatting>
  <conditionalFormatting sqref="V174">
    <cfRule type="expression" dxfId="315" priority="2529">
      <formula>AND($M174="", AND($B174="穴埋め記入形式", (LEN($C172)+LEN($C172)-LEN(SUBSTITUTE($C172,"_",""))-LEN(SUBSTITUTE($C172,"＿","")))&gt;17))</formula>
    </cfRule>
  </conditionalFormatting>
  <conditionalFormatting sqref="V174">
    <cfRule type="expression" dxfId="314" priority="2530">
      <formula>OR($B174="複数選択形式",$B174="並べかえ形式",$B174="穴埋め選択形式",AND($B174="穴埋め記入形式", (LEN($C172)+LEN($C172)-LEN(SUBSTITUTE($C172,"_",""))-LEN(SUBSTITUTE($C172,"＿","")))&gt;17))</formula>
    </cfRule>
  </conditionalFormatting>
  <conditionalFormatting sqref="W174">
    <cfRule type="expression" dxfId="313" priority="2531">
      <formula>AND($M174="", AND($B174="穴埋め記入形式", (LEN($C172)+LEN($C172)-LEN(SUBSTITUTE($C172,"_",""))-LEN(SUBSTITUTE($C172,"＿","")))&gt;18))</formula>
    </cfRule>
  </conditionalFormatting>
  <conditionalFormatting sqref="W174">
    <cfRule type="expression" dxfId="312" priority="2532">
      <formula>OR($B174="複数選択形式",$B174="並べかえ形式",$B174="穴埋め選択形式",AND($B174="穴埋め記入形式", (LEN($C172)+LEN($C172)-LEN(SUBSTITUTE($C172,"_",""))-LEN(SUBSTITUTE($C172,"＿","")))&gt;18))</formula>
    </cfRule>
  </conditionalFormatting>
  <conditionalFormatting sqref="X174">
    <cfRule type="expression" dxfId="311" priority="2533">
      <formula>AND($M174="", AND($B174="穴埋め記入形式", (LEN($C172)+LEN($C172)-LEN(SUBSTITUTE($C172,"_",""))-LEN(SUBSTITUTE($C172,"＿","")))&gt;19))</formula>
    </cfRule>
  </conditionalFormatting>
  <conditionalFormatting sqref="X174">
    <cfRule type="expression" dxfId="310" priority="2534">
      <formula>OR($B174="複数選択形式",$B174="並べかえ形式",$B174="穴埋め選択形式",AND($B174="穴埋め記入形式", (LEN($C172)+LEN($C172)-LEN(SUBSTITUTE($C172,"_",""))-LEN(SUBSTITUTE($C172,"＿","")))&gt;19))</formula>
    </cfRule>
  </conditionalFormatting>
  <conditionalFormatting sqref="F176">
    <cfRule type="expression" dxfId="309" priority="2535">
      <formula>AND($B174="穴埋め選択形式", (LEN($C172)+LEN($C172)-LEN(SUBSTITUTE($C172,"_",""))-LEN(SUBSTITUTE($C172,"＿","")))&gt;1)</formula>
    </cfRule>
  </conditionalFormatting>
  <conditionalFormatting sqref="G176">
    <cfRule type="expression" dxfId="308" priority="2536">
      <formula>AND($B174="穴埋め選択形式", (LEN($C172)+LEN($C172)-LEN(SUBSTITUTE($C172,"_",""))-LEN(SUBSTITUTE($C172,"＿","")))&gt;2)</formula>
    </cfRule>
  </conditionalFormatting>
  <conditionalFormatting sqref="H176">
    <cfRule type="expression" dxfId="307" priority="2537">
      <formula>AND($B174="穴埋め選択形式", (LEN($C172)+LEN($C172)-LEN(SUBSTITUTE($C172,"_",""))-LEN(SUBSTITUTE($C172,"＿","")))&gt;3)</formula>
    </cfRule>
  </conditionalFormatting>
  <conditionalFormatting sqref="I176">
    <cfRule type="expression" dxfId="306" priority="2538">
      <formula>AND($B174="穴埋め選択形式", (LEN($C172)+LEN($C172)-LEN(SUBSTITUTE($C172,"_",""))-LEN(SUBSTITUTE($C172,"＿","")))&gt;4)</formula>
    </cfRule>
  </conditionalFormatting>
  <conditionalFormatting sqref="J176">
    <cfRule type="expression" dxfId="305" priority="2539">
      <formula>AND($B174="穴埋め選択形式", (LEN($C172)+LEN($C172)-LEN(SUBSTITUTE($C172,"_",""))-LEN(SUBSTITUTE($C172,"＿","")))&gt;5)</formula>
    </cfRule>
  </conditionalFormatting>
  <conditionalFormatting sqref="K176">
    <cfRule type="expression" dxfId="304" priority="2540">
      <formula>AND($B174="穴埋め選択形式", (LEN($C172)+LEN($C172)-LEN(SUBSTITUTE($C172,"_",""))-LEN(SUBSTITUTE($C172,"＿","")))&gt;6)</formula>
    </cfRule>
  </conditionalFormatting>
  <conditionalFormatting sqref="L176">
    <cfRule type="expression" dxfId="303" priority="2541">
      <formula>AND($B174="穴埋め選択形式", (LEN($C172)+LEN($C172)-LEN(SUBSTITUTE($C172,"_",""))-LEN(SUBSTITUTE($C172,"＿","")))&gt;7)</formula>
    </cfRule>
  </conditionalFormatting>
  <conditionalFormatting sqref="M176">
    <cfRule type="expression" dxfId="302" priority="2542">
      <formula>AND($B174="穴埋め選択形式", (LEN($C172)+LEN($C172)-LEN(SUBSTITUTE($C172,"_",""))-LEN(SUBSTITUTE($C172,"＿","")))&gt;8)</formula>
    </cfRule>
  </conditionalFormatting>
  <conditionalFormatting sqref="N176">
    <cfRule type="expression" dxfId="301" priority="2543">
      <formula>AND($B174="穴埋め選択形式", (LEN($C172)+LEN($C172)-LEN(SUBSTITUTE($C172,"_",""))-LEN(SUBSTITUTE($C172,"＿","")))&gt;9)</formula>
    </cfRule>
  </conditionalFormatting>
  <conditionalFormatting sqref="O176">
    <cfRule type="expression" dxfId="300" priority="2544">
      <formula>AND($B174="穴埋め選択形式", (LEN($C172)+LEN($C172)-LEN(SUBSTITUTE($C172,"_",""))-LEN(SUBSTITUTE($C172,"＿","")))&gt;10)</formula>
    </cfRule>
  </conditionalFormatting>
  <conditionalFormatting sqref="P176">
    <cfRule type="expression" dxfId="299" priority="2545">
      <formula>AND($B174="穴埋め選択形式", (LEN($C172)+LEN($C172)-LEN(SUBSTITUTE($C172,"_",""))-LEN(SUBSTITUTE($C172,"＿","")))&gt;11)</formula>
    </cfRule>
  </conditionalFormatting>
  <conditionalFormatting sqref="Q176">
    <cfRule type="expression" dxfId="298" priority="2546">
      <formula>AND($B174="穴埋め選択形式", (LEN($C172)+LEN($C172)-LEN(SUBSTITUTE($C172,"_",""))-LEN(SUBSTITUTE($C172,"＿","")))&gt;12)</formula>
    </cfRule>
  </conditionalFormatting>
  <conditionalFormatting sqref="R176">
    <cfRule type="expression" dxfId="297" priority="2547">
      <formula>AND($B174="穴埋め選択形式", (LEN($C172)+LEN($C172)-LEN(SUBSTITUTE($C172,"_",""))-LEN(SUBSTITUTE($C172,"＿","")))&gt;13)</formula>
    </cfRule>
  </conditionalFormatting>
  <conditionalFormatting sqref="S176">
    <cfRule type="expression" dxfId="296" priority="2548">
      <formula>AND($B174="穴埋め選択形式", (LEN($C172)+LEN($C172)-LEN(SUBSTITUTE($C172,"_",""))-LEN(SUBSTITUTE($C172,"＿","")))&gt;14)</formula>
    </cfRule>
  </conditionalFormatting>
  <conditionalFormatting sqref="T176">
    <cfRule type="expression" dxfId="295" priority="2549">
      <formula>AND($B174="穴埋め選択形式", (LEN($C172)+LEN($C172)-LEN(SUBSTITUTE($C172,"_",""))-LEN(SUBSTITUTE($C172,"＿","")))&gt;15)</formula>
    </cfRule>
  </conditionalFormatting>
  <conditionalFormatting sqref="U176">
    <cfRule type="expression" dxfId="294" priority="2550">
      <formula>AND($B174="穴埋め選択形式", (LEN($C172)+LEN($C172)-LEN(SUBSTITUTE($C172,"_",""))-LEN(SUBSTITUTE($C172,"＿","")))&gt;16)</formula>
    </cfRule>
  </conditionalFormatting>
  <conditionalFormatting sqref="V176">
    <cfRule type="expression" dxfId="293" priority="2551">
      <formula>AND($B174="穴埋め選択形式", (LEN($C172)+LEN($C172)-LEN(SUBSTITUTE($C172,"_",""))-LEN(SUBSTITUTE($C172,"＿","")))&gt;17)</formula>
    </cfRule>
  </conditionalFormatting>
  <conditionalFormatting sqref="X176">
    <cfRule type="expression" dxfId="292" priority="2552">
      <formula>AND($B174="穴埋め選択形式", (LEN($C172)+LEN($C172)-LEN(SUBSTITUTE($C172,"_",""))-LEN(SUBSTITUTE($C172,"＿","")))&gt;19)</formula>
    </cfRule>
  </conditionalFormatting>
  <conditionalFormatting sqref="F177">
    <cfRule type="expression" dxfId="291" priority="2553">
      <formula>AND($B174="穴埋め選択形式", (LEN($C172)+LEN($C172)-LEN(SUBSTITUTE($C172,"_",""))-LEN(SUBSTITUTE($C172,"＿","")))&gt;1)</formula>
    </cfRule>
  </conditionalFormatting>
  <conditionalFormatting sqref="G177">
    <cfRule type="expression" dxfId="290" priority="2554">
      <formula>AND($B174="穴埋め選択形式", (LEN($C172)+LEN($C172)-LEN(SUBSTITUTE($C172,"_",""))-LEN(SUBSTITUTE($C172,"＿","")))&gt;2)</formula>
    </cfRule>
  </conditionalFormatting>
  <conditionalFormatting sqref="H177">
    <cfRule type="expression" dxfId="289" priority="2555">
      <formula>AND($B174="穴埋め選択形式", (LEN($C172)+LEN($C172)-LEN(SUBSTITUTE($C172,"_",""))-LEN(SUBSTITUTE($C172,"＿","")))&gt;3)</formula>
    </cfRule>
  </conditionalFormatting>
  <conditionalFormatting sqref="I177">
    <cfRule type="expression" dxfId="288" priority="2556">
      <formula>AND($B174="穴埋め選択形式", (LEN($C172)+LEN($C172)-LEN(SUBSTITUTE($C172,"_",""))-LEN(SUBSTITUTE($C172,"＿","")))&gt;4)</formula>
    </cfRule>
  </conditionalFormatting>
  <conditionalFormatting sqref="J177">
    <cfRule type="expression" dxfId="287" priority="2557">
      <formula>AND($B174="穴埋め選択形式", (LEN($C172)+LEN($C172)-LEN(SUBSTITUTE($C172,"_",""))-LEN(SUBSTITUTE($C172,"＿","")))&gt;5)</formula>
    </cfRule>
  </conditionalFormatting>
  <conditionalFormatting sqref="K177">
    <cfRule type="expression" dxfId="286" priority="2558">
      <formula>AND($B174="穴埋め選択形式", (LEN($C172)+LEN($C172)-LEN(SUBSTITUTE($C172,"_",""))-LEN(SUBSTITUTE($C172,"＿","")))&gt;6)</formula>
    </cfRule>
  </conditionalFormatting>
  <conditionalFormatting sqref="L177">
    <cfRule type="expression" dxfId="285" priority="2559">
      <formula>AND($B174="穴埋め選択形式", (LEN($C172)+LEN($C172)-LEN(SUBSTITUTE($C172,"_",""))-LEN(SUBSTITUTE($C172,"＿","")))&gt;7)</formula>
    </cfRule>
  </conditionalFormatting>
  <conditionalFormatting sqref="M177">
    <cfRule type="expression" dxfId="284" priority="2560">
      <formula>AND($B174="穴埋め選択形式", (LEN($C172)+LEN($C172)-LEN(SUBSTITUTE($C172,"_",""))-LEN(SUBSTITUTE($C172,"＿","")))&gt;8)</formula>
    </cfRule>
  </conditionalFormatting>
  <conditionalFormatting sqref="N177">
    <cfRule type="expression" dxfId="283" priority="2561">
      <formula>AND($B174="穴埋め選択形式", (LEN($C172)+LEN($C172)-LEN(SUBSTITUTE($C172,"_",""))-LEN(SUBSTITUTE($C172,"＿","")))&gt;9)</formula>
    </cfRule>
  </conditionalFormatting>
  <conditionalFormatting sqref="O177">
    <cfRule type="expression" dxfId="282" priority="2562">
      <formula>AND($B174="穴埋め選択形式", (LEN($C172)+LEN($C172)-LEN(SUBSTITUTE($C172,"_",""))-LEN(SUBSTITUTE($C172,"＿","")))&gt;10)</formula>
    </cfRule>
  </conditionalFormatting>
  <conditionalFormatting sqref="P177">
    <cfRule type="expression" dxfId="281" priority="2563">
      <formula>AND($B174="穴埋め選択形式", (LEN($C172)+LEN($C172)-LEN(SUBSTITUTE($C172,"_",""))-LEN(SUBSTITUTE($C172,"＿","")))&gt;11)</formula>
    </cfRule>
  </conditionalFormatting>
  <conditionalFormatting sqref="Q177">
    <cfRule type="expression" dxfId="280" priority="2564">
      <formula>AND($B174="穴埋め選択形式", (LEN($C172)+LEN($C172)-LEN(SUBSTITUTE($C172,"_",""))-LEN(SUBSTITUTE($C172,"＿","")))&gt;12)</formula>
    </cfRule>
  </conditionalFormatting>
  <conditionalFormatting sqref="R177">
    <cfRule type="expression" dxfId="279" priority="2565">
      <formula>AND($B174="穴埋め選択形式", (LEN($C172)+LEN($C172)-LEN(SUBSTITUTE($C172,"_",""))-LEN(SUBSTITUTE($C172,"＿","")))&gt;13)</formula>
    </cfRule>
  </conditionalFormatting>
  <conditionalFormatting sqref="S177">
    <cfRule type="expression" dxfId="278" priority="2566">
      <formula>AND($B174="穴埋め選択形式", (LEN($C172)+LEN($C172)-LEN(SUBSTITUTE($C172,"_",""))-LEN(SUBSTITUTE($C172,"＿","")))&gt;14)</formula>
    </cfRule>
  </conditionalFormatting>
  <conditionalFormatting sqref="T177">
    <cfRule type="expression" dxfId="277" priority="2567">
      <formula>AND($B174="穴埋め選択形式", (LEN($C172)+LEN($C172)-LEN(SUBSTITUTE($C172,"_",""))-LEN(SUBSTITUTE($C172,"＿","")))&gt;15)</formula>
    </cfRule>
  </conditionalFormatting>
  <conditionalFormatting sqref="U177">
    <cfRule type="expression" dxfId="276" priority="2568">
      <formula>AND($B174="穴埋め選択形式", (LEN($C172)+LEN($C172)-LEN(SUBSTITUTE($C172,"_",""))-LEN(SUBSTITUTE($C172,"＿","")))&gt;16)</formula>
    </cfRule>
  </conditionalFormatting>
  <conditionalFormatting sqref="V177">
    <cfRule type="expression" dxfId="275" priority="2569">
      <formula>AND($B174="穴埋め選択形式", (LEN($C172)+LEN($C172)-LEN(SUBSTITUTE($C172,"_",""))-LEN(SUBSTITUTE($C172,"＿","")))&gt;17)</formula>
    </cfRule>
  </conditionalFormatting>
  <conditionalFormatting sqref="W177">
    <cfRule type="expression" dxfId="274" priority="2570">
      <formula>AND($B174="穴埋め選択形式", (LEN($C172)+LEN($C172)-LEN(SUBSTITUTE($C172,"_",""))-LEN(SUBSTITUTE($C172,"＿","")))&gt;18)</formula>
    </cfRule>
  </conditionalFormatting>
  <conditionalFormatting sqref="X177">
    <cfRule type="expression" dxfId="273" priority="2571">
      <formula>AND($B174="穴埋め選択形式", (LEN($C172)+LEN($C172)-LEN(SUBSTITUTE($C172,"_",""))-LEN(SUBSTITUTE($C172,"＿","")))&gt;19)</formula>
    </cfRule>
  </conditionalFormatting>
  <conditionalFormatting sqref="W176">
    <cfRule type="expression" dxfId="272" priority="2572">
      <formula>AND($B174="穴埋め選択形式", (LEN($C172)+LEN($C172)-LEN(SUBSTITUTE($C172,"_",""))-LEN(SUBSTITUTE($C172,"＿","")))&gt;18)</formula>
    </cfRule>
  </conditionalFormatting>
  <conditionalFormatting sqref="E184">
    <cfRule type="expression" dxfId="271" priority="2573">
      <formula>OR($B183="複数選択形式",$B183="並べかえ形式")</formula>
    </cfRule>
  </conditionalFormatting>
  <conditionalFormatting sqref="F184">
    <cfRule type="expression" dxfId="270" priority="2574">
      <formula>OR($B183="複数選択形式",$B183="並べかえ形式")</formula>
    </cfRule>
  </conditionalFormatting>
  <conditionalFormatting sqref="G184">
    <cfRule type="expression" dxfId="269" priority="2575">
      <formula>OR($B183="複数選択形式",$B183="並べかえ形式")</formula>
    </cfRule>
  </conditionalFormatting>
  <conditionalFormatting sqref="H184">
    <cfRule type="expression" dxfId="268" priority="2576">
      <formula>OR($B183="複数選択形式",$B183="並べかえ形式")</formula>
    </cfRule>
  </conditionalFormatting>
  <conditionalFormatting sqref="I184">
    <cfRule type="expression" dxfId="267" priority="2577">
      <formula>OR($B183="複数選択形式",$B183="並べかえ形式")</formula>
    </cfRule>
  </conditionalFormatting>
  <conditionalFormatting sqref="J184">
    <cfRule type="expression" dxfId="266" priority="2578">
      <formula>OR($B183="複数選択形式",$B183="並べかえ形式")</formula>
    </cfRule>
  </conditionalFormatting>
  <conditionalFormatting sqref="K184">
    <cfRule type="expression" dxfId="265" priority="2579">
      <formula>OR($B183="複数選択形式",$B183="並べかえ形式")</formula>
    </cfRule>
  </conditionalFormatting>
  <conditionalFormatting sqref="L184">
    <cfRule type="expression" dxfId="264" priority="2580">
      <formula>OR($B183="複数選択形式",$B183="並べかえ形式")</formula>
    </cfRule>
  </conditionalFormatting>
  <conditionalFormatting sqref="M184">
    <cfRule type="expression" dxfId="263" priority="2581">
      <formula>OR($B183="複数選択形式",$B183="並べかえ形式")</formula>
    </cfRule>
  </conditionalFormatting>
  <conditionalFormatting sqref="N184">
    <cfRule type="expression" dxfId="262" priority="2582">
      <formula>OR($B183="複数選択形式",$B183="並べかえ形式")</formula>
    </cfRule>
  </conditionalFormatting>
  <conditionalFormatting sqref="O184">
    <cfRule type="expression" dxfId="261" priority="2583">
      <formula>OR($B183="複数選択形式",$B183="並べかえ形式")</formula>
    </cfRule>
  </conditionalFormatting>
  <conditionalFormatting sqref="P184">
    <cfRule type="expression" dxfId="260" priority="2584">
      <formula>OR($B183="複数選択形式",$B183="並べかえ形式")</formula>
    </cfRule>
  </conditionalFormatting>
  <conditionalFormatting sqref="Q184">
    <cfRule type="expression" dxfId="259" priority="2585">
      <formula>OR($B183="複数選択形式",$B183="並べかえ形式")</formula>
    </cfRule>
  </conditionalFormatting>
  <conditionalFormatting sqref="R184">
    <cfRule type="expression" dxfId="258" priority="2586">
      <formula>OR($B183="複数選択形式",$B183="並べかえ形式")</formula>
    </cfRule>
  </conditionalFormatting>
  <conditionalFormatting sqref="S184">
    <cfRule type="expression" dxfId="257" priority="2587">
      <formula>OR($B183="複数選択形式",$B183="並べかえ形式")</formula>
    </cfRule>
  </conditionalFormatting>
  <conditionalFormatting sqref="T184">
    <cfRule type="expression" dxfId="256" priority="2588">
      <formula>OR($B183="複数選択形式",$B183="並べかえ形式")</formula>
    </cfRule>
  </conditionalFormatting>
  <conditionalFormatting sqref="U184">
    <cfRule type="expression" dxfId="255" priority="2589">
      <formula>OR($B183="複数選択形式",$B183="並べかえ形式")</formula>
    </cfRule>
  </conditionalFormatting>
  <conditionalFormatting sqref="V184">
    <cfRule type="expression" dxfId="254" priority="2590">
      <formula>OR($B183="複数選択形式",$B183="並べかえ形式")</formula>
    </cfRule>
  </conditionalFormatting>
  <conditionalFormatting sqref="W184">
    <cfRule type="expression" dxfId="253" priority="2591">
      <formula>OR($B183="複数選択形式",$B183="並べかえ形式")</formula>
    </cfRule>
  </conditionalFormatting>
  <conditionalFormatting sqref="X184">
    <cfRule type="expression" dxfId="252" priority="2592">
      <formula>OR($B183="複数選択形式",$B183="並べかえ形式")</formula>
    </cfRule>
  </conditionalFormatting>
  <conditionalFormatting sqref="B184">
    <cfRule type="expression" dxfId="251" priority="2593">
      <formula>AND($B183&lt;&gt;"", $B183="正誤形式")</formula>
    </cfRule>
  </conditionalFormatting>
  <conditionalFormatting sqref="E183">
    <cfRule type="expression" dxfId="250" priority="2594">
      <formula>AND($E183="", OR($B183="複数選択形式",$B183="並べかえ形式",$B183="穴埋め選択形式",AND($B183="穴埋め記入形式", (LEN($C181)+LEN($C181)-LEN(SUBSTITUTE($C181,"_",""))-LEN(SUBSTITUTE($C181,"＿","")))&gt;0)))</formula>
    </cfRule>
  </conditionalFormatting>
  <conditionalFormatting sqref="E183">
    <cfRule type="expression" dxfId="249" priority="2595">
      <formula>AND(OR($B183="複数選択形式",$B183="並べかえ形式",$B183="穴埋め選択形式",AND($B183="穴埋め記入形式", (LEN($C181)+LEN($C181)-LEN(SUBSTITUTE($C181,"_",""))-LEN(SUBSTITUTE($C181,"＿","")))&gt;0)))</formula>
    </cfRule>
  </conditionalFormatting>
  <conditionalFormatting sqref="F183">
    <cfRule type="expression" dxfId="248" priority="2596">
      <formula>AND($F183="", OR($B183="複数選択形式",$B183="並べかえ形式",$B183="穴埋め選択形式",AND($B183="穴埋め記入形式", (LEN($C181)+LEN($C181)-LEN(SUBSTITUTE($C181,"_",""))-LEN(SUBSTITUTE($C181,"＿","")))&gt;1)))</formula>
    </cfRule>
  </conditionalFormatting>
  <conditionalFormatting sqref="F183">
    <cfRule type="expression" dxfId="247" priority="2597">
      <formula>OR($B183="複数選択形式",$B183="並べかえ形式",$B183="穴埋め選択形式",AND($B183="穴埋め記入形式", (LEN($C181)+LEN($C181)-LEN(SUBSTITUTE($C181,"_",""))-LEN(SUBSTITUTE($C181,"＿","")))&gt;1))</formula>
    </cfRule>
  </conditionalFormatting>
  <conditionalFormatting sqref="E182">
    <cfRule type="expression" dxfId="246" priority="2598">
      <formula>OR($B183="複数選択形式",$B183="並べかえ形式",$B183="穴埋め選択形式",AND($B183="穴埋め記入形式", (LEN($C181)+LEN($C181)-LEN(SUBSTITUTE($C181,"_",""))-LEN(SUBSTITUTE($C181,"＿","")))&gt;0))</formula>
    </cfRule>
  </conditionalFormatting>
  <conditionalFormatting sqref="L182">
    <cfRule type="expression" dxfId="245" priority="2599">
      <formula>OR($B183="複数選択形式",$B183="並べかえ形式",$B183="穴埋め選択形式",AND($B183="穴埋め記入形式", (LEN($C181)+LEN($C181)-LEN(SUBSTITUTE($C181,"_",""))-LEN(SUBSTITUTE($C181,"＿","")))&gt;7))</formula>
    </cfRule>
  </conditionalFormatting>
  <conditionalFormatting sqref="K182">
    <cfRule type="expression" dxfId="244" priority="2600">
      <formula>OR($B183="複数選択形式",$B183="並べかえ形式",$B183="穴埋め選択形式",AND($B183="穴埋め記入形式", (LEN($C181)+LEN($C181)-LEN(SUBSTITUTE($C181,"_",""))-LEN(SUBSTITUTE($C181,"＿","")))&gt;6))</formula>
    </cfRule>
  </conditionalFormatting>
  <conditionalFormatting sqref="J182">
    <cfRule type="expression" dxfId="243" priority="2601">
      <formula>OR($B183="複数選択形式",$B183="並べかえ形式",$B183="穴埋め選択形式",AND($B183="穴埋め記入形式", (LEN($C181)+LEN($C181)-LEN(SUBSTITUTE($C181,"_",""))-LEN(SUBSTITUTE($C181,"＿","")))&gt;5))</formula>
    </cfRule>
  </conditionalFormatting>
  <conditionalFormatting sqref="I182">
    <cfRule type="expression" dxfId="242" priority="2602">
      <formula>OR($B183="複数選択形式",$B183="並べかえ形式",$B183="穴埋め選択形式",AND($B183="穴埋め記入形式", (LEN($C181)+LEN($C181)-LEN(SUBSTITUTE($C181,"_",""))-LEN(SUBSTITUTE($C181,"＿","")))&gt;4))</formula>
    </cfRule>
  </conditionalFormatting>
  <conditionalFormatting sqref="H182">
    <cfRule type="expression" dxfId="241" priority="2603">
      <formula>OR($B183="複数選択形式",$B183="並べかえ形式",$B183="穴埋め選択形式",AND($B183="穴埋め記入形式", (LEN($C181)+LEN($C181)-LEN(SUBSTITUTE($C181,"_",""))-LEN(SUBSTITUTE($C181,"＿","")))&gt;3))</formula>
    </cfRule>
  </conditionalFormatting>
  <conditionalFormatting sqref="G182">
    <cfRule type="expression" dxfId="240" priority="2604">
      <formula>OR($B183="複数選択形式",$B183="並べかえ形式",$B183="穴埋め選択形式",AND($B183="穴埋め記入形式", (LEN($C181)+LEN($C181)-LEN(SUBSTITUTE($C181,"_",""))-LEN(SUBSTITUTE($C181,"＿","")))&gt;2))</formula>
    </cfRule>
  </conditionalFormatting>
  <conditionalFormatting sqref="F182">
    <cfRule type="expression" dxfId="239" priority="2605">
      <formula>OR($B183="複数選択形式",$B183="並べかえ形式",$B183="穴埋め選択形式",AND($B183="穴埋め記入形式", (LEN($C181)+LEN($C181)-LEN(SUBSTITUTE($C181,"_",""))-LEN(SUBSTITUTE($C181,"＿","")))&gt;1))</formula>
    </cfRule>
  </conditionalFormatting>
  <conditionalFormatting sqref="G183">
    <cfRule type="expression" dxfId="238" priority="2606">
      <formula>AND($G183="", AND($B183="穴埋め記入形式", (LEN($C181)+LEN($C181)-LEN(SUBSTITUTE($C181,"_",""))-LEN(SUBSTITUTE($C181,"＿","")))&gt;2))</formula>
    </cfRule>
  </conditionalFormatting>
  <conditionalFormatting sqref="G183">
    <cfRule type="expression" dxfId="237" priority="2607">
      <formula>OR($B183="複数選択形式",$B183="並べかえ形式",$B183="穴埋め選択形式",AND($B183="穴埋め記入形式", (LEN($C181)+LEN($C181)-LEN(SUBSTITUTE($C181,"_",""))-LEN(SUBSTITUTE($C181,"＿","")))&gt;2))</formula>
    </cfRule>
  </conditionalFormatting>
  <conditionalFormatting sqref="H183">
    <cfRule type="expression" dxfId="236" priority="2608">
      <formula>AND($H183="", AND($B183="穴埋め記入形式", (LEN($C181)+LEN($C181)-LEN(SUBSTITUTE($C181,"_",""))-LEN(SUBSTITUTE($C181,"＿","")))&gt;3))</formula>
    </cfRule>
  </conditionalFormatting>
  <conditionalFormatting sqref="H183">
    <cfRule type="expression" dxfId="235" priority="2609">
      <formula>OR($B183="複数選択形式",$B183="並べかえ形式",$B183="穴埋め選択形式",AND($B183="穴埋め記入形式", (LEN($C181)+LEN($C181)-LEN(SUBSTITUTE($C181,"_",""))-LEN(SUBSTITUTE($C181,"＿","")))&gt;3))</formula>
    </cfRule>
  </conditionalFormatting>
  <conditionalFormatting sqref="I183">
    <cfRule type="expression" dxfId="234" priority="2610">
      <formula>AND($I183="", AND($B183="穴埋め記入形式", (LEN($C181)+LEN($C181)-LEN(SUBSTITUTE($C181,"_",""))-LEN(SUBSTITUTE($C181,"＿","")))&gt;4))</formula>
    </cfRule>
  </conditionalFormatting>
  <conditionalFormatting sqref="I183">
    <cfRule type="expression" dxfId="233" priority="2611">
      <formula>OR($B183="複数選択形式",$B183="並べかえ形式",$B183="穴埋め選択形式",AND($B183="穴埋め記入形式", (LEN($C181)+LEN($C181)-LEN(SUBSTITUTE($C181,"_",""))-LEN(SUBSTITUTE($C181,"＿","")))&gt;4))</formula>
    </cfRule>
  </conditionalFormatting>
  <conditionalFormatting sqref="J183">
    <cfRule type="expression" dxfId="232" priority="2612">
      <formula>AND($J183="", AND($B183="穴埋め記入形式", (LEN($C181)+LEN($C181)-LEN(SUBSTITUTE($C181,"_",""))-LEN(SUBSTITUTE($C181,"＿","")))&gt;5))</formula>
    </cfRule>
  </conditionalFormatting>
  <conditionalFormatting sqref="J183">
    <cfRule type="expression" dxfId="231" priority="2613">
      <formula>OR($B183="複数選択形式",$B183="並べかえ形式",$B183="穴埋め選択形式",AND($B183="穴埋め記入形式", (LEN($C181)+LEN($C181)-LEN(SUBSTITUTE($C181,"_",""))-LEN(SUBSTITUTE($C181,"＿","")))&gt;5))</formula>
    </cfRule>
  </conditionalFormatting>
  <conditionalFormatting sqref="K183">
    <cfRule type="expression" dxfId="230" priority="2614">
      <formula>AND($K183="", AND($B183="穴埋め記入形式", (LEN($C181)+LEN($C181)-LEN(SUBSTITUTE($C181,"_",""))-LEN(SUBSTITUTE($C181,"＿","")))&gt;6))</formula>
    </cfRule>
  </conditionalFormatting>
  <conditionalFormatting sqref="K183">
    <cfRule type="expression" dxfId="229" priority="2615">
      <formula>OR($B183="複数選択形式",$B183="並べかえ形式",$B183="穴埋め選択形式",AND($B183="穴埋め記入形式", (LEN($C181)+LEN($C181)-LEN(SUBSTITUTE($C181,"_",""))-LEN(SUBSTITUTE($C181,"＿","")))&gt;6))</formula>
    </cfRule>
  </conditionalFormatting>
  <conditionalFormatting sqref="L183">
    <cfRule type="expression" dxfId="228" priority="2616">
      <formula>AND($L183="", AND($B183="穴埋め記入形式", (LEN($C181)+LEN($C181)-LEN(SUBSTITUTE($C181,"_",""))-LEN(SUBSTITUTE($C181,"＿","")))&gt;7))</formula>
    </cfRule>
  </conditionalFormatting>
  <conditionalFormatting sqref="L183">
    <cfRule type="expression" dxfId="227" priority="2617">
      <formula>OR($B183="複数選択形式",$B183="並べかえ形式",$B183="穴埋め選択形式",AND($B183="穴埋め記入形式", (LEN($C181)+LEN($C181)-LEN(SUBSTITUTE($C181,"_",""))-LEN(SUBSTITUTE($C181,"＿","")))&gt;7))</formula>
    </cfRule>
  </conditionalFormatting>
  <conditionalFormatting sqref="M183">
    <cfRule type="expression" dxfId="226" priority="2618">
      <formula>AND($M183="", AND($B183="穴埋め記入形式", (LEN($C181)+LEN($C181)-LEN(SUBSTITUTE($C181,"_",""))-LEN(SUBSTITUTE($C181,"＿","")))&gt;8))</formula>
    </cfRule>
  </conditionalFormatting>
  <conditionalFormatting sqref="M183">
    <cfRule type="expression" dxfId="225" priority="2619">
      <formula>OR($B183="複数選択形式",$B183="並べかえ形式",$B183="穴埋め選択形式",AND($B183="穴埋め記入形式", (LEN($C181)+LEN($C181)-LEN(SUBSTITUTE($C181,"_",""))-LEN(SUBSTITUTE($C181,"＿","")))&gt;8))</formula>
    </cfRule>
  </conditionalFormatting>
  <conditionalFormatting sqref="C179">
    <cfRule type="expression" dxfId="224" priority="2620">
      <formula>$B183&lt;&gt;""</formula>
    </cfRule>
  </conditionalFormatting>
  <conditionalFormatting sqref="D179">
    <cfRule type="expression" dxfId="223" priority="2621">
      <formula>$B183&lt;&gt;""</formula>
    </cfRule>
  </conditionalFormatting>
  <conditionalFormatting sqref="E179">
    <cfRule type="expression" dxfId="222" priority="2622">
      <formula>$B183&lt;&gt;""</formula>
    </cfRule>
  </conditionalFormatting>
  <conditionalFormatting sqref="F179">
    <cfRule type="expression" dxfId="221" priority="2623">
      <formula>$B183&lt;&gt;""</formula>
    </cfRule>
  </conditionalFormatting>
  <conditionalFormatting sqref="G179">
    <cfRule type="expression" dxfId="220" priority="2624">
      <formula>$B183&lt;&gt;""</formula>
    </cfRule>
  </conditionalFormatting>
  <conditionalFormatting sqref="H179">
    <cfRule type="expression" dxfId="219" priority="2625">
      <formula>$B183&lt;&gt;""</formula>
    </cfRule>
  </conditionalFormatting>
  <conditionalFormatting sqref="I179">
    <cfRule type="expression" dxfId="218" priority="2626">
      <formula>$B183&lt;&gt;""</formula>
    </cfRule>
  </conditionalFormatting>
  <conditionalFormatting sqref="J179">
    <cfRule type="expression" dxfId="217" priority="2627">
      <formula>$B183&lt;&gt;""</formula>
    </cfRule>
  </conditionalFormatting>
  <conditionalFormatting sqref="K179">
    <cfRule type="expression" dxfId="216" priority="2628">
      <formula>$B183&lt;&gt;""</formula>
    </cfRule>
  </conditionalFormatting>
  <conditionalFormatting sqref="L179">
    <cfRule type="expression" dxfId="215" priority="2629">
      <formula>$B183&lt;&gt;""</formula>
    </cfRule>
  </conditionalFormatting>
  <conditionalFormatting sqref="M179">
    <cfRule type="expression" dxfId="214" priority="2630">
      <formula>$B183&lt;&gt;""</formula>
    </cfRule>
  </conditionalFormatting>
  <conditionalFormatting sqref="N179">
    <cfRule type="expression" dxfId="213" priority="2631">
      <formula>$B183&lt;&gt;""</formula>
    </cfRule>
  </conditionalFormatting>
  <conditionalFormatting sqref="B179">
    <cfRule type="expression" dxfId="212" priority="2632">
      <formula>$B183&lt;&gt;""</formula>
    </cfRule>
  </conditionalFormatting>
  <conditionalFormatting sqref="E185">
    <cfRule type="expression" dxfId="211" priority="2633">
      <formula>AND($B183="穴埋め選択形式", (LEN($C181)+LEN($C181)-LEN(SUBSTITUTE($C181,"_",""))-LEN(SUBSTITUTE($C181,"＿","")))&gt;0)</formula>
    </cfRule>
  </conditionalFormatting>
  <conditionalFormatting sqref="E186">
    <cfRule type="expression" dxfId="210" priority="2634">
      <formula>AND($B183="穴埋め選択形式", (LEN($C181)+LEN($C181)-LEN(SUBSTITUTE($C181,"_",""))-LEN(SUBSTITUTE($C181,"＿","")))&gt;0)</formula>
    </cfRule>
  </conditionalFormatting>
  <conditionalFormatting sqref="M182">
    <cfRule type="expression" dxfId="209" priority="2635">
      <formula>OR($B183="複数選択形式",$B183="並べかえ形式",$B183="穴埋め選択形式",AND($B183="穴埋め記入形式", (LEN($C181)+LEN($C181)-LEN(SUBSTITUTE($C181,"_",""))-LEN(SUBSTITUTE($C181,"＿","")))&gt;8))</formula>
    </cfRule>
  </conditionalFormatting>
  <conditionalFormatting sqref="N182">
    <cfRule type="expression" dxfId="208" priority="2636">
      <formula>OR($B183="複数選択形式",$B183="並べかえ形式",$B183="穴埋め選択形式",AND($B183="穴埋め記入形式", (LEN($C181)+LEN($C181)-LEN(SUBSTITUTE($C181,"_",""))-LEN(SUBSTITUTE($C181,"＿","")))&gt;9))</formula>
    </cfRule>
  </conditionalFormatting>
  <conditionalFormatting sqref="O182">
    <cfRule type="expression" dxfId="207" priority="2637">
      <formula>OR($B183="複数選択形式",$B183="並べかえ形式",$B183="穴埋め選択形式",AND($B183="穴埋め記入形式", (LEN($C181)+LEN($C181)-LEN(SUBSTITUTE($C181,"_",""))-LEN(SUBSTITUTE($C181,"＿","")))&gt;10))</formula>
    </cfRule>
  </conditionalFormatting>
  <conditionalFormatting sqref="P182">
    <cfRule type="expression" dxfId="206" priority="2638">
      <formula>OR($B183="複数選択形式",$B183="並べかえ形式",$B183="穴埋め選択形式",AND($B183="穴埋め記入形式", (LEN($C181)+LEN($C181)-LEN(SUBSTITUTE($C181,"_",""))-LEN(SUBSTITUTE($C181,"＿","")))&gt;11))</formula>
    </cfRule>
  </conditionalFormatting>
  <conditionalFormatting sqref="Q182">
    <cfRule type="expression" dxfId="205" priority="2639">
      <formula>OR($B183="複数選択形式",$B183="並べかえ形式",$B183="穴埋め選択形式",AND($B183="穴埋め記入形式", (LEN($C181)+LEN($C181)-LEN(SUBSTITUTE($C181,"_",""))-LEN(SUBSTITUTE($C181,"＿","")))&gt;12))</formula>
    </cfRule>
  </conditionalFormatting>
  <conditionalFormatting sqref="R182">
    <cfRule type="expression" dxfId="204" priority="2640">
      <formula>OR($B183="複数選択形式",$B183="並べかえ形式",$B183="穴埋め選択形式",AND($B183="穴埋め記入形式", (LEN($C181)+LEN($C181)-LEN(SUBSTITUTE($C181,"_",""))-LEN(SUBSTITUTE($C181,"＿","")))&gt;13))</formula>
    </cfRule>
  </conditionalFormatting>
  <conditionalFormatting sqref="S182">
    <cfRule type="expression" dxfId="203" priority="2641">
      <formula>OR($B183="複数選択形式",$B183="並べかえ形式",$B183="穴埋め選択形式",AND($B183="穴埋め記入形式", (LEN($C181)+LEN($C181)-LEN(SUBSTITUTE($C181,"_",""))-LEN(SUBSTITUTE($C181,"＿","")))&gt;14))</formula>
    </cfRule>
  </conditionalFormatting>
  <conditionalFormatting sqref="T182">
    <cfRule type="expression" dxfId="202" priority="2642">
      <formula>OR($B183="複数選択形式",$B183="並べかえ形式",$B183="穴埋め選択形式",AND($B183="穴埋め記入形式", (LEN($C181)+LEN($C181)-LEN(SUBSTITUTE($C181,"_",""))-LEN(SUBSTITUTE($C181,"＿","")))&gt;15))</formula>
    </cfRule>
  </conditionalFormatting>
  <conditionalFormatting sqref="U182">
    <cfRule type="expression" dxfId="201" priority="2643">
      <formula>OR($B183="複数選択形式",$B183="並べかえ形式",$B183="穴埋め選択形式",AND($B183="穴埋め記入形式", (LEN($C181)+LEN($C181)-LEN(SUBSTITUTE($C181,"_",""))-LEN(SUBSTITUTE($C181,"＿","")))&gt;16))</formula>
    </cfRule>
  </conditionalFormatting>
  <conditionalFormatting sqref="V182">
    <cfRule type="expression" dxfId="200" priority="2644">
      <formula>OR($B183="複数選択形式",$B183="並べかえ形式",$B183="穴埋め選択形式",AND($B183="穴埋め記入形式", (LEN($C181)+LEN($C181)-LEN(SUBSTITUTE($C181,"_",""))-LEN(SUBSTITUTE($C181,"＿","")))&gt;17))</formula>
    </cfRule>
  </conditionalFormatting>
  <conditionalFormatting sqref="W182">
    <cfRule type="expression" dxfId="199" priority="2645">
      <formula>OR($B183="複数選択形式",$B183="並べかえ形式",$B183="穴埋め選択形式",AND($B183="穴埋め記入形式", (LEN($C181)+LEN($C181)-LEN(SUBSTITUTE($C181,"_",""))-LEN(SUBSTITUTE($C181,"＿","")))&gt;18))</formula>
    </cfRule>
  </conditionalFormatting>
  <conditionalFormatting sqref="X182">
    <cfRule type="expression" dxfId="198" priority="2646">
      <formula>OR($B183="複数選択形式",$B183="並べかえ形式",$B183="穴埋め選択形式",AND($B183="穴埋め記入形式", (LEN($C181)+LEN($C181)-LEN(SUBSTITUTE($C181,"_",""))-LEN(SUBSTITUTE($C181,"＿","")))&gt;19))</formula>
    </cfRule>
  </conditionalFormatting>
  <conditionalFormatting sqref="N183">
    <cfRule type="expression" dxfId="197" priority="2647">
      <formula>AND($M183="", AND($B183="穴埋め記入形式", (LEN($C181)+LEN($C181)-LEN(SUBSTITUTE($C181,"_",""))-LEN(SUBSTITUTE($C181,"＿","")))&gt;9))</formula>
    </cfRule>
  </conditionalFormatting>
  <conditionalFormatting sqref="N183">
    <cfRule type="expression" dxfId="196" priority="2648">
      <formula>OR($B183="複数選択形式",$B183="並べかえ形式",$B183="穴埋め選択形式",AND($B183="穴埋め記入形式", (LEN($C181)+LEN($C181)-LEN(SUBSTITUTE($C181,"_",""))-LEN(SUBSTITUTE($C181,"＿","")))&gt;9))</formula>
    </cfRule>
  </conditionalFormatting>
  <conditionalFormatting sqref="O183">
    <cfRule type="expression" dxfId="195" priority="2649">
      <formula>AND($M183="", AND($B183="穴埋め記入形式", (LEN($C181)+LEN($C181)-LEN(SUBSTITUTE($C181,"_",""))-LEN(SUBSTITUTE($C181,"＿","")))&gt;10))</formula>
    </cfRule>
  </conditionalFormatting>
  <conditionalFormatting sqref="O183">
    <cfRule type="expression" dxfId="194" priority="2650">
      <formula>OR($B183="複数選択形式",$B183="並べかえ形式",$B183="穴埋め選択形式",AND($B183="穴埋め記入形式", (LEN($C181)+LEN($C181)-LEN(SUBSTITUTE($C181,"_",""))-LEN(SUBSTITUTE($C181,"＿","")))&gt;10))</formula>
    </cfRule>
  </conditionalFormatting>
  <conditionalFormatting sqref="P183">
    <cfRule type="expression" dxfId="193" priority="2651">
      <formula>AND($M183="", AND($B183="穴埋め記入形式", (LEN($C181)+LEN($C181)-LEN(SUBSTITUTE($C181,"_",""))-LEN(SUBSTITUTE($C181,"＿","")))&gt;11))</formula>
    </cfRule>
  </conditionalFormatting>
  <conditionalFormatting sqref="P183">
    <cfRule type="expression" dxfId="192" priority="2652">
      <formula>OR($B183="複数選択形式",$B183="並べかえ形式",$B183="穴埋め選択形式",AND($B183="穴埋め記入形式", (LEN($C181)+LEN($C181)-LEN(SUBSTITUTE($C181,"_",""))-LEN(SUBSTITUTE($C181,"＿","")))&gt;11))</formula>
    </cfRule>
  </conditionalFormatting>
  <conditionalFormatting sqref="Q183">
    <cfRule type="expression" dxfId="191" priority="2653">
      <formula>AND($M183="", AND($B183="穴埋め記入形式", (LEN($C181)+LEN($C181)-LEN(SUBSTITUTE($C181,"_",""))-LEN(SUBSTITUTE($C181,"＿","")))&gt;12))</formula>
    </cfRule>
  </conditionalFormatting>
  <conditionalFormatting sqref="Q183">
    <cfRule type="expression" dxfId="190" priority="2654">
      <formula>OR($B183="複数選択形式",$B183="並べかえ形式",$B183="穴埋め選択形式",AND($B183="穴埋め記入形式", (LEN($C181)+LEN($C181)-LEN(SUBSTITUTE($C181,"_",""))-LEN(SUBSTITUTE($C181,"＿","")))&gt;12))</formula>
    </cfRule>
  </conditionalFormatting>
  <conditionalFormatting sqref="R183">
    <cfRule type="expression" dxfId="189" priority="2655">
      <formula>AND($M183="", AND($B183="穴埋め記入形式", (LEN($C181)+LEN($C181)-LEN(SUBSTITUTE($C181,"_",""))-LEN(SUBSTITUTE($C181,"＿","")))&gt;13))</formula>
    </cfRule>
  </conditionalFormatting>
  <conditionalFormatting sqref="R183">
    <cfRule type="expression" dxfId="188" priority="2656">
      <formula>OR($B183="複数選択形式",$B183="並べかえ形式",$B183="穴埋め選択形式",AND($B183="穴埋め記入形式", (LEN($C181)+LEN($C181)-LEN(SUBSTITUTE($C181,"_",""))-LEN(SUBSTITUTE($C181,"＿","")))&gt;13))</formula>
    </cfRule>
  </conditionalFormatting>
  <conditionalFormatting sqref="S183">
    <cfRule type="expression" dxfId="187" priority="2657">
      <formula>AND($M183="", AND($B183="穴埋め記入形式", (LEN($C181)+LEN($C181)-LEN(SUBSTITUTE($C181,"_",""))-LEN(SUBSTITUTE($C181,"＿","")))&gt;14))</formula>
    </cfRule>
  </conditionalFormatting>
  <conditionalFormatting sqref="S183">
    <cfRule type="expression" dxfId="186" priority="2658">
      <formula>OR($B183="複数選択形式",$B183="並べかえ形式",$B183="穴埋め選択形式",AND($B183="穴埋め記入形式", (LEN($C181)+LEN($C181)-LEN(SUBSTITUTE($C181,"_",""))-LEN(SUBSTITUTE($C181,"＿","")))&gt;14))</formula>
    </cfRule>
  </conditionalFormatting>
  <conditionalFormatting sqref="T183">
    <cfRule type="expression" dxfId="185" priority="2659">
      <formula>AND($M183="", AND($B183="穴埋め記入形式", (LEN($C181)+LEN($C181)-LEN(SUBSTITUTE($C181,"_",""))-LEN(SUBSTITUTE($C181,"＿","")))&gt;15))</formula>
    </cfRule>
  </conditionalFormatting>
  <conditionalFormatting sqref="T183">
    <cfRule type="expression" dxfId="184" priority="2660">
      <formula>OR($B183="複数選択形式",$B183="並べかえ形式",$B183="穴埋め選択形式",AND($B183="穴埋め記入形式", (LEN($C181)+LEN($C181)-LEN(SUBSTITUTE($C181,"_",""))-LEN(SUBSTITUTE($C181,"＿","")))&gt;15))</formula>
    </cfRule>
  </conditionalFormatting>
  <conditionalFormatting sqref="U183">
    <cfRule type="expression" dxfId="183" priority="2661">
      <formula>AND($M183="", AND($B183="穴埋め記入形式", (LEN($C181)+LEN($C181)-LEN(SUBSTITUTE($C181,"_",""))-LEN(SUBSTITUTE($C181,"＿","")))&gt;16))</formula>
    </cfRule>
  </conditionalFormatting>
  <conditionalFormatting sqref="U183">
    <cfRule type="expression" dxfId="182" priority="2662">
      <formula>OR($B183="複数選択形式",$B183="並べかえ形式",$B183="穴埋め選択形式",AND($B183="穴埋め記入形式", (LEN($C181)+LEN($C181)-LEN(SUBSTITUTE($C181,"_",""))-LEN(SUBSTITUTE($C181,"＿","")))&gt;16))</formula>
    </cfRule>
  </conditionalFormatting>
  <conditionalFormatting sqref="V183">
    <cfRule type="expression" dxfId="181" priority="2663">
      <formula>AND($M183="", AND($B183="穴埋め記入形式", (LEN($C181)+LEN($C181)-LEN(SUBSTITUTE($C181,"_",""))-LEN(SUBSTITUTE($C181,"＿","")))&gt;17))</formula>
    </cfRule>
  </conditionalFormatting>
  <conditionalFormatting sqref="V183">
    <cfRule type="expression" dxfId="180" priority="2664">
      <formula>OR($B183="複数選択形式",$B183="並べかえ形式",$B183="穴埋め選択形式",AND($B183="穴埋め記入形式", (LEN($C181)+LEN($C181)-LEN(SUBSTITUTE($C181,"_",""))-LEN(SUBSTITUTE($C181,"＿","")))&gt;17))</formula>
    </cfRule>
  </conditionalFormatting>
  <conditionalFormatting sqref="W183">
    <cfRule type="expression" dxfId="179" priority="2665">
      <formula>AND($M183="", AND($B183="穴埋め記入形式", (LEN($C181)+LEN($C181)-LEN(SUBSTITUTE($C181,"_",""))-LEN(SUBSTITUTE($C181,"＿","")))&gt;18))</formula>
    </cfRule>
  </conditionalFormatting>
  <conditionalFormatting sqref="W183">
    <cfRule type="expression" dxfId="178" priority="2666">
      <formula>OR($B183="複数選択形式",$B183="並べかえ形式",$B183="穴埋め選択形式",AND($B183="穴埋め記入形式", (LEN($C181)+LEN($C181)-LEN(SUBSTITUTE($C181,"_",""))-LEN(SUBSTITUTE($C181,"＿","")))&gt;18))</formula>
    </cfRule>
  </conditionalFormatting>
  <conditionalFormatting sqref="X183">
    <cfRule type="expression" dxfId="177" priority="2667">
      <formula>AND($M183="", AND($B183="穴埋め記入形式", (LEN($C181)+LEN($C181)-LEN(SUBSTITUTE($C181,"_",""))-LEN(SUBSTITUTE($C181,"＿","")))&gt;19))</formula>
    </cfRule>
  </conditionalFormatting>
  <conditionalFormatting sqref="X183">
    <cfRule type="expression" dxfId="176" priority="2668">
      <formula>OR($B183="複数選択形式",$B183="並べかえ形式",$B183="穴埋め選択形式",AND($B183="穴埋め記入形式", (LEN($C181)+LEN($C181)-LEN(SUBSTITUTE($C181,"_",""))-LEN(SUBSTITUTE($C181,"＿","")))&gt;19))</formula>
    </cfRule>
  </conditionalFormatting>
  <conditionalFormatting sqref="F185">
    <cfRule type="expression" dxfId="175" priority="2669">
      <formula>AND($B183="穴埋め選択形式", (LEN($C181)+LEN($C181)-LEN(SUBSTITUTE($C181,"_",""))-LEN(SUBSTITUTE($C181,"＿","")))&gt;1)</formula>
    </cfRule>
  </conditionalFormatting>
  <conditionalFormatting sqref="G185">
    <cfRule type="expression" dxfId="174" priority="2670">
      <formula>AND($B183="穴埋め選択形式", (LEN($C181)+LEN($C181)-LEN(SUBSTITUTE($C181,"_",""))-LEN(SUBSTITUTE($C181,"＿","")))&gt;2)</formula>
    </cfRule>
  </conditionalFormatting>
  <conditionalFormatting sqref="H185">
    <cfRule type="expression" dxfId="173" priority="2671">
      <formula>AND($B183="穴埋め選択形式", (LEN($C181)+LEN($C181)-LEN(SUBSTITUTE($C181,"_",""))-LEN(SUBSTITUTE($C181,"＿","")))&gt;3)</formula>
    </cfRule>
  </conditionalFormatting>
  <conditionalFormatting sqref="I185">
    <cfRule type="expression" dxfId="172" priority="2672">
      <formula>AND($B183="穴埋め選択形式", (LEN($C181)+LEN($C181)-LEN(SUBSTITUTE($C181,"_",""))-LEN(SUBSTITUTE($C181,"＿","")))&gt;4)</formula>
    </cfRule>
  </conditionalFormatting>
  <conditionalFormatting sqref="J185">
    <cfRule type="expression" dxfId="171" priority="2673">
      <formula>AND($B183="穴埋め選択形式", (LEN($C181)+LEN($C181)-LEN(SUBSTITUTE($C181,"_",""))-LEN(SUBSTITUTE($C181,"＿","")))&gt;5)</formula>
    </cfRule>
  </conditionalFormatting>
  <conditionalFormatting sqref="K185">
    <cfRule type="expression" dxfId="170" priority="2674">
      <formula>AND($B183="穴埋め選択形式", (LEN($C181)+LEN($C181)-LEN(SUBSTITUTE($C181,"_",""))-LEN(SUBSTITUTE($C181,"＿","")))&gt;6)</formula>
    </cfRule>
  </conditionalFormatting>
  <conditionalFormatting sqref="L185">
    <cfRule type="expression" dxfId="169" priority="2675">
      <formula>AND($B183="穴埋め選択形式", (LEN($C181)+LEN($C181)-LEN(SUBSTITUTE($C181,"_",""))-LEN(SUBSTITUTE($C181,"＿","")))&gt;7)</formula>
    </cfRule>
  </conditionalFormatting>
  <conditionalFormatting sqref="M185">
    <cfRule type="expression" dxfId="168" priority="2676">
      <formula>AND($B183="穴埋め選択形式", (LEN($C181)+LEN($C181)-LEN(SUBSTITUTE($C181,"_",""))-LEN(SUBSTITUTE($C181,"＿","")))&gt;8)</formula>
    </cfRule>
  </conditionalFormatting>
  <conditionalFormatting sqref="N185">
    <cfRule type="expression" dxfId="167" priority="2677">
      <formula>AND($B183="穴埋め選択形式", (LEN($C181)+LEN($C181)-LEN(SUBSTITUTE($C181,"_",""))-LEN(SUBSTITUTE($C181,"＿","")))&gt;9)</formula>
    </cfRule>
  </conditionalFormatting>
  <conditionalFormatting sqref="O185">
    <cfRule type="expression" dxfId="166" priority="2678">
      <formula>AND($B183="穴埋め選択形式", (LEN($C181)+LEN($C181)-LEN(SUBSTITUTE($C181,"_",""))-LEN(SUBSTITUTE($C181,"＿","")))&gt;10)</formula>
    </cfRule>
  </conditionalFormatting>
  <conditionalFormatting sqref="P185">
    <cfRule type="expression" dxfId="165" priority="2679">
      <formula>AND($B183="穴埋め選択形式", (LEN($C181)+LEN($C181)-LEN(SUBSTITUTE($C181,"_",""))-LEN(SUBSTITUTE($C181,"＿","")))&gt;11)</formula>
    </cfRule>
  </conditionalFormatting>
  <conditionalFormatting sqref="Q185">
    <cfRule type="expression" dxfId="164" priority="2680">
      <formula>AND($B183="穴埋め選択形式", (LEN($C181)+LEN($C181)-LEN(SUBSTITUTE($C181,"_",""))-LEN(SUBSTITUTE($C181,"＿","")))&gt;12)</formula>
    </cfRule>
  </conditionalFormatting>
  <conditionalFormatting sqref="R185">
    <cfRule type="expression" dxfId="163" priority="2681">
      <formula>AND($B183="穴埋め選択形式", (LEN($C181)+LEN($C181)-LEN(SUBSTITUTE($C181,"_",""))-LEN(SUBSTITUTE($C181,"＿","")))&gt;13)</formula>
    </cfRule>
  </conditionalFormatting>
  <conditionalFormatting sqref="S185">
    <cfRule type="expression" dxfId="162" priority="2682">
      <formula>AND($B183="穴埋め選択形式", (LEN($C181)+LEN($C181)-LEN(SUBSTITUTE($C181,"_",""))-LEN(SUBSTITUTE($C181,"＿","")))&gt;14)</formula>
    </cfRule>
  </conditionalFormatting>
  <conditionalFormatting sqref="T185">
    <cfRule type="expression" dxfId="161" priority="2683">
      <formula>AND($B183="穴埋め選択形式", (LEN($C181)+LEN($C181)-LEN(SUBSTITUTE($C181,"_",""))-LEN(SUBSTITUTE($C181,"＿","")))&gt;15)</formula>
    </cfRule>
  </conditionalFormatting>
  <conditionalFormatting sqref="U185">
    <cfRule type="expression" dxfId="160" priority="2684">
      <formula>AND($B183="穴埋め選択形式", (LEN($C181)+LEN($C181)-LEN(SUBSTITUTE($C181,"_",""))-LEN(SUBSTITUTE($C181,"＿","")))&gt;16)</formula>
    </cfRule>
  </conditionalFormatting>
  <conditionalFormatting sqref="V185">
    <cfRule type="expression" dxfId="159" priority="2685">
      <formula>AND($B183="穴埋め選択形式", (LEN($C181)+LEN($C181)-LEN(SUBSTITUTE($C181,"_",""))-LEN(SUBSTITUTE($C181,"＿","")))&gt;17)</formula>
    </cfRule>
  </conditionalFormatting>
  <conditionalFormatting sqref="X185">
    <cfRule type="expression" dxfId="158" priority="2686">
      <formula>AND($B183="穴埋め選択形式", (LEN($C181)+LEN($C181)-LEN(SUBSTITUTE($C181,"_",""))-LEN(SUBSTITUTE($C181,"＿","")))&gt;19)</formula>
    </cfRule>
  </conditionalFormatting>
  <conditionalFormatting sqref="F186">
    <cfRule type="expression" dxfId="157" priority="2687">
      <formula>AND($B183="穴埋め選択形式", (LEN($C181)+LEN($C181)-LEN(SUBSTITUTE($C181,"_",""))-LEN(SUBSTITUTE($C181,"＿","")))&gt;1)</formula>
    </cfRule>
  </conditionalFormatting>
  <conditionalFormatting sqref="G186">
    <cfRule type="expression" dxfId="156" priority="2688">
      <formula>AND($B183="穴埋め選択形式", (LEN($C181)+LEN($C181)-LEN(SUBSTITUTE($C181,"_",""))-LEN(SUBSTITUTE($C181,"＿","")))&gt;2)</formula>
    </cfRule>
  </conditionalFormatting>
  <conditionalFormatting sqref="H186">
    <cfRule type="expression" dxfId="155" priority="2689">
      <formula>AND($B183="穴埋め選択形式", (LEN($C181)+LEN($C181)-LEN(SUBSTITUTE($C181,"_",""))-LEN(SUBSTITUTE($C181,"＿","")))&gt;3)</formula>
    </cfRule>
  </conditionalFormatting>
  <conditionalFormatting sqref="I186">
    <cfRule type="expression" dxfId="154" priority="2690">
      <formula>AND($B183="穴埋め選択形式", (LEN($C181)+LEN($C181)-LEN(SUBSTITUTE($C181,"_",""))-LEN(SUBSTITUTE($C181,"＿","")))&gt;4)</formula>
    </cfRule>
  </conditionalFormatting>
  <conditionalFormatting sqref="J186">
    <cfRule type="expression" dxfId="153" priority="2691">
      <formula>AND($B183="穴埋め選択形式", (LEN($C181)+LEN($C181)-LEN(SUBSTITUTE($C181,"_",""))-LEN(SUBSTITUTE($C181,"＿","")))&gt;5)</formula>
    </cfRule>
  </conditionalFormatting>
  <conditionalFormatting sqref="K186">
    <cfRule type="expression" dxfId="152" priority="2692">
      <formula>AND($B183="穴埋め選択形式", (LEN($C181)+LEN($C181)-LEN(SUBSTITUTE($C181,"_",""))-LEN(SUBSTITUTE($C181,"＿","")))&gt;6)</formula>
    </cfRule>
  </conditionalFormatting>
  <conditionalFormatting sqref="L186">
    <cfRule type="expression" dxfId="151" priority="2693">
      <formula>AND($B183="穴埋め選択形式", (LEN($C181)+LEN($C181)-LEN(SUBSTITUTE($C181,"_",""))-LEN(SUBSTITUTE($C181,"＿","")))&gt;7)</formula>
    </cfRule>
  </conditionalFormatting>
  <conditionalFormatting sqref="M186">
    <cfRule type="expression" dxfId="150" priority="2694">
      <formula>AND($B183="穴埋め選択形式", (LEN($C181)+LEN($C181)-LEN(SUBSTITUTE($C181,"_",""))-LEN(SUBSTITUTE($C181,"＿","")))&gt;8)</formula>
    </cfRule>
  </conditionalFormatting>
  <conditionalFormatting sqref="N186">
    <cfRule type="expression" dxfId="149" priority="2695">
      <formula>AND($B183="穴埋め選択形式", (LEN($C181)+LEN($C181)-LEN(SUBSTITUTE($C181,"_",""))-LEN(SUBSTITUTE($C181,"＿","")))&gt;9)</formula>
    </cfRule>
  </conditionalFormatting>
  <conditionalFormatting sqref="O186">
    <cfRule type="expression" dxfId="148" priority="2696">
      <formula>AND($B183="穴埋め選択形式", (LEN($C181)+LEN($C181)-LEN(SUBSTITUTE($C181,"_",""))-LEN(SUBSTITUTE($C181,"＿","")))&gt;10)</formula>
    </cfRule>
  </conditionalFormatting>
  <conditionalFormatting sqref="P186">
    <cfRule type="expression" dxfId="147" priority="2697">
      <formula>AND($B183="穴埋め選択形式", (LEN($C181)+LEN($C181)-LEN(SUBSTITUTE($C181,"_",""))-LEN(SUBSTITUTE($C181,"＿","")))&gt;11)</formula>
    </cfRule>
  </conditionalFormatting>
  <conditionalFormatting sqref="Q186">
    <cfRule type="expression" dxfId="146" priority="2698">
      <formula>AND($B183="穴埋め選択形式", (LEN($C181)+LEN($C181)-LEN(SUBSTITUTE($C181,"_",""))-LEN(SUBSTITUTE($C181,"＿","")))&gt;12)</formula>
    </cfRule>
  </conditionalFormatting>
  <conditionalFormatting sqref="R186">
    <cfRule type="expression" dxfId="145" priority="2699">
      <formula>AND($B183="穴埋め選択形式", (LEN($C181)+LEN($C181)-LEN(SUBSTITUTE($C181,"_",""))-LEN(SUBSTITUTE($C181,"＿","")))&gt;13)</formula>
    </cfRule>
  </conditionalFormatting>
  <conditionalFormatting sqref="S186">
    <cfRule type="expression" dxfId="144" priority="2700">
      <formula>AND($B183="穴埋め選択形式", (LEN($C181)+LEN($C181)-LEN(SUBSTITUTE($C181,"_",""))-LEN(SUBSTITUTE($C181,"＿","")))&gt;14)</formula>
    </cfRule>
  </conditionalFormatting>
  <conditionalFormatting sqref="T186">
    <cfRule type="expression" dxfId="143" priority="2701">
      <formula>AND($B183="穴埋め選択形式", (LEN($C181)+LEN($C181)-LEN(SUBSTITUTE($C181,"_",""))-LEN(SUBSTITUTE($C181,"＿","")))&gt;15)</formula>
    </cfRule>
  </conditionalFormatting>
  <conditionalFormatting sqref="U186">
    <cfRule type="expression" dxfId="142" priority="2702">
      <formula>AND($B183="穴埋め選択形式", (LEN($C181)+LEN($C181)-LEN(SUBSTITUTE($C181,"_",""))-LEN(SUBSTITUTE($C181,"＿","")))&gt;16)</formula>
    </cfRule>
  </conditionalFormatting>
  <conditionalFormatting sqref="V186">
    <cfRule type="expression" dxfId="141" priority="2703">
      <formula>AND($B183="穴埋め選択形式", (LEN($C181)+LEN($C181)-LEN(SUBSTITUTE($C181,"_",""))-LEN(SUBSTITUTE($C181,"＿","")))&gt;17)</formula>
    </cfRule>
  </conditionalFormatting>
  <conditionalFormatting sqref="W186">
    <cfRule type="expression" dxfId="140" priority="2704">
      <formula>AND($B183="穴埋め選択形式", (LEN($C181)+LEN($C181)-LEN(SUBSTITUTE($C181,"_",""))-LEN(SUBSTITUTE($C181,"＿","")))&gt;18)</formula>
    </cfRule>
  </conditionalFormatting>
  <conditionalFormatting sqref="X186">
    <cfRule type="expression" dxfId="139" priority="2705">
      <formula>AND($B183="穴埋め選択形式", (LEN($C181)+LEN($C181)-LEN(SUBSTITUTE($C181,"_",""))-LEN(SUBSTITUTE($C181,"＿","")))&gt;19)</formula>
    </cfRule>
  </conditionalFormatting>
  <conditionalFormatting sqref="W185">
    <cfRule type="expression" dxfId="138" priority="2706">
      <formula>AND($B183="穴埋め選択形式", (LEN($C181)+LEN($C181)-LEN(SUBSTITUTE($C181,"_",""))-LEN(SUBSTITUTE($C181,"＿","")))&gt;18)</formula>
    </cfRule>
  </conditionalFormatting>
  <conditionalFormatting sqref="B39">
    <cfRule type="expression" dxfId="137" priority="2707">
      <formula>$B39=""</formula>
    </cfRule>
  </conditionalFormatting>
  <conditionalFormatting sqref="B39">
    <cfRule type="expression" dxfId="136" priority="2708">
      <formula>$B39&lt;&gt;""</formula>
    </cfRule>
  </conditionalFormatting>
  <conditionalFormatting sqref="C39">
    <cfRule type="expression" dxfId="135" priority="2709">
      <formula>$B39=""</formula>
    </cfRule>
  </conditionalFormatting>
  <conditionalFormatting sqref="C39">
    <cfRule type="expression" dxfId="134" priority="2710">
      <formula>$B39&lt;&gt;""</formula>
    </cfRule>
  </conditionalFormatting>
  <conditionalFormatting sqref="B48">
    <cfRule type="expression" dxfId="133" priority="2711">
      <formula>$B48=""</formula>
    </cfRule>
  </conditionalFormatting>
  <conditionalFormatting sqref="B48">
    <cfRule type="expression" dxfId="132" priority="2712">
      <formula>$B48&lt;&gt;""</formula>
    </cfRule>
  </conditionalFormatting>
  <conditionalFormatting sqref="C48">
    <cfRule type="expression" dxfId="131" priority="2713">
      <formula>$B48=""</formula>
    </cfRule>
  </conditionalFormatting>
  <conditionalFormatting sqref="C48">
    <cfRule type="expression" dxfId="130" priority="2714">
      <formula>$B48&lt;&gt;""</formula>
    </cfRule>
  </conditionalFormatting>
  <conditionalFormatting sqref="B57">
    <cfRule type="expression" dxfId="129" priority="2715">
      <formula>$B57=""</formula>
    </cfRule>
  </conditionalFormatting>
  <conditionalFormatting sqref="B57">
    <cfRule type="expression" dxfId="128" priority="2716">
      <formula>$B57&lt;&gt;""</formula>
    </cfRule>
  </conditionalFormatting>
  <conditionalFormatting sqref="C57">
    <cfRule type="expression" dxfId="127" priority="2717">
      <formula>$B57=""</formula>
    </cfRule>
  </conditionalFormatting>
  <conditionalFormatting sqref="C57">
    <cfRule type="expression" dxfId="126" priority="2718">
      <formula>$B57&lt;&gt;""</formula>
    </cfRule>
  </conditionalFormatting>
  <conditionalFormatting sqref="B66">
    <cfRule type="expression" dxfId="125" priority="2719">
      <formula>$B66=""</formula>
    </cfRule>
  </conditionalFormatting>
  <conditionalFormatting sqref="B66">
    <cfRule type="expression" dxfId="124" priority="2720">
      <formula>$B66&lt;&gt;""</formula>
    </cfRule>
  </conditionalFormatting>
  <conditionalFormatting sqref="C66">
    <cfRule type="expression" dxfId="123" priority="2721">
      <formula>$B66=""</formula>
    </cfRule>
  </conditionalFormatting>
  <conditionalFormatting sqref="C66">
    <cfRule type="expression" dxfId="122" priority="2722">
      <formula>$B66&lt;&gt;""</formula>
    </cfRule>
  </conditionalFormatting>
  <conditionalFormatting sqref="B21">
    <cfRule type="expression" dxfId="121" priority="2723">
      <formula>$B21=""</formula>
    </cfRule>
  </conditionalFormatting>
  <conditionalFormatting sqref="B21">
    <cfRule type="expression" dxfId="120" priority="2724">
      <formula>$B21&lt;&gt;""</formula>
    </cfRule>
  </conditionalFormatting>
  <conditionalFormatting sqref="C21">
    <cfRule type="expression" dxfId="119" priority="2725">
      <formula>$B21=""</formula>
    </cfRule>
  </conditionalFormatting>
  <conditionalFormatting sqref="C21">
    <cfRule type="expression" dxfId="118" priority="2726">
      <formula>$B21&lt;&gt;""</formula>
    </cfRule>
  </conditionalFormatting>
  <conditionalFormatting sqref="B30">
    <cfRule type="expression" dxfId="117" priority="2727">
      <formula>$B30=""</formula>
    </cfRule>
  </conditionalFormatting>
  <conditionalFormatting sqref="B30">
    <cfRule type="expression" dxfId="116" priority="2728">
      <formula>$B30&lt;&gt;""</formula>
    </cfRule>
  </conditionalFormatting>
  <conditionalFormatting sqref="C30">
    <cfRule type="expression" dxfId="115" priority="2729">
      <formula>$B30=""</formula>
    </cfRule>
  </conditionalFormatting>
  <conditionalFormatting sqref="C30">
    <cfRule type="expression" dxfId="114" priority="2730">
      <formula>$B30&lt;&gt;""</formula>
    </cfRule>
  </conditionalFormatting>
  <conditionalFormatting sqref="B75">
    <cfRule type="expression" dxfId="113" priority="2731">
      <formula>$B75=""</formula>
    </cfRule>
  </conditionalFormatting>
  <conditionalFormatting sqref="B75">
    <cfRule type="expression" dxfId="112" priority="2732">
      <formula>$B75&lt;&gt;""</formula>
    </cfRule>
  </conditionalFormatting>
  <conditionalFormatting sqref="C75">
    <cfRule type="expression" dxfId="111" priority="2733">
      <formula>$B75=""</formula>
    </cfRule>
  </conditionalFormatting>
  <conditionalFormatting sqref="C75">
    <cfRule type="expression" dxfId="110" priority="2734">
      <formula>$B75&lt;&gt;""</formula>
    </cfRule>
  </conditionalFormatting>
  <conditionalFormatting sqref="B84">
    <cfRule type="expression" dxfId="109" priority="2735">
      <formula>$B84=""</formula>
    </cfRule>
  </conditionalFormatting>
  <conditionalFormatting sqref="B84">
    <cfRule type="expression" dxfId="108" priority="2736">
      <formula>$B84&lt;&gt;""</formula>
    </cfRule>
  </conditionalFormatting>
  <conditionalFormatting sqref="C84">
    <cfRule type="expression" dxfId="107" priority="2737">
      <formula>$B84=""</formula>
    </cfRule>
  </conditionalFormatting>
  <conditionalFormatting sqref="C84">
    <cfRule type="expression" dxfId="106" priority="2738">
      <formula>$B84&lt;&gt;""</formula>
    </cfRule>
  </conditionalFormatting>
  <conditionalFormatting sqref="B93">
    <cfRule type="expression" dxfId="105" priority="2739">
      <formula>$B93=""</formula>
    </cfRule>
  </conditionalFormatting>
  <conditionalFormatting sqref="B93">
    <cfRule type="expression" dxfId="104" priority="2740">
      <formula>$B93&lt;&gt;""</formula>
    </cfRule>
  </conditionalFormatting>
  <conditionalFormatting sqref="C93">
    <cfRule type="expression" dxfId="103" priority="2741">
      <formula>$B93=""</formula>
    </cfRule>
  </conditionalFormatting>
  <conditionalFormatting sqref="C93">
    <cfRule type="expression" dxfId="102" priority="2742">
      <formula>$B93&lt;&gt;""</formula>
    </cfRule>
  </conditionalFormatting>
  <conditionalFormatting sqref="B102">
    <cfRule type="expression" dxfId="101" priority="2743">
      <formula>$B102=""</formula>
    </cfRule>
  </conditionalFormatting>
  <conditionalFormatting sqref="B102">
    <cfRule type="expression" dxfId="100" priority="2744">
      <formula>$B102&lt;&gt;""</formula>
    </cfRule>
  </conditionalFormatting>
  <conditionalFormatting sqref="C102">
    <cfRule type="expression" dxfId="99" priority="2745">
      <formula>$B102=""</formula>
    </cfRule>
  </conditionalFormatting>
  <conditionalFormatting sqref="C102">
    <cfRule type="expression" dxfId="98" priority="2746">
      <formula>$B102&lt;&gt;""</formula>
    </cfRule>
  </conditionalFormatting>
  <conditionalFormatting sqref="B111">
    <cfRule type="expression" dxfId="97" priority="2747">
      <formula>$B111=""</formula>
    </cfRule>
  </conditionalFormatting>
  <conditionalFormatting sqref="B111">
    <cfRule type="expression" dxfId="96" priority="2748">
      <formula>$B111&lt;&gt;""</formula>
    </cfRule>
  </conditionalFormatting>
  <conditionalFormatting sqref="C111">
    <cfRule type="expression" dxfId="95" priority="2749">
      <formula>$B111=""</formula>
    </cfRule>
  </conditionalFormatting>
  <conditionalFormatting sqref="C111">
    <cfRule type="expression" dxfId="94" priority="2750">
      <formula>$B111&lt;&gt;""</formula>
    </cfRule>
  </conditionalFormatting>
  <conditionalFormatting sqref="B120">
    <cfRule type="expression" dxfId="93" priority="2751">
      <formula>$B120=""</formula>
    </cfRule>
  </conditionalFormatting>
  <conditionalFormatting sqref="B120">
    <cfRule type="expression" dxfId="92" priority="2752">
      <formula>$B120&lt;&gt;""</formula>
    </cfRule>
  </conditionalFormatting>
  <conditionalFormatting sqref="C120">
    <cfRule type="expression" dxfId="91" priority="2753">
      <formula>$B120=""</formula>
    </cfRule>
  </conditionalFormatting>
  <conditionalFormatting sqref="C120">
    <cfRule type="expression" dxfId="90" priority="2754">
      <formula>$B120&lt;&gt;""</formula>
    </cfRule>
  </conditionalFormatting>
  <conditionalFormatting sqref="B129">
    <cfRule type="expression" dxfId="89" priority="2755">
      <formula>$B129=""</formula>
    </cfRule>
  </conditionalFormatting>
  <conditionalFormatting sqref="B129">
    <cfRule type="expression" dxfId="88" priority="2756">
      <formula>$B129&lt;&gt;""</formula>
    </cfRule>
  </conditionalFormatting>
  <conditionalFormatting sqref="C129">
    <cfRule type="expression" dxfId="87" priority="2757">
      <formula>$B129=""</formula>
    </cfRule>
  </conditionalFormatting>
  <conditionalFormatting sqref="C129">
    <cfRule type="expression" dxfId="86" priority="2758">
      <formula>$B129&lt;&gt;""</formula>
    </cfRule>
  </conditionalFormatting>
  <conditionalFormatting sqref="B138">
    <cfRule type="expression" dxfId="85" priority="2759">
      <formula>$B138=""</formula>
    </cfRule>
  </conditionalFormatting>
  <conditionalFormatting sqref="B138">
    <cfRule type="expression" dxfId="84" priority="2760">
      <formula>$B138&lt;&gt;""</formula>
    </cfRule>
  </conditionalFormatting>
  <conditionalFormatting sqref="C138">
    <cfRule type="expression" dxfId="83" priority="2761">
      <formula>$B138=""</formula>
    </cfRule>
  </conditionalFormatting>
  <conditionalFormatting sqref="C138">
    <cfRule type="expression" dxfId="82" priority="2762">
      <formula>$B138&lt;&gt;""</formula>
    </cfRule>
  </conditionalFormatting>
  <conditionalFormatting sqref="B147">
    <cfRule type="expression" dxfId="81" priority="2763">
      <formula>$B147=""</formula>
    </cfRule>
  </conditionalFormatting>
  <conditionalFormatting sqref="B147">
    <cfRule type="expression" dxfId="80" priority="2764">
      <formula>$B147&lt;&gt;""</formula>
    </cfRule>
  </conditionalFormatting>
  <conditionalFormatting sqref="C147">
    <cfRule type="expression" dxfId="79" priority="2765">
      <formula>$B147=""</formula>
    </cfRule>
  </conditionalFormatting>
  <conditionalFormatting sqref="C147">
    <cfRule type="expression" dxfId="78" priority="2766">
      <formula>$B147&lt;&gt;""</formula>
    </cfRule>
  </conditionalFormatting>
  <conditionalFormatting sqref="B156">
    <cfRule type="expression" dxfId="77" priority="2767">
      <formula>$B156=""</formula>
    </cfRule>
  </conditionalFormatting>
  <conditionalFormatting sqref="B156">
    <cfRule type="expression" dxfId="76" priority="2768">
      <formula>$B156&lt;&gt;""</formula>
    </cfRule>
  </conditionalFormatting>
  <conditionalFormatting sqref="C156">
    <cfRule type="expression" dxfId="75" priority="2769">
      <formula>$B156=""</formula>
    </cfRule>
  </conditionalFormatting>
  <conditionalFormatting sqref="C156">
    <cfRule type="expression" dxfId="74" priority="2770">
      <formula>$B156&lt;&gt;""</formula>
    </cfRule>
  </conditionalFormatting>
  <conditionalFormatting sqref="B165">
    <cfRule type="expression" dxfId="73" priority="2771">
      <formula>$B165=""</formula>
    </cfRule>
  </conditionalFormatting>
  <conditionalFormatting sqref="B165">
    <cfRule type="expression" dxfId="72" priority="2772">
      <formula>$B165&lt;&gt;""</formula>
    </cfRule>
  </conditionalFormatting>
  <conditionalFormatting sqref="C165">
    <cfRule type="expression" dxfId="71" priority="2773">
      <formula>$B165=""</formula>
    </cfRule>
  </conditionalFormatting>
  <conditionalFormatting sqref="C165">
    <cfRule type="expression" dxfId="70" priority="2774">
      <formula>$B165&lt;&gt;""</formula>
    </cfRule>
  </conditionalFormatting>
  <conditionalFormatting sqref="B174">
    <cfRule type="expression" dxfId="69" priority="2775">
      <formula>$B174=""</formula>
    </cfRule>
  </conditionalFormatting>
  <conditionalFormatting sqref="B174">
    <cfRule type="expression" dxfId="68" priority="2776">
      <formula>$B174&lt;&gt;""</formula>
    </cfRule>
  </conditionalFormatting>
  <conditionalFormatting sqref="C174">
    <cfRule type="expression" dxfId="67" priority="2777">
      <formula>$B174=""</formula>
    </cfRule>
  </conditionalFormatting>
  <conditionalFormatting sqref="C174">
    <cfRule type="expression" dxfId="66" priority="2778">
      <formula>$B174&lt;&gt;""</formula>
    </cfRule>
  </conditionalFormatting>
  <conditionalFormatting sqref="B183">
    <cfRule type="expression" dxfId="65" priority="2779">
      <formula>$B183=""</formula>
    </cfRule>
  </conditionalFormatting>
  <conditionalFormatting sqref="B183">
    <cfRule type="expression" dxfId="64" priority="2780">
      <formula>$B183&lt;&gt;""</formula>
    </cfRule>
  </conditionalFormatting>
  <conditionalFormatting sqref="C183">
    <cfRule type="expression" dxfId="63" priority="2781">
      <formula>$B183=""</formula>
    </cfRule>
  </conditionalFormatting>
  <conditionalFormatting sqref="C183">
    <cfRule type="expression" dxfId="62" priority="2782">
      <formula>$B183&lt;&gt;""</formula>
    </cfRule>
  </conditionalFormatting>
  <conditionalFormatting sqref="C22">
    <cfRule type="expression" dxfId="61" priority="2783">
      <formula>AND($B21&lt;&gt;"",$C22&lt;&gt;"", $B21="正誤形式")</formula>
    </cfRule>
  </conditionalFormatting>
  <conditionalFormatting sqref="C22">
    <cfRule type="expression" dxfId="60" priority="2784">
      <formula>AND($B21&lt;&gt;"",$C22="", $B21="正誤形式")</formula>
    </cfRule>
  </conditionalFormatting>
  <conditionalFormatting sqref="C31">
    <cfRule type="expression" dxfId="59" priority="2785">
      <formula>AND($B30&lt;&gt;"",$C31&lt;&gt;"", $B30="正誤形式")</formula>
    </cfRule>
  </conditionalFormatting>
  <conditionalFormatting sqref="C31">
    <cfRule type="expression" dxfId="58" priority="2786">
      <formula>AND($B30&lt;&gt;"",$C31="", $B30="正誤形式")</formula>
    </cfRule>
  </conditionalFormatting>
  <conditionalFormatting sqref="C40">
    <cfRule type="expression" dxfId="57" priority="2787">
      <formula>AND($B39&lt;&gt;"",$C40&lt;&gt;"", $B39="正誤形式")</formula>
    </cfRule>
  </conditionalFormatting>
  <conditionalFormatting sqref="C40">
    <cfRule type="expression" dxfId="56" priority="2788">
      <formula>AND($B39&lt;&gt;"",$C40="", $B39="正誤形式")</formula>
    </cfRule>
  </conditionalFormatting>
  <conditionalFormatting sqref="C49">
    <cfRule type="expression" dxfId="55" priority="2789">
      <formula>AND($B48&lt;&gt;"",$C49&lt;&gt;"", $B48="正誤形式")</formula>
    </cfRule>
  </conditionalFormatting>
  <conditionalFormatting sqref="C49">
    <cfRule type="expression" dxfId="54" priority="2790">
      <formula>AND($B48&lt;&gt;"",$C49="", $B48="正誤形式")</formula>
    </cfRule>
  </conditionalFormatting>
  <conditionalFormatting sqref="C58">
    <cfRule type="expression" dxfId="53" priority="2791">
      <formula>AND($B57&lt;&gt;"",$C58&lt;&gt;"", $B57="正誤形式")</formula>
    </cfRule>
  </conditionalFormatting>
  <conditionalFormatting sqref="C58">
    <cfRule type="expression" dxfId="52" priority="2792">
      <formula>AND($B57&lt;&gt;"",$C58="", $B57="正誤形式")</formula>
    </cfRule>
  </conditionalFormatting>
  <conditionalFormatting sqref="C67">
    <cfRule type="expression" dxfId="51" priority="2793">
      <formula>AND($B66&lt;&gt;"",$C67&lt;&gt;"", $B66="正誤形式")</formula>
    </cfRule>
  </conditionalFormatting>
  <conditionalFormatting sqref="C67">
    <cfRule type="expression" dxfId="50" priority="2794">
      <formula>AND($B66&lt;&gt;"",$C67="", $B66="正誤形式")</formula>
    </cfRule>
  </conditionalFormatting>
  <conditionalFormatting sqref="C76">
    <cfRule type="expression" dxfId="49" priority="2795">
      <formula>AND($B75&lt;&gt;"",$C76&lt;&gt;"", $B75="正誤形式")</formula>
    </cfRule>
  </conditionalFormatting>
  <conditionalFormatting sqref="C76">
    <cfRule type="expression" dxfId="48" priority="2796">
      <formula>AND($B75&lt;&gt;"",$C76="", $B75="正誤形式")</formula>
    </cfRule>
  </conditionalFormatting>
  <conditionalFormatting sqref="C85">
    <cfRule type="expression" dxfId="47" priority="2797">
      <formula>AND($B84&lt;&gt;"",$C85&lt;&gt;"", $B84="正誤形式")</formula>
    </cfRule>
  </conditionalFormatting>
  <conditionalFormatting sqref="C85">
    <cfRule type="expression" dxfId="46" priority="2798">
      <formula>AND($B84&lt;&gt;"",$C85="", $B84="正誤形式")</formula>
    </cfRule>
  </conditionalFormatting>
  <conditionalFormatting sqref="C94">
    <cfRule type="expression" dxfId="45" priority="2799">
      <formula>AND($B93&lt;&gt;"",$C94&lt;&gt;"", $B93="正誤形式")</formula>
    </cfRule>
  </conditionalFormatting>
  <conditionalFormatting sqref="C94">
    <cfRule type="expression" dxfId="44" priority="2800">
      <formula>AND($B93&lt;&gt;"",$C94="", $B93="正誤形式")</formula>
    </cfRule>
  </conditionalFormatting>
  <conditionalFormatting sqref="C103">
    <cfRule type="expression" dxfId="43" priority="2801">
      <formula>AND($B102&lt;&gt;"",$C103&lt;&gt;"", $B102="正誤形式")</formula>
    </cfRule>
  </conditionalFormatting>
  <conditionalFormatting sqref="C103">
    <cfRule type="expression" dxfId="42" priority="2802">
      <formula>AND($B102&lt;&gt;"",$C103="", $B102="正誤形式")</formula>
    </cfRule>
  </conditionalFormatting>
  <conditionalFormatting sqref="C112">
    <cfRule type="expression" dxfId="41" priority="2803">
      <formula>AND($B111&lt;&gt;"",$C112&lt;&gt;"", $B111="正誤形式")</formula>
    </cfRule>
  </conditionalFormatting>
  <conditionalFormatting sqref="C112">
    <cfRule type="expression" dxfId="40" priority="2804">
      <formula>AND($B111&lt;&gt;"",$C112="", $B111="正誤形式")</formula>
    </cfRule>
  </conditionalFormatting>
  <conditionalFormatting sqref="C121">
    <cfRule type="expression" dxfId="39" priority="2805">
      <formula>AND($B120&lt;&gt;"",$C121&lt;&gt;"", $B120="正誤形式")</formula>
    </cfRule>
  </conditionalFormatting>
  <conditionalFormatting sqref="C121">
    <cfRule type="expression" dxfId="38" priority="2806">
      <formula>AND($B120&lt;&gt;"",$C121="", $B120="正誤形式")</formula>
    </cfRule>
  </conditionalFormatting>
  <conditionalFormatting sqref="C130">
    <cfRule type="expression" dxfId="37" priority="2807">
      <formula>AND($B129&lt;&gt;"",$C130&lt;&gt;"", $B129="正誤形式")</formula>
    </cfRule>
  </conditionalFormatting>
  <conditionalFormatting sqref="C130">
    <cfRule type="expression" dxfId="36" priority="2808">
      <formula>AND($B129&lt;&gt;"",$C130="", $B129="正誤形式")</formula>
    </cfRule>
  </conditionalFormatting>
  <conditionalFormatting sqref="C139">
    <cfRule type="expression" dxfId="35" priority="2809">
      <formula>AND($B138&lt;&gt;"",$C139&lt;&gt;"", $B138="正誤形式")</formula>
    </cfRule>
  </conditionalFormatting>
  <conditionalFormatting sqref="C139">
    <cfRule type="expression" dxfId="34" priority="2810">
      <formula>AND($B138&lt;&gt;"",$C139="", $B138="正誤形式")</formula>
    </cfRule>
  </conditionalFormatting>
  <conditionalFormatting sqref="C148">
    <cfRule type="expression" dxfId="33" priority="2811">
      <formula>AND($B147&lt;&gt;"",$C148&lt;&gt;"", $B147="正誤形式")</formula>
    </cfRule>
  </conditionalFormatting>
  <conditionalFormatting sqref="C148">
    <cfRule type="expression" dxfId="32" priority="2812">
      <formula>AND($B147&lt;&gt;"",$C148="", $B147="正誤形式")</formula>
    </cfRule>
  </conditionalFormatting>
  <conditionalFormatting sqref="C157">
    <cfRule type="expression" dxfId="31" priority="2813">
      <formula>AND($B156&lt;&gt;"",$C157&lt;&gt;"", $B156="正誤形式")</formula>
    </cfRule>
  </conditionalFormatting>
  <conditionalFormatting sqref="C157">
    <cfRule type="expression" dxfId="30" priority="2814">
      <formula>AND($B156&lt;&gt;"",$C157="", $B156="正誤形式")</formula>
    </cfRule>
  </conditionalFormatting>
  <conditionalFormatting sqref="C166">
    <cfRule type="expression" dxfId="29" priority="2815">
      <formula>AND($B165&lt;&gt;"",$C166&lt;&gt;"", $B165="正誤形式")</formula>
    </cfRule>
  </conditionalFormatting>
  <conditionalFormatting sqref="C166">
    <cfRule type="expression" dxfId="28" priority="2816">
      <formula>AND($B165&lt;&gt;"",$C166="", $B165="正誤形式")</formula>
    </cfRule>
  </conditionalFormatting>
  <conditionalFormatting sqref="C175">
    <cfRule type="expression" dxfId="27" priority="2817">
      <formula>AND($B174&lt;&gt;"",$C175&lt;&gt;"", $B174="正誤形式")</formula>
    </cfRule>
  </conditionalFormatting>
  <conditionalFormatting sqref="C175">
    <cfRule type="expression" dxfId="26" priority="2818">
      <formula>AND($B174&lt;&gt;"",$C175="", $B174="正誤形式")</formula>
    </cfRule>
  </conditionalFormatting>
  <conditionalFormatting sqref="C184">
    <cfRule type="expression" dxfId="25" priority="2819">
      <formula>AND($B183&lt;&gt;"",$C184&lt;&gt;"", $B183="正誤形式")</formula>
    </cfRule>
  </conditionalFormatting>
  <conditionalFormatting sqref="C184">
    <cfRule type="expression" dxfId="24" priority="2820">
      <formula>AND($B183&lt;&gt;"",$C184="", $B183="正誤形式")</formula>
    </cfRule>
  </conditionalFormatting>
  <conditionalFormatting sqref="F12">
    <cfRule type="expression" dxfId="23" priority="11">
      <formula>AND($E12="", OR($B12="複数選択形式",$B12="並べかえ形式",$B12="穴埋め選択形式",AND($B12="穴埋め記入形式", (LEN($C10)+LEN($C10)-LEN(SUBSTITUTE($C10,"_",""))-LEN(SUBSTITUTE($C10,"＿","")))&gt;0)))</formula>
    </cfRule>
  </conditionalFormatting>
  <conditionalFormatting sqref="F12">
    <cfRule type="expression" dxfId="21" priority="12">
      <formula>AND(OR($B12="複数選択形式",$B12="並べかえ形式",$B12="穴埋め選択形式",AND($B12="穴埋め記入形式", (LEN($C10)+LEN($C10)-LEN(SUBSTITUTE($C10,"_",""))-LEN(SUBSTITUTE($C10,"＿","")))&gt;0)))</formula>
    </cfRule>
  </conditionalFormatting>
  <conditionalFormatting sqref="G12">
    <cfRule type="expression" dxfId="19" priority="9">
      <formula>AND($E12="", OR($B12="複数選択形式",$B12="並べかえ形式",$B12="穴埋め選択形式",AND($B12="穴埋め記入形式", (LEN($C10)+LEN($C10)-LEN(SUBSTITUTE($C10,"_",""))-LEN(SUBSTITUTE($C10,"＿","")))&gt;0)))</formula>
    </cfRule>
  </conditionalFormatting>
  <conditionalFormatting sqref="G12">
    <cfRule type="expression" dxfId="17" priority="10">
      <formula>AND(OR($B12="複数選択形式",$B12="並べかえ形式",$B12="穴埋め選択形式",AND($B12="穴埋め記入形式", (LEN($C10)+LEN($C10)-LEN(SUBSTITUTE($C10,"_",""))-LEN(SUBSTITUTE($C10,"＿","")))&gt;0)))</formula>
    </cfRule>
  </conditionalFormatting>
  <conditionalFormatting sqref="E21">
    <cfRule type="expression" dxfId="15" priority="7">
      <formula>AND($F21="", OR($B21="複数選択形式",$B21="並べかえ形式",$B21="穴埋め選択形式",AND($B21="穴埋め記入形式", (LEN($C19)+LEN($C19)-LEN(SUBSTITUTE($C19,"_",""))-LEN(SUBSTITUTE($C19,"＿","")))&gt;1)))</formula>
    </cfRule>
  </conditionalFormatting>
  <conditionalFormatting sqref="E21">
    <cfRule type="expression" dxfId="13" priority="8">
      <formula>OR($B21="複数選択形式",$B21="並べかえ形式",$B21="穴埋め選択形式",AND($B21="穴埋め記入形式", (LEN($C19)+LEN($C19)-LEN(SUBSTITUTE($C19,"_",""))-LEN(SUBSTITUTE($C19,"＿","")))&gt;1))</formula>
    </cfRule>
  </conditionalFormatting>
  <conditionalFormatting sqref="G21">
    <cfRule type="expression" dxfId="11" priority="5">
      <formula>AND($F21="", OR($B21="複数選択形式",$B21="並べかえ形式",$B21="穴埋め選択形式",AND($B21="穴埋め記入形式", (LEN($C19)+LEN($C19)-LEN(SUBSTITUTE($C19,"_",""))-LEN(SUBSTITUTE($C19,"＿","")))&gt;1)))</formula>
    </cfRule>
  </conditionalFormatting>
  <conditionalFormatting sqref="G21">
    <cfRule type="expression" dxfId="9" priority="6">
      <formula>OR($B21="複数選択形式",$B21="並べかえ形式",$B21="穴埋め選択形式",AND($B21="穴埋め記入形式", (LEN($C19)+LEN($C19)-LEN(SUBSTITUTE($C19,"_",""))-LEN(SUBSTITUTE($C19,"＿","")))&gt;1))</formula>
    </cfRule>
  </conditionalFormatting>
  <conditionalFormatting sqref="F30">
    <cfRule type="expression" dxfId="7" priority="3">
      <formula>AND($E30="", OR($B30="複数選択形式",$B30="並べかえ形式",$B30="穴埋め選択形式",AND($B30="穴埋め記入形式", (LEN($C28)+LEN($C28)-LEN(SUBSTITUTE($C28,"_",""))-LEN(SUBSTITUTE($C28,"＿","")))&gt;0)))</formula>
    </cfRule>
  </conditionalFormatting>
  <conditionalFormatting sqref="F30">
    <cfRule type="expression" dxfId="5" priority="4">
      <formula>AND(OR($B30="複数選択形式",$B30="並べかえ形式",$B30="穴埋め選択形式",AND($B30="穴埋め記入形式", (LEN($C28)+LEN($C28)-LEN(SUBSTITUTE($C28,"_",""))-LEN(SUBSTITUTE($C28,"＿","")))&gt;0)))</formula>
    </cfRule>
  </conditionalFormatting>
  <conditionalFormatting sqref="G30">
    <cfRule type="expression" dxfId="3" priority="1">
      <formula>AND($E30="", OR($B30="複数選択形式",$B30="並べかえ形式",$B30="穴埋め選択形式",AND($B30="穴埋め記入形式", (LEN($C28)+LEN($C28)-LEN(SUBSTITUTE($C28,"_",""))-LEN(SUBSTITUTE($C28,"＿","")))&gt;0)))</formula>
    </cfRule>
  </conditionalFormatting>
  <conditionalFormatting sqref="G30">
    <cfRule type="expression" dxfId="1" priority="2">
      <formula>AND(OR($B30="複数選択形式",$B30="並べかえ形式",$B30="穴埋め選択形式",AND($B30="穴埋め記入形式", (LEN($C28)+LEN($C28)-LEN(SUBSTITUTE($C28,"_",""))-LEN(SUBSTITUTE($C28,"＿","")))&gt;0)))</formula>
    </cfRule>
  </conditionalFormatting>
  <dataValidations count="1544">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B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C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D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E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F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G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H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I4">
      <formula1>101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B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C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D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E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F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G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H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I6">
      <formula1>201</formula1>
    </dataValidation>
    <dataValidation type="whole" allowBlank="1" showInputMessage="1" showErrorMessage="1" errorTitle="数値を入力して下さい。" error="1～100の数字を入力して下さい。" prompt="配点を1〜100の数字で入力してください。" sqref="B10">
      <formula1>1</formula1>
      <formula2>100</formula2>
    </dataValidation>
    <dataValidation type="whole" allowBlank="1" showInputMessage="1" showErrorMessage="1" errorTitle="数値を入力して下さい。" error="1～100の数字を入力して下さい。" prompt="配点を1〜100の数字で入力してください。" sqref="B19">
      <formula1>1</formula1>
      <formula2>100</formula2>
    </dataValidation>
    <dataValidation type="whole" allowBlank="1" showInputMessage="1" showErrorMessage="1" errorTitle="数値を入力して下さい。" error="1～100の数字を入力して下さい。" prompt="配点を1〜100の数字で入力してください。" sqref="B28">
      <formula1>1</formula1>
      <formula2>100</formula2>
    </dataValidation>
    <dataValidation type="whole" allowBlank="1" showInputMessage="1" showErrorMessage="1" errorTitle="数値を入力して下さい。" error="1～100の数字を入力して下さい。" prompt="配点を1〜100の数字で入力してください。" sqref="B37">
      <formula1>1</formula1>
      <formula2>100</formula2>
    </dataValidation>
    <dataValidation type="whole" allowBlank="1" showInputMessage="1" showErrorMessage="1" errorTitle="数値を入力して下さい。" error="1～100の数字を入力して下さい。" prompt="配点を1〜100の数字で入力してください。" sqref="B46">
      <formula1>1</formula1>
      <formula2>100</formula2>
    </dataValidation>
    <dataValidation type="whole" allowBlank="1" showInputMessage="1" showErrorMessage="1" errorTitle="数値を入力して下さい。" error="1～100の数字を入力して下さい。" prompt="配点を1〜100の数字で入力してください。" sqref="B55">
      <formula1>1</formula1>
      <formula2>100</formula2>
    </dataValidation>
    <dataValidation type="whole" allowBlank="1" showInputMessage="1" showErrorMessage="1" errorTitle="数値を入力して下さい。" error="1～100の数字を入力して下さい。" prompt="配点を1〜100の数字で入力してください。" sqref="B64">
      <formula1>1</formula1>
      <formula2>100</formula2>
    </dataValidation>
    <dataValidation type="whole" allowBlank="1" showInputMessage="1" showErrorMessage="1" errorTitle="数値を入力して下さい。" error="1～100の数字を入力して下さい。" prompt="配点を1〜100の数字で入力してください。" sqref="B73">
      <formula1>1</formula1>
      <formula2>100</formula2>
    </dataValidation>
    <dataValidation type="whole" allowBlank="1" showInputMessage="1" showErrorMessage="1" errorTitle="数値を入力して下さい。" error="1～100の数字を入力して下さい。" prompt="配点を1〜100の数字で入力してください。" sqref="B82">
      <formula1>1</formula1>
      <formula2>100</formula2>
    </dataValidation>
    <dataValidation type="whole" allowBlank="1" showInputMessage="1" showErrorMessage="1" errorTitle="数値を入力して下さい。" error="1～100の数字を入力して下さい。" prompt="配点を1〜100の数字で入力してください。" sqref="B91">
      <formula1>1</formula1>
      <formula2>100</formula2>
    </dataValidation>
    <dataValidation type="whole" allowBlank="1" showInputMessage="1" showErrorMessage="1" errorTitle="数値を入力して下さい。" error="1～100の数字を入力して下さい。" prompt="配点を1〜100の数字で入力してください。" sqref="B100">
      <formula1>1</formula1>
      <formula2>100</formula2>
    </dataValidation>
    <dataValidation type="whole" allowBlank="1" showInputMessage="1" showErrorMessage="1" errorTitle="数値を入力して下さい。" error="1～100の数字を入力して下さい。" prompt="配点を1〜100の数字で入力してください。" sqref="B109">
      <formula1>1</formula1>
      <formula2>100</formula2>
    </dataValidation>
    <dataValidation type="whole" allowBlank="1" showInputMessage="1" showErrorMessage="1" errorTitle="数値を入力して下さい。" error="1～100の数字を入力して下さい。" prompt="配点を1〜100の数字で入力してください。" sqref="B118">
      <formula1>1</formula1>
      <formula2>100</formula2>
    </dataValidation>
    <dataValidation type="whole" allowBlank="1" showInputMessage="1" showErrorMessage="1" errorTitle="数値を入力して下さい。" error="1～100の数字を入力して下さい。" prompt="配点を1〜100の数字で入力してください。" sqref="B127">
      <formula1>1</formula1>
      <formula2>100</formula2>
    </dataValidation>
    <dataValidation type="whole" allowBlank="1" showInputMessage="1" showErrorMessage="1" errorTitle="数値を入力して下さい。" error="1～100の数字を入力して下さい。" prompt="配点を1〜100の数字で入力してください。" sqref="B136">
      <formula1>1</formula1>
      <formula2>100</formula2>
    </dataValidation>
    <dataValidation type="whole" allowBlank="1" showInputMessage="1" showErrorMessage="1" errorTitle="数値を入力して下さい。" error="1～100の数字を入力して下さい。" prompt="配点を1〜100の数字で入力してください。" sqref="B145">
      <formula1>1</formula1>
      <formula2>100</formula2>
    </dataValidation>
    <dataValidation type="whole" allowBlank="1" showInputMessage="1" showErrorMessage="1" errorTitle="数値を入力して下さい。" error="1～100の数字を入力して下さい。" prompt="配点を1〜100の数字で入力してください。" sqref="B154">
      <formula1>1</formula1>
      <formula2>100</formula2>
    </dataValidation>
    <dataValidation type="whole" allowBlank="1" showInputMessage="1" showErrorMessage="1" errorTitle="数値を入力して下さい。" error="1～100の数字を入力して下さい。" prompt="配点を1〜100の数字で入力してください。" sqref="B163">
      <formula1>1</formula1>
      <formula2>100</formula2>
    </dataValidation>
    <dataValidation type="whole" allowBlank="1" showInputMessage="1" showErrorMessage="1" errorTitle="数値を入力して下さい。" error="1～100の数字を入力して下さい。" prompt="配点を1〜100の数字で入力してください。" sqref="B172">
      <formula1>1</formula1>
      <formula2>100</formula2>
    </dataValidation>
    <dataValidation type="whole" allowBlank="1" showInputMessage="1" showErrorMessage="1" errorTitle="数値を入力して下さい。" error="1～100の数字を入力して下さい。" prompt="配点を1〜100の数字で入力してください。" sqref="B181">
      <formula1>1</formula1>
      <formula2>100</formula2>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81">
      <formula1>1001</formula1>
    </dataValidation>
    <dataValidation type="textLength" errorStyle="warning" operator="lessThan" allowBlank="1" showInputMessage="1" showErrorMessage="1" errorTitle="最大文字数オーバー" error="200文字以内で入力して下さい。" sqref="E12">
      <formula1>201</formula1>
    </dataValidation>
    <dataValidation type="textLength" errorStyle="warning" operator="lessThan" allowBlank="1" showInputMessage="1" showErrorMessage="1" errorTitle="最大文字数オーバー" error="200文字以内で入力して下さい。" sqref="F12">
      <formula1>201</formula1>
    </dataValidation>
    <dataValidation type="textLength" errorStyle="warning" operator="lessThan" allowBlank="1" showInputMessage="1" showErrorMessage="1" errorTitle="最大文字数オーバー" error="200文字以内で入力して下さい。" sqref="G12">
      <formula1>201</formula1>
    </dataValidation>
    <dataValidation type="textLength" errorStyle="warning" operator="lessThan" allowBlank="1" showInputMessage="1" showErrorMessage="1" errorTitle="最大文字数オーバー" error="200文字以内で入力して下さい。" sqref="H12">
      <formula1>201</formula1>
    </dataValidation>
    <dataValidation type="textLength" errorStyle="warning" operator="lessThan" allowBlank="1" showInputMessage="1" showErrorMessage="1" errorTitle="最大文字数オーバー" error="200文字以内で入力して下さい。" sqref="I12">
      <formula1>201</formula1>
    </dataValidation>
    <dataValidation type="textLength" errorStyle="warning" operator="lessThan" allowBlank="1" showInputMessage="1" showErrorMessage="1" errorTitle="最大文字数オーバー" error="200文字以内で入力して下さい。" sqref="J12">
      <formula1>201</formula1>
    </dataValidation>
    <dataValidation type="textLength" errorStyle="warning" operator="lessThan" allowBlank="1" showInputMessage="1" showErrorMessage="1" errorTitle="最大文字数オーバー" error="200文字以内で入力して下さい。" sqref="K12">
      <formula1>201</formula1>
    </dataValidation>
    <dataValidation type="textLength" errorStyle="warning" operator="lessThan" allowBlank="1" showInputMessage="1" showErrorMessage="1" errorTitle="最大文字数オーバー" error="200文字以内で入力して下さい。" sqref="L12">
      <formula1>201</formula1>
    </dataValidation>
    <dataValidation type="textLength" errorStyle="warning" operator="lessThan" allowBlank="1" showInputMessage="1" showErrorMessage="1" errorTitle="最大文字数オーバー" error="200文字以内で入力して下さい。" sqref="M12">
      <formula1>201</formula1>
    </dataValidation>
    <dataValidation type="textLength" errorStyle="warning" operator="lessThan" allowBlank="1" showInputMessage="1" showErrorMessage="1" errorTitle="最大文字数オーバー" error="200文字以内で入力して下さい。" sqref="N12">
      <formula1>201</formula1>
    </dataValidation>
    <dataValidation type="textLength" errorStyle="warning" operator="lessThan" allowBlank="1" showInputMessage="1" showErrorMessage="1" errorTitle="最大文字数オーバー" error="200文字以内で入力して下さい。" sqref="O12">
      <formula1>201</formula1>
    </dataValidation>
    <dataValidation type="textLength" errorStyle="warning" operator="lessThan" allowBlank="1" showInputMessage="1" showErrorMessage="1" errorTitle="最大文字数オーバー" error="200文字以内で入力して下さい。" sqref="P12">
      <formula1>201</formula1>
    </dataValidation>
    <dataValidation type="textLength" errorStyle="warning" operator="lessThan" allowBlank="1" showInputMessage="1" showErrorMessage="1" errorTitle="最大文字数オーバー" error="200文字以内で入力して下さい。" sqref="Q12">
      <formula1>201</formula1>
    </dataValidation>
    <dataValidation type="textLength" errorStyle="warning" operator="lessThan" allowBlank="1" showInputMessage="1" showErrorMessage="1" errorTitle="最大文字数オーバー" error="200文字以内で入力して下さい。" sqref="R12">
      <formula1>201</formula1>
    </dataValidation>
    <dataValidation type="textLength" errorStyle="warning" operator="lessThan" allowBlank="1" showInputMessage="1" showErrorMessage="1" errorTitle="最大文字数オーバー" error="200文字以内で入力して下さい。" sqref="S12">
      <formula1>201</formula1>
    </dataValidation>
    <dataValidation type="textLength" errorStyle="warning" operator="lessThan" allowBlank="1" showInputMessage="1" showErrorMessage="1" errorTitle="最大文字数オーバー" error="200文字以内で入力して下さい。" sqref="T12">
      <formula1>201</formula1>
    </dataValidation>
    <dataValidation type="textLength" errorStyle="warning" operator="lessThan" allowBlank="1" showInputMessage="1" showErrorMessage="1" errorTitle="最大文字数オーバー" error="200文字以内で入力して下さい。" sqref="U12">
      <formula1>201</formula1>
    </dataValidation>
    <dataValidation type="textLength" errorStyle="warning" operator="lessThan" allowBlank="1" showInputMessage="1" showErrorMessage="1" errorTitle="最大文字数オーバー" error="200文字以内で入力して下さい。" sqref="V12">
      <formula1>201</formula1>
    </dataValidation>
    <dataValidation type="textLength" errorStyle="warning" operator="lessThan" allowBlank="1" showInputMessage="1" showErrorMessage="1" errorTitle="最大文字数オーバー" error="200文字以内で入力して下さい。" sqref="W12">
      <formula1>201</formula1>
    </dataValidation>
    <dataValidation type="textLength" errorStyle="warning" operator="lessThan" allowBlank="1" showInputMessage="1" showErrorMessage="1" errorTitle="最大文字数オーバー" error="200文字以内で入力して下さい。" sqref="X12">
      <formula1>201</formula1>
    </dataValidation>
    <dataValidation type="textLength" errorStyle="warning" operator="lessThan" allowBlank="1" showInputMessage="1" showErrorMessage="1" errorTitle="最大文字数オーバー" error="200文字以内で入力して下さい。" sqref="E15">
      <formula1>201</formula1>
    </dataValidation>
    <dataValidation type="textLength" errorStyle="warning" operator="lessThan" allowBlank="1" showInputMessage="1" showErrorMessage="1" errorTitle="最大文字数オーバー" error="200文字以内で入力して下さい。" sqref="F15">
      <formula1>201</formula1>
    </dataValidation>
    <dataValidation type="textLength" errorStyle="warning" operator="lessThan" allowBlank="1" showInputMessage="1" showErrorMessage="1" errorTitle="最大文字数オーバー" error="200文字以内で入力して下さい。" sqref="G15">
      <formula1>201</formula1>
    </dataValidation>
    <dataValidation type="textLength" errorStyle="warning" operator="lessThan" allowBlank="1" showInputMessage="1" showErrorMessage="1" errorTitle="最大文字数オーバー" error="200文字以内で入力して下さい。" sqref="H15">
      <formula1>201</formula1>
    </dataValidation>
    <dataValidation type="textLength" errorStyle="warning" operator="lessThan" allowBlank="1" showInputMessage="1" showErrorMessage="1" errorTitle="最大文字数オーバー" error="200文字以内で入力して下さい。" sqref="I15">
      <formula1>201</formula1>
    </dataValidation>
    <dataValidation type="textLength" errorStyle="warning" operator="lessThan" allowBlank="1" showInputMessage="1" showErrorMessage="1" errorTitle="最大文字数オーバー" error="200文字以内で入力して下さい。" sqref="J15">
      <formula1>201</formula1>
    </dataValidation>
    <dataValidation type="textLength" errorStyle="warning" operator="lessThan" allowBlank="1" showInputMessage="1" showErrorMessage="1" errorTitle="最大文字数オーバー" error="200文字以内で入力して下さい。" sqref="K15">
      <formula1>201</formula1>
    </dataValidation>
    <dataValidation type="textLength" errorStyle="warning" operator="lessThan" allowBlank="1" showInputMessage="1" showErrorMessage="1" errorTitle="最大文字数オーバー" error="200文字以内で入力して下さい。" sqref="L15">
      <formula1>201</formula1>
    </dataValidation>
    <dataValidation type="textLength" errorStyle="warning" operator="lessThan" allowBlank="1" showInputMessage="1" showErrorMessage="1" errorTitle="最大文字数オーバー" error="200文字以内で入力して下さい。" sqref="M15">
      <formula1>201</formula1>
    </dataValidation>
    <dataValidation type="textLength" errorStyle="warning" operator="lessThan" allowBlank="1" showInputMessage="1" showErrorMessage="1" errorTitle="最大文字数オーバー" error="200文字以内で入力して下さい。" sqref="N15">
      <formula1>201</formula1>
    </dataValidation>
    <dataValidation type="textLength" errorStyle="warning" operator="lessThan" allowBlank="1" showInputMessage="1" showErrorMessage="1" errorTitle="最大文字数オーバー" error="200文字以内で入力して下さい。" sqref="O15">
      <formula1>201</formula1>
    </dataValidation>
    <dataValidation type="textLength" errorStyle="warning" operator="lessThan" allowBlank="1" showInputMessage="1" showErrorMessage="1" errorTitle="最大文字数オーバー" error="200文字以内で入力して下さい。" sqref="P15">
      <formula1>201</formula1>
    </dataValidation>
    <dataValidation type="textLength" errorStyle="warning" operator="lessThan" allowBlank="1" showInputMessage="1" showErrorMessage="1" errorTitle="最大文字数オーバー" error="200文字以内で入力して下さい。" sqref="Q15">
      <formula1>201</formula1>
    </dataValidation>
    <dataValidation type="textLength" errorStyle="warning" operator="lessThan" allowBlank="1" showInputMessage="1" showErrorMessage="1" errorTitle="最大文字数オーバー" error="200文字以内で入力して下さい。" sqref="R15">
      <formula1>201</formula1>
    </dataValidation>
    <dataValidation type="textLength" errorStyle="warning" operator="lessThan" allowBlank="1" showInputMessage="1" showErrorMessage="1" errorTitle="最大文字数オーバー" error="200文字以内で入力して下さい。" sqref="S15">
      <formula1>201</formula1>
    </dataValidation>
    <dataValidation type="textLength" errorStyle="warning" operator="lessThan" allowBlank="1" showInputMessage="1" showErrorMessage="1" errorTitle="最大文字数オーバー" error="200文字以内で入力して下さい。" sqref="T15">
      <formula1>201</formula1>
    </dataValidation>
    <dataValidation type="textLength" errorStyle="warning" operator="lessThan" allowBlank="1" showInputMessage="1" showErrorMessage="1" errorTitle="最大文字数オーバー" error="200文字以内で入力して下さい。" sqref="U15">
      <formula1>201</formula1>
    </dataValidation>
    <dataValidation type="textLength" errorStyle="warning" operator="lessThan" allowBlank="1" showInputMessage="1" showErrorMessage="1" errorTitle="最大文字数オーバー" error="200文字以内で入力して下さい。" sqref="V15">
      <formula1>201</formula1>
    </dataValidation>
    <dataValidation type="textLength" errorStyle="warning" operator="lessThan" allowBlank="1" showInputMessage="1" showErrorMessage="1" errorTitle="最大文字数オーバー" error="200文字以内で入力して下さい。" sqref="W15">
      <formula1>201</formula1>
    </dataValidation>
    <dataValidation type="textLength" errorStyle="warning" operator="lessThan" allowBlank="1" showInputMessage="1" showErrorMessage="1" errorTitle="最大文字数オーバー" error="200文字以内で入力して下さい。" sqref="X15">
      <formula1>201</formula1>
    </dataValidation>
    <dataValidation type="textLength" errorStyle="warning" operator="lessThan" allowBlank="1" showInputMessage="1" showErrorMessage="1" errorTitle="最大文字数オーバー" error="200文字以内で入力して下さい。" sqref="E21">
      <formula1>201</formula1>
    </dataValidation>
    <dataValidation type="textLength" errorStyle="warning" operator="lessThan" allowBlank="1" showInputMessage="1" showErrorMessage="1" errorTitle="最大文字数オーバー" error="200文字以内で入力して下さい。" sqref="F21">
      <formula1>201</formula1>
    </dataValidation>
    <dataValidation type="textLength" errorStyle="warning" operator="lessThan" allowBlank="1" showInputMessage="1" showErrorMessage="1" errorTitle="最大文字数オーバー" error="200文字以内で入力して下さい。" sqref="G21">
      <formula1>201</formula1>
    </dataValidation>
    <dataValidation type="textLength" errorStyle="warning" operator="lessThan" allowBlank="1" showInputMessage="1" showErrorMessage="1" errorTitle="最大文字数オーバー" error="200文字以内で入力して下さい。" sqref="H21">
      <formula1>201</formula1>
    </dataValidation>
    <dataValidation type="textLength" errorStyle="warning" operator="lessThan" allowBlank="1" showInputMessage="1" showErrorMessage="1" errorTitle="最大文字数オーバー" error="200文字以内で入力して下さい。" sqref="I21">
      <formula1>201</formula1>
    </dataValidation>
    <dataValidation type="textLength" errorStyle="warning" operator="lessThan" allowBlank="1" showInputMessage="1" showErrorMessage="1" errorTitle="最大文字数オーバー" error="200文字以内で入力して下さい。" sqref="J21">
      <formula1>201</formula1>
    </dataValidation>
    <dataValidation type="textLength" errorStyle="warning" operator="lessThan" allowBlank="1" showInputMessage="1" showErrorMessage="1" errorTitle="最大文字数オーバー" error="200文字以内で入力して下さい。" sqref="K21">
      <formula1>201</formula1>
    </dataValidation>
    <dataValidation type="textLength" errorStyle="warning" operator="lessThan" allowBlank="1" showInputMessage="1" showErrorMessage="1" errorTitle="最大文字数オーバー" error="200文字以内で入力して下さい。" sqref="L21">
      <formula1>201</formula1>
    </dataValidation>
    <dataValidation type="textLength" errorStyle="warning" operator="lessThan" allowBlank="1" showInputMessage="1" showErrorMessage="1" errorTitle="最大文字数オーバー" error="200文字以内で入力して下さい。" sqref="M21">
      <formula1>201</formula1>
    </dataValidation>
    <dataValidation type="textLength" errorStyle="warning" operator="lessThan" allowBlank="1" showInputMessage="1" showErrorMessage="1" errorTitle="最大文字数オーバー" error="200文字以内で入力して下さい。" sqref="N21">
      <formula1>201</formula1>
    </dataValidation>
    <dataValidation type="textLength" errorStyle="warning" operator="lessThan" allowBlank="1" showInputMessage="1" showErrorMessage="1" errorTitle="最大文字数オーバー" error="200文字以内で入力して下さい。" sqref="O21">
      <formula1>201</formula1>
    </dataValidation>
    <dataValidation type="textLength" errorStyle="warning" operator="lessThan" allowBlank="1" showInputMessage="1" showErrorMessage="1" errorTitle="最大文字数オーバー" error="200文字以内で入力して下さい。" sqref="P21">
      <formula1>201</formula1>
    </dataValidation>
    <dataValidation type="textLength" errorStyle="warning" operator="lessThan" allowBlank="1" showInputMessage="1" showErrorMessage="1" errorTitle="最大文字数オーバー" error="200文字以内で入力して下さい。" sqref="Q21">
      <formula1>201</formula1>
    </dataValidation>
    <dataValidation type="textLength" errorStyle="warning" operator="lessThan" allowBlank="1" showInputMessage="1" showErrorMessage="1" errorTitle="最大文字数オーバー" error="200文字以内で入力して下さい。" sqref="R21">
      <formula1>201</formula1>
    </dataValidation>
    <dataValidation type="textLength" errorStyle="warning" operator="lessThan" allowBlank="1" showInputMessage="1" showErrorMessage="1" errorTitle="最大文字数オーバー" error="200文字以内で入力して下さい。" sqref="S21">
      <formula1>201</formula1>
    </dataValidation>
    <dataValidation type="textLength" errorStyle="warning" operator="lessThan" allowBlank="1" showInputMessage="1" showErrorMessage="1" errorTitle="最大文字数オーバー" error="200文字以内で入力して下さい。" sqref="T21">
      <formula1>201</formula1>
    </dataValidation>
    <dataValidation type="textLength" errorStyle="warning" operator="lessThan" allowBlank="1" showInputMessage="1" showErrorMessage="1" errorTitle="最大文字数オーバー" error="200文字以内で入力して下さい。" sqref="U21">
      <formula1>201</formula1>
    </dataValidation>
    <dataValidation type="textLength" errorStyle="warning" operator="lessThan" allowBlank="1" showInputMessage="1" showErrorMessage="1" errorTitle="最大文字数オーバー" error="200文字以内で入力して下さい。" sqref="V21">
      <formula1>201</formula1>
    </dataValidation>
    <dataValidation type="textLength" errorStyle="warning" operator="lessThan" allowBlank="1" showInputMessage="1" showErrorMessage="1" errorTitle="最大文字数オーバー" error="200文字以内で入力して下さい。" sqref="W21">
      <formula1>201</formula1>
    </dataValidation>
    <dataValidation type="textLength" errorStyle="warning" operator="lessThan" allowBlank="1" showInputMessage="1" showErrorMessage="1" errorTitle="最大文字数オーバー" error="200文字以内で入力して下さい。" sqref="X21">
      <formula1>201</formula1>
    </dataValidation>
    <dataValidation type="textLength" errorStyle="warning" operator="lessThan" allowBlank="1" showInputMessage="1" showErrorMessage="1" errorTitle="最大文字数オーバー" error="200文字以内で入力して下さい。" sqref="E24">
      <formula1>201</formula1>
    </dataValidation>
    <dataValidation type="textLength" errorStyle="warning" operator="lessThan" allowBlank="1" showInputMessage="1" showErrorMessage="1" errorTitle="最大文字数オーバー" error="200文字以内で入力して下さい。" sqref="F24">
      <formula1>201</formula1>
    </dataValidation>
    <dataValidation type="textLength" errorStyle="warning" operator="lessThan" allowBlank="1" showInputMessage="1" showErrorMessage="1" errorTitle="最大文字数オーバー" error="200文字以内で入力して下さい。" sqref="G24">
      <formula1>201</formula1>
    </dataValidation>
    <dataValidation type="textLength" errorStyle="warning" operator="lessThan" allowBlank="1" showInputMessage="1" showErrorMessage="1" errorTitle="最大文字数オーバー" error="200文字以内で入力して下さい。" sqref="H24">
      <formula1>201</formula1>
    </dataValidation>
    <dataValidation type="textLength" errorStyle="warning" operator="lessThan" allowBlank="1" showInputMessage="1" showErrorMessage="1" errorTitle="最大文字数オーバー" error="200文字以内で入力して下さい。" sqref="I24">
      <formula1>201</formula1>
    </dataValidation>
    <dataValidation type="textLength" errorStyle="warning" operator="lessThan" allowBlank="1" showInputMessage="1" showErrorMessage="1" errorTitle="最大文字数オーバー" error="200文字以内で入力して下さい。" sqref="J24">
      <formula1>201</formula1>
    </dataValidation>
    <dataValidation type="textLength" errorStyle="warning" operator="lessThan" allowBlank="1" showInputMessage="1" showErrorMessage="1" errorTitle="最大文字数オーバー" error="200文字以内で入力して下さい。" sqref="K24">
      <formula1>201</formula1>
    </dataValidation>
    <dataValidation type="textLength" errorStyle="warning" operator="lessThan" allowBlank="1" showInputMessage="1" showErrorMessage="1" errorTitle="最大文字数オーバー" error="200文字以内で入力して下さい。" sqref="L24">
      <formula1>201</formula1>
    </dataValidation>
    <dataValidation type="textLength" errorStyle="warning" operator="lessThan" allowBlank="1" showInputMessage="1" showErrorMessage="1" errorTitle="最大文字数オーバー" error="200文字以内で入力して下さい。" sqref="M24">
      <formula1>201</formula1>
    </dataValidation>
    <dataValidation type="textLength" errorStyle="warning" operator="lessThan" allowBlank="1" showInputMessage="1" showErrorMessage="1" errorTitle="最大文字数オーバー" error="200文字以内で入力して下さい。" sqref="N24">
      <formula1>201</formula1>
    </dataValidation>
    <dataValidation type="textLength" errorStyle="warning" operator="lessThan" allowBlank="1" showInputMessage="1" showErrorMessage="1" errorTitle="最大文字数オーバー" error="200文字以内で入力して下さい。" sqref="O24">
      <formula1>201</formula1>
    </dataValidation>
    <dataValidation type="textLength" errorStyle="warning" operator="lessThan" allowBlank="1" showInputMessage="1" showErrorMessage="1" errorTitle="最大文字数オーバー" error="200文字以内で入力して下さい。" sqref="P24">
      <formula1>201</formula1>
    </dataValidation>
    <dataValidation type="textLength" errorStyle="warning" operator="lessThan" allowBlank="1" showInputMessage="1" showErrorMessage="1" errorTitle="最大文字数オーバー" error="200文字以内で入力して下さい。" sqref="Q24">
      <formula1>201</formula1>
    </dataValidation>
    <dataValidation type="textLength" errorStyle="warning" operator="lessThan" allowBlank="1" showInputMessage="1" showErrorMessage="1" errorTitle="最大文字数オーバー" error="200文字以内で入力して下さい。" sqref="R24">
      <formula1>201</formula1>
    </dataValidation>
    <dataValidation type="textLength" errorStyle="warning" operator="lessThan" allowBlank="1" showInputMessage="1" showErrorMessage="1" errorTitle="最大文字数オーバー" error="200文字以内で入力して下さい。" sqref="S24">
      <formula1>201</formula1>
    </dataValidation>
    <dataValidation type="textLength" errorStyle="warning" operator="lessThan" allowBlank="1" showInputMessage="1" showErrorMessage="1" errorTitle="最大文字数オーバー" error="200文字以内で入力して下さい。" sqref="T24">
      <formula1>201</formula1>
    </dataValidation>
    <dataValidation type="textLength" errorStyle="warning" operator="lessThan" allowBlank="1" showInputMessage="1" showErrorMessage="1" errorTitle="最大文字数オーバー" error="200文字以内で入力して下さい。" sqref="U24">
      <formula1>201</formula1>
    </dataValidation>
    <dataValidation type="textLength" errorStyle="warning" operator="lessThan" allowBlank="1" showInputMessage="1" showErrorMessage="1" errorTitle="最大文字数オーバー" error="200文字以内で入力して下さい。" sqref="V24">
      <formula1>201</formula1>
    </dataValidation>
    <dataValidation type="textLength" errorStyle="warning" operator="lessThan" allowBlank="1" showInputMessage="1" showErrorMessage="1" errorTitle="最大文字数オーバー" error="200文字以内で入力して下さい。" sqref="W24">
      <formula1>201</formula1>
    </dataValidation>
    <dataValidation type="textLength" errorStyle="warning" operator="lessThan" allowBlank="1" showInputMessage="1" showErrorMessage="1" errorTitle="最大文字数オーバー" error="200文字以内で入力して下さい。" sqref="X24">
      <formula1>201</formula1>
    </dataValidation>
    <dataValidation type="textLength" errorStyle="warning" operator="lessThan" allowBlank="1" showInputMessage="1" showErrorMessage="1" errorTitle="最大文字数オーバー" error="200文字以内で入力して下さい。" sqref="E30">
      <formula1>201</formula1>
    </dataValidation>
    <dataValidation type="textLength" errorStyle="warning" operator="lessThan" allowBlank="1" showInputMessage="1" showErrorMessage="1" errorTitle="最大文字数オーバー" error="200文字以内で入力して下さい。" sqref="F30">
      <formula1>201</formula1>
    </dataValidation>
    <dataValidation type="textLength" errorStyle="warning" operator="lessThan" allowBlank="1" showInputMessage="1" showErrorMessage="1" errorTitle="最大文字数オーバー" error="200文字以内で入力して下さい。" sqref="G30">
      <formula1>201</formula1>
    </dataValidation>
    <dataValidation type="textLength" errorStyle="warning" operator="lessThan" allowBlank="1" showInputMessage="1" showErrorMessage="1" errorTitle="最大文字数オーバー" error="200文字以内で入力して下さい。" sqref="H30">
      <formula1>201</formula1>
    </dataValidation>
    <dataValidation type="textLength" errorStyle="warning" operator="lessThan" allowBlank="1" showInputMessage="1" showErrorMessage="1" errorTitle="最大文字数オーバー" error="200文字以内で入力して下さい。" sqref="I30">
      <formula1>201</formula1>
    </dataValidation>
    <dataValidation type="textLength" errorStyle="warning" operator="lessThan" allowBlank="1" showInputMessage="1" showErrorMessage="1" errorTitle="最大文字数オーバー" error="200文字以内で入力して下さい。" sqref="J30">
      <formula1>201</formula1>
    </dataValidation>
    <dataValidation type="textLength" errorStyle="warning" operator="lessThan" allowBlank="1" showInputMessage="1" showErrorMessage="1" errorTitle="最大文字数オーバー" error="200文字以内で入力して下さい。" sqref="K30">
      <formula1>201</formula1>
    </dataValidation>
    <dataValidation type="textLength" errorStyle="warning" operator="lessThan" allowBlank="1" showInputMessage="1" showErrorMessage="1" errorTitle="最大文字数オーバー" error="200文字以内で入力して下さい。" sqref="L30">
      <formula1>201</formula1>
    </dataValidation>
    <dataValidation type="textLength" errorStyle="warning" operator="lessThan" allowBlank="1" showInputMessage="1" showErrorMessage="1" errorTitle="最大文字数オーバー" error="200文字以内で入力して下さい。" sqref="M30">
      <formula1>201</formula1>
    </dataValidation>
    <dataValidation type="textLength" errorStyle="warning" operator="lessThan" allowBlank="1" showInputMessage="1" showErrorMessage="1" errorTitle="最大文字数オーバー" error="200文字以内で入力して下さい。" sqref="N30">
      <formula1>201</formula1>
    </dataValidation>
    <dataValidation type="textLength" errorStyle="warning" operator="lessThan" allowBlank="1" showInputMessage="1" showErrorMessage="1" errorTitle="最大文字数オーバー" error="200文字以内で入力して下さい。" sqref="O30">
      <formula1>201</formula1>
    </dataValidation>
    <dataValidation type="textLength" errorStyle="warning" operator="lessThan" allowBlank="1" showInputMessage="1" showErrorMessage="1" errorTitle="最大文字数オーバー" error="200文字以内で入力して下さい。" sqref="P30">
      <formula1>201</formula1>
    </dataValidation>
    <dataValidation type="textLength" errorStyle="warning" operator="lessThan" allowBlank="1" showInputMessage="1" showErrorMessage="1" errorTitle="最大文字数オーバー" error="200文字以内で入力して下さい。" sqref="Q30">
      <formula1>201</formula1>
    </dataValidation>
    <dataValidation type="textLength" errorStyle="warning" operator="lessThan" allowBlank="1" showInputMessage="1" showErrorMessage="1" errorTitle="最大文字数オーバー" error="200文字以内で入力して下さい。" sqref="R30">
      <formula1>201</formula1>
    </dataValidation>
    <dataValidation type="textLength" errorStyle="warning" operator="lessThan" allowBlank="1" showInputMessage="1" showErrorMessage="1" errorTitle="最大文字数オーバー" error="200文字以内で入力して下さい。" sqref="S30">
      <formula1>201</formula1>
    </dataValidation>
    <dataValidation type="textLength" errorStyle="warning" operator="lessThan" allowBlank="1" showInputMessage="1" showErrorMessage="1" errorTitle="最大文字数オーバー" error="200文字以内で入力して下さい。" sqref="T30">
      <formula1>201</formula1>
    </dataValidation>
    <dataValidation type="textLength" errorStyle="warning" operator="lessThan" allowBlank="1" showInputMessage="1" showErrorMessage="1" errorTitle="最大文字数オーバー" error="200文字以内で入力して下さい。" sqref="U30">
      <formula1>201</formula1>
    </dataValidation>
    <dataValidation type="textLength" errorStyle="warning" operator="lessThan" allowBlank="1" showInputMessage="1" showErrorMessage="1" errorTitle="最大文字数オーバー" error="200文字以内で入力して下さい。" sqref="V30">
      <formula1>201</formula1>
    </dataValidation>
    <dataValidation type="textLength" errorStyle="warning" operator="lessThan" allowBlank="1" showInputMessage="1" showErrorMessage="1" errorTitle="最大文字数オーバー" error="200文字以内で入力して下さい。" sqref="W30">
      <formula1>201</formula1>
    </dataValidation>
    <dataValidation type="textLength" errorStyle="warning" operator="lessThan" allowBlank="1" showInputMessage="1" showErrorMessage="1" errorTitle="最大文字数オーバー" error="200文字以内で入力して下さい。" sqref="X30">
      <formula1>201</formula1>
    </dataValidation>
    <dataValidation type="textLength" errorStyle="warning" operator="lessThan" allowBlank="1" showInputMessage="1" showErrorMessage="1" errorTitle="最大文字数オーバー" error="200文字以内で入力して下さい。" sqref="E33">
      <formula1>201</formula1>
    </dataValidation>
    <dataValidation type="textLength" errorStyle="warning" operator="lessThan" allowBlank="1" showInputMessage="1" showErrorMessage="1" errorTitle="最大文字数オーバー" error="200文字以内で入力して下さい。" sqref="F33">
      <formula1>201</formula1>
    </dataValidation>
    <dataValidation type="textLength" errorStyle="warning" operator="lessThan" allowBlank="1" showInputMessage="1" showErrorMessage="1" errorTitle="最大文字数オーバー" error="200文字以内で入力して下さい。" sqref="G33">
      <formula1>201</formula1>
    </dataValidation>
    <dataValidation type="textLength" errorStyle="warning" operator="lessThan" allowBlank="1" showInputMessage="1" showErrorMessage="1" errorTitle="最大文字数オーバー" error="200文字以内で入力して下さい。" sqref="H33">
      <formula1>201</formula1>
    </dataValidation>
    <dataValidation type="textLength" errorStyle="warning" operator="lessThan" allowBlank="1" showInputMessage="1" showErrorMessage="1" errorTitle="最大文字数オーバー" error="200文字以内で入力して下さい。" sqref="I33">
      <formula1>201</formula1>
    </dataValidation>
    <dataValidation type="textLength" errorStyle="warning" operator="lessThan" allowBlank="1" showInputMessage="1" showErrorMessage="1" errorTitle="最大文字数オーバー" error="200文字以内で入力して下さい。" sqref="J33">
      <formula1>201</formula1>
    </dataValidation>
    <dataValidation type="textLength" errorStyle="warning" operator="lessThan" allowBlank="1" showInputMessage="1" showErrorMessage="1" errorTitle="最大文字数オーバー" error="200文字以内で入力して下さい。" sqref="K33">
      <formula1>201</formula1>
    </dataValidation>
    <dataValidation type="textLength" errorStyle="warning" operator="lessThan" allowBlank="1" showInputMessage="1" showErrorMessage="1" errorTitle="最大文字数オーバー" error="200文字以内で入力して下さい。" sqref="L33">
      <formula1>201</formula1>
    </dataValidation>
    <dataValidation type="textLength" errorStyle="warning" operator="lessThan" allowBlank="1" showInputMessage="1" showErrorMessage="1" errorTitle="最大文字数オーバー" error="200文字以内で入力して下さい。" sqref="M33">
      <formula1>201</formula1>
    </dataValidation>
    <dataValidation type="textLength" errorStyle="warning" operator="lessThan" allowBlank="1" showInputMessage="1" showErrorMessage="1" errorTitle="最大文字数オーバー" error="200文字以内で入力して下さい。" sqref="N33">
      <formula1>201</formula1>
    </dataValidation>
    <dataValidation type="textLength" errorStyle="warning" operator="lessThan" allowBlank="1" showInputMessage="1" showErrorMessage="1" errorTitle="最大文字数オーバー" error="200文字以内で入力して下さい。" sqref="O33">
      <formula1>201</formula1>
    </dataValidation>
    <dataValidation type="textLength" errorStyle="warning" operator="lessThan" allowBlank="1" showInputMessage="1" showErrorMessage="1" errorTitle="最大文字数オーバー" error="200文字以内で入力して下さい。" sqref="P33">
      <formula1>201</formula1>
    </dataValidation>
    <dataValidation type="textLength" errorStyle="warning" operator="lessThan" allowBlank="1" showInputMessage="1" showErrorMessage="1" errorTitle="最大文字数オーバー" error="200文字以内で入力して下さい。" sqref="Q33">
      <formula1>201</formula1>
    </dataValidation>
    <dataValidation type="textLength" errorStyle="warning" operator="lessThan" allowBlank="1" showInputMessage="1" showErrorMessage="1" errorTitle="最大文字数オーバー" error="200文字以内で入力して下さい。" sqref="R33">
      <formula1>201</formula1>
    </dataValidation>
    <dataValidation type="textLength" errorStyle="warning" operator="lessThan" allowBlank="1" showInputMessage="1" showErrorMessage="1" errorTitle="最大文字数オーバー" error="200文字以内で入力して下さい。" sqref="S33">
      <formula1>201</formula1>
    </dataValidation>
    <dataValidation type="textLength" errorStyle="warning" operator="lessThan" allowBlank="1" showInputMessage="1" showErrorMessage="1" errorTitle="最大文字数オーバー" error="200文字以内で入力して下さい。" sqref="T33">
      <formula1>201</formula1>
    </dataValidation>
    <dataValidation type="textLength" errorStyle="warning" operator="lessThan" allowBlank="1" showInputMessage="1" showErrorMessage="1" errorTitle="最大文字数オーバー" error="200文字以内で入力して下さい。" sqref="U33">
      <formula1>201</formula1>
    </dataValidation>
    <dataValidation type="textLength" errorStyle="warning" operator="lessThan" allowBlank="1" showInputMessage="1" showErrorMessage="1" errorTitle="最大文字数オーバー" error="200文字以内で入力して下さい。" sqref="V33">
      <formula1>201</formula1>
    </dataValidation>
    <dataValidation type="textLength" errorStyle="warning" operator="lessThan" allowBlank="1" showInputMessage="1" showErrorMessage="1" errorTitle="最大文字数オーバー" error="200文字以内で入力して下さい。" sqref="W33">
      <formula1>201</formula1>
    </dataValidation>
    <dataValidation type="textLength" errorStyle="warning" operator="lessThan" allowBlank="1" showInputMessage="1" showErrorMessage="1" errorTitle="最大文字数オーバー" error="200文字以内で入力して下さい。" sqref="X33">
      <formula1>201</formula1>
    </dataValidation>
    <dataValidation type="textLength" errorStyle="warning" operator="lessThan" allowBlank="1" showInputMessage="1" showErrorMessage="1" errorTitle="最大文字数オーバー" error="200文字以内で入力して下さい。" sqref="E39">
      <formula1>201</formula1>
    </dataValidation>
    <dataValidation type="textLength" errorStyle="warning" operator="lessThan" allowBlank="1" showInputMessage="1" showErrorMessage="1" errorTitle="最大文字数オーバー" error="200文字以内で入力して下さい。" sqref="F39">
      <formula1>201</formula1>
    </dataValidation>
    <dataValidation type="textLength" errorStyle="warning" operator="lessThan" allowBlank="1" showInputMessage="1" showErrorMessage="1" errorTitle="最大文字数オーバー" error="200文字以内で入力して下さい。" sqref="G39">
      <formula1>201</formula1>
    </dataValidation>
    <dataValidation type="textLength" errorStyle="warning" operator="lessThan" allowBlank="1" showInputMessage="1" showErrorMessage="1" errorTitle="最大文字数オーバー" error="200文字以内で入力して下さい。" sqref="H39">
      <formula1>201</formula1>
    </dataValidation>
    <dataValidation type="textLength" errorStyle="warning" operator="lessThan" allowBlank="1" showInputMessage="1" showErrorMessage="1" errorTitle="最大文字数オーバー" error="200文字以内で入力して下さい。" sqref="I39">
      <formula1>201</formula1>
    </dataValidation>
    <dataValidation type="textLength" errorStyle="warning" operator="lessThan" allowBlank="1" showInputMessage="1" showErrorMessage="1" errorTitle="最大文字数オーバー" error="200文字以内で入力して下さい。" sqref="J39">
      <formula1>201</formula1>
    </dataValidation>
    <dataValidation type="textLength" errorStyle="warning" operator="lessThan" allowBlank="1" showInputMessage="1" showErrorMessage="1" errorTitle="最大文字数オーバー" error="200文字以内で入力して下さい。" sqref="K39">
      <formula1>201</formula1>
    </dataValidation>
    <dataValidation type="textLength" errorStyle="warning" operator="lessThan" allowBlank="1" showInputMessage="1" showErrorMessage="1" errorTitle="最大文字数オーバー" error="200文字以内で入力して下さい。" sqref="L39">
      <formula1>201</formula1>
    </dataValidation>
    <dataValidation type="textLength" errorStyle="warning" operator="lessThan" allowBlank="1" showInputMessage="1" showErrorMessage="1" errorTitle="最大文字数オーバー" error="200文字以内で入力して下さい。" sqref="M39">
      <formula1>201</formula1>
    </dataValidation>
    <dataValidation type="textLength" errorStyle="warning" operator="lessThan" allowBlank="1" showInputMessage="1" showErrorMessage="1" errorTitle="最大文字数オーバー" error="200文字以内で入力して下さい。" sqref="N39">
      <formula1>201</formula1>
    </dataValidation>
    <dataValidation type="textLength" errorStyle="warning" operator="lessThan" allowBlank="1" showInputMessage="1" showErrorMessage="1" errorTitle="最大文字数オーバー" error="200文字以内で入力して下さい。" sqref="O39">
      <formula1>201</formula1>
    </dataValidation>
    <dataValidation type="textLength" errorStyle="warning" operator="lessThan" allowBlank="1" showInputMessage="1" showErrorMessage="1" errorTitle="最大文字数オーバー" error="200文字以内で入力して下さい。" sqref="P39">
      <formula1>201</formula1>
    </dataValidation>
    <dataValidation type="textLength" errorStyle="warning" operator="lessThan" allowBlank="1" showInputMessage="1" showErrorMessage="1" errorTitle="最大文字数オーバー" error="200文字以内で入力して下さい。" sqref="Q39">
      <formula1>201</formula1>
    </dataValidation>
    <dataValidation type="textLength" errorStyle="warning" operator="lessThan" allowBlank="1" showInputMessage="1" showErrorMessage="1" errorTitle="最大文字数オーバー" error="200文字以内で入力して下さい。" sqref="R39">
      <formula1>201</formula1>
    </dataValidation>
    <dataValidation type="textLength" errorStyle="warning" operator="lessThan" allowBlank="1" showInputMessage="1" showErrorMessage="1" errorTitle="最大文字数オーバー" error="200文字以内で入力して下さい。" sqref="S39">
      <formula1>201</formula1>
    </dataValidation>
    <dataValidation type="textLength" errorStyle="warning" operator="lessThan" allowBlank="1" showInputMessage="1" showErrorMessage="1" errorTitle="最大文字数オーバー" error="200文字以内で入力して下さい。" sqref="T39">
      <formula1>201</formula1>
    </dataValidation>
    <dataValidation type="textLength" errorStyle="warning" operator="lessThan" allowBlank="1" showInputMessage="1" showErrorMessage="1" errorTitle="最大文字数オーバー" error="200文字以内で入力して下さい。" sqref="U39">
      <formula1>201</formula1>
    </dataValidation>
    <dataValidation type="textLength" errorStyle="warning" operator="lessThan" allowBlank="1" showInputMessage="1" showErrorMessage="1" errorTitle="最大文字数オーバー" error="200文字以内で入力して下さい。" sqref="V39">
      <formula1>201</formula1>
    </dataValidation>
    <dataValidation type="textLength" errorStyle="warning" operator="lessThan" allowBlank="1" showInputMessage="1" showErrorMessage="1" errorTitle="最大文字数オーバー" error="200文字以内で入力して下さい。" sqref="W39">
      <formula1>201</formula1>
    </dataValidation>
    <dataValidation type="textLength" errorStyle="warning" operator="lessThan" allowBlank="1" showInputMessage="1" showErrorMessage="1" errorTitle="最大文字数オーバー" error="200文字以内で入力して下さい。" sqref="X39">
      <formula1>201</formula1>
    </dataValidation>
    <dataValidation type="textLength" errorStyle="warning" operator="lessThan" allowBlank="1" showInputMessage="1" showErrorMessage="1" errorTitle="最大文字数オーバー" error="200文字以内で入力して下さい。" sqref="E42">
      <formula1>201</formula1>
    </dataValidation>
    <dataValidation type="textLength" errorStyle="warning" operator="lessThan" allowBlank="1" showInputMessage="1" showErrorMessage="1" errorTitle="最大文字数オーバー" error="200文字以内で入力して下さい。" sqref="F42">
      <formula1>201</formula1>
    </dataValidation>
    <dataValidation type="textLength" errorStyle="warning" operator="lessThan" allowBlank="1" showInputMessage="1" showErrorMessage="1" errorTitle="最大文字数オーバー" error="200文字以内で入力して下さい。" sqref="G42">
      <formula1>201</formula1>
    </dataValidation>
    <dataValidation type="textLength" errorStyle="warning" operator="lessThan" allowBlank="1" showInputMessage="1" showErrorMessage="1" errorTitle="最大文字数オーバー" error="200文字以内で入力して下さい。" sqref="H42">
      <formula1>201</formula1>
    </dataValidation>
    <dataValidation type="textLength" errorStyle="warning" operator="lessThan" allowBlank="1" showInputMessage="1" showErrorMessage="1" errorTitle="最大文字数オーバー" error="200文字以内で入力して下さい。" sqref="I42">
      <formula1>201</formula1>
    </dataValidation>
    <dataValidation type="textLength" errorStyle="warning" operator="lessThan" allowBlank="1" showInputMessage="1" showErrorMessage="1" errorTitle="最大文字数オーバー" error="200文字以内で入力して下さい。" sqref="J42">
      <formula1>201</formula1>
    </dataValidation>
    <dataValidation type="textLength" errorStyle="warning" operator="lessThan" allowBlank="1" showInputMessage="1" showErrorMessage="1" errorTitle="最大文字数オーバー" error="200文字以内で入力して下さい。" sqref="K42">
      <formula1>201</formula1>
    </dataValidation>
    <dataValidation type="textLength" errorStyle="warning" operator="lessThan" allowBlank="1" showInputMessage="1" showErrorMessage="1" errorTitle="最大文字数オーバー" error="200文字以内で入力して下さい。" sqref="L42">
      <formula1>201</formula1>
    </dataValidation>
    <dataValidation type="textLength" errorStyle="warning" operator="lessThan" allowBlank="1" showInputMessage="1" showErrorMessage="1" errorTitle="最大文字数オーバー" error="200文字以内で入力して下さい。" sqref="M42">
      <formula1>201</formula1>
    </dataValidation>
    <dataValidation type="textLength" errorStyle="warning" operator="lessThan" allowBlank="1" showInputMessage="1" showErrorMessage="1" errorTitle="最大文字数オーバー" error="200文字以内で入力して下さい。" sqref="N42">
      <formula1>201</formula1>
    </dataValidation>
    <dataValidation type="textLength" errorStyle="warning" operator="lessThan" allowBlank="1" showInputMessage="1" showErrorMessage="1" errorTitle="最大文字数オーバー" error="200文字以内で入力して下さい。" sqref="O42">
      <formula1>201</formula1>
    </dataValidation>
    <dataValidation type="textLength" errorStyle="warning" operator="lessThan" allowBlank="1" showInputMessage="1" showErrorMessage="1" errorTitle="最大文字数オーバー" error="200文字以内で入力して下さい。" sqref="P42">
      <formula1>201</formula1>
    </dataValidation>
    <dataValidation type="textLength" errorStyle="warning" operator="lessThan" allowBlank="1" showInputMessage="1" showErrorMessage="1" errorTitle="最大文字数オーバー" error="200文字以内で入力して下さい。" sqref="Q42">
      <formula1>201</formula1>
    </dataValidation>
    <dataValidation type="textLength" errorStyle="warning" operator="lessThan" allowBlank="1" showInputMessage="1" showErrorMessage="1" errorTitle="最大文字数オーバー" error="200文字以内で入力して下さい。" sqref="R42">
      <formula1>201</formula1>
    </dataValidation>
    <dataValidation type="textLength" errorStyle="warning" operator="lessThan" allowBlank="1" showInputMessage="1" showErrorMessage="1" errorTitle="最大文字数オーバー" error="200文字以内で入力して下さい。" sqref="S42">
      <formula1>201</formula1>
    </dataValidation>
    <dataValidation type="textLength" errorStyle="warning" operator="lessThan" allowBlank="1" showInputMessage="1" showErrorMessage="1" errorTitle="最大文字数オーバー" error="200文字以内で入力して下さい。" sqref="T42">
      <formula1>201</formula1>
    </dataValidation>
    <dataValidation type="textLength" errorStyle="warning" operator="lessThan" allowBlank="1" showInputMessage="1" showErrorMessage="1" errorTitle="最大文字数オーバー" error="200文字以内で入力して下さい。" sqref="U42">
      <formula1>201</formula1>
    </dataValidation>
    <dataValidation type="textLength" errorStyle="warning" operator="lessThan" allowBlank="1" showInputMessage="1" showErrorMessage="1" errorTitle="最大文字数オーバー" error="200文字以内で入力して下さい。" sqref="V42">
      <formula1>201</formula1>
    </dataValidation>
    <dataValidation type="textLength" errorStyle="warning" operator="lessThan" allowBlank="1" showInputMessage="1" showErrorMessage="1" errorTitle="最大文字数オーバー" error="200文字以内で入力して下さい。" sqref="W42">
      <formula1>201</formula1>
    </dataValidation>
    <dataValidation type="textLength" errorStyle="warning" operator="lessThan" allowBlank="1" showInputMessage="1" showErrorMessage="1" errorTitle="最大文字数オーバー" error="200文字以内で入力して下さい。" sqref="X42">
      <formula1>201</formula1>
    </dataValidation>
    <dataValidation type="textLength" errorStyle="warning" operator="lessThan" allowBlank="1" showInputMessage="1" showErrorMessage="1" errorTitle="最大文字数オーバー" error="200文字以内で入力して下さい。" sqref="E48">
      <formula1>201</formula1>
    </dataValidation>
    <dataValidation type="textLength" errorStyle="warning" operator="lessThan" allowBlank="1" showInputMessage="1" showErrorMessage="1" errorTitle="最大文字数オーバー" error="200文字以内で入力して下さい。" sqref="F48">
      <formula1>201</formula1>
    </dataValidation>
    <dataValidation type="textLength" errorStyle="warning" operator="lessThan" allowBlank="1" showInputMessage="1" showErrorMessage="1" errorTitle="最大文字数オーバー" error="200文字以内で入力して下さい。" sqref="G48">
      <formula1>201</formula1>
    </dataValidation>
    <dataValidation type="textLength" errorStyle="warning" operator="lessThan" allowBlank="1" showInputMessage="1" showErrorMessage="1" errorTitle="最大文字数オーバー" error="200文字以内で入力して下さい。" sqref="H48">
      <formula1>201</formula1>
    </dataValidation>
    <dataValidation type="textLength" errorStyle="warning" operator="lessThan" allowBlank="1" showInputMessage="1" showErrorMessage="1" errorTitle="最大文字数オーバー" error="200文字以内で入力して下さい。" sqref="I48">
      <formula1>201</formula1>
    </dataValidation>
    <dataValidation type="textLength" errorStyle="warning" operator="lessThan" allowBlank="1" showInputMessage="1" showErrorMessage="1" errorTitle="最大文字数オーバー" error="200文字以内で入力して下さい。" sqref="J48">
      <formula1>201</formula1>
    </dataValidation>
    <dataValidation type="textLength" errorStyle="warning" operator="lessThan" allowBlank="1" showInputMessage="1" showErrorMessage="1" errorTitle="最大文字数オーバー" error="200文字以内で入力して下さい。" sqref="K48">
      <formula1>201</formula1>
    </dataValidation>
    <dataValidation type="textLength" errorStyle="warning" operator="lessThan" allowBlank="1" showInputMessage="1" showErrorMessage="1" errorTitle="最大文字数オーバー" error="200文字以内で入力して下さい。" sqref="L48">
      <formula1>201</formula1>
    </dataValidation>
    <dataValidation type="textLength" errorStyle="warning" operator="lessThan" allowBlank="1" showInputMessage="1" showErrorMessage="1" errorTitle="最大文字数オーバー" error="200文字以内で入力して下さい。" sqref="M48">
      <formula1>201</formula1>
    </dataValidation>
    <dataValidation type="textLength" errorStyle="warning" operator="lessThan" allowBlank="1" showInputMessage="1" showErrorMessage="1" errorTitle="最大文字数オーバー" error="200文字以内で入力して下さい。" sqref="N48">
      <formula1>201</formula1>
    </dataValidation>
    <dataValidation type="textLength" errorStyle="warning" operator="lessThan" allowBlank="1" showInputMessage="1" showErrorMessage="1" errorTitle="最大文字数オーバー" error="200文字以内で入力して下さい。" sqref="O48">
      <formula1>201</formula1>
    </dataValidation>
    <dataValidation type="textLength" errorStyle="warning" operator="lessThan" allowBlank="1" showInputMessage="1" showErrorMessage="1" errorTitle="最大文字数オーバー" error="200文字以内で入力して下さい。" sqref="P48">
      <formula1>201</formula1>
    </dataValidation>
    <dataValidation type="textLength" errorStyle="warning" operator="lessThan" allowBlank="1" showInputMessage="1" showErrorMessage="1" errorTitle="最大文字数オーバー" error="200文字以内で入力して下さい。" sqref="Q48">
      <formula1>201</formula1>
    </dataValidation>
    <dataValidation type="textLength" errorStyle="warning" operator="lessThan" allowBlank="1" showInputMessage="1" showErrorMessage="1" errorTitle="最大文字数オーバー" error="200文字以内で入力して下さい。" sqref="R48">
      <formula1>201</formula1>
    </dataValidation>
    <dataValidation type="textLength" errorStyle="warning" operator="lessThan" allowBlank="1" showInputMessage="1" showErrorMessage="1" errorTitle="最大文字数オーバー" error="200文字以内で入力して下さい。" sqref="S48">
      <formula1>201</formula1>
    </dataValidation>
    <dataValidation type="textLength" errorStyle="warning" operator="lessThan" allowBlank="1" showInputMessage="1" showErrorMessage="1" errorTitle="最大文字数オーバー" error="200文字以内で入力して下さい。" sqref="T48">
      <formula1>201</formula1>
    </dataValidation>
    <dataValidation type="textLength" errorStyle="warning" operator="lessThan" allowBlank="1" showInputMessage="1" showErrorMessage="1" errorTitle="最大文字数オーバー" error="200文字以内で入力して下さい。" sqref="U48">
      <formula1>201</formula1>
    </dataValidation>
    <dataValidation type="textLength" errorStyle="warning" operator="lessThan" allowBlank="1" showInputMessage="1" showErrorMessage="1" errorTitle="最大文字数オーバー" error="200文字以内で入力して下さい。" sqref="V48">
      <formula1>201</formula1>
    </dataValidation>
    <dataValidation type="textLength" errorStyle="warning" operator="lessThan" allowBlank="1" showInputMessage="1" showErrorMessage="1" errorTitle="最大文字数オーバー" error="200文字以内で入力して下さい。" sqref="W48">
      <formula1>201</formula1>
    </dataValidation>
    <dataValidation type="textLength" errorStyle="warning" operator="lessThan" allowBlank="1" showInputMessage="1" showErrorMessage="1" errorTitle="最大文字数オーバー" error="200文字以内で入力して下さい。" sqref="X48">
      <formula1>201</formula1>
    </dataValidation>
    <dataValidation type="textLength" errorStyle="warning" operator="lessThan" allowBlank="1" showInputMessage="1" showErrorMessage="1" errorTitle="最大文字数オーバー" error="200文字以内で入力して下さい。" sqref="E51">
      <formula1>201</formula1>
    </dataValidation>
    <dataValidation type="textLength" errorStyle="warning" operator="lessThan" allowBlank="1" showInputMessage="1" showErrorMessage="1" errorTitle="最大文字数オーバー" error="200文字以内で入力して下さい。" sqref="F51">
      <formula1>201</formula1>
    </dataValidation>
    <dataValidation type="textLength" errorStyle="warning" operator="lessThan" allowBlank="1" showInputMessage="1" showErrorMessage="1" errorTitle="最大文字数オーバー" error="200文字以内で入力して下さい。" sqref="G51">
      <formula1>201</formula1>
    </dataValidation>
    <dataValidation type="textLength" errorStyle="warning" operator="lessThan" allowBlank="1" showInputMessage="1" showErrorMessage="1" errorTitle="最大文字数オーバー" error="200文字以内で入力して下さい。" sqref="H51">
      <formula1>201</formula1>
    </dataValidation>
    <dataValidation type="textLength" errorStyle="warning" operator="lessThan" allowBlank="1" showInputMessage="1" showErrorMessage="1" errorTitle="最大文字数オーバー" error="200文字以内で入力して下さい。" sqref="I51">
      <formula1>201</formula1>
    </dataValidation>
    <dataValidation type="textLength" errorStyle="warning" operator="lessThan" allowBlank="1" showInputMessage="1" showErrorMessage="1" errorTitle="最大文字数オーバー" error="200文字以内で入力して下さい。" sqref="J51">
      <formula1>201</formula1>
    </dataValidation>
    <dataValidation type="textLength" errorStyle="warning" operator="lessThan" allowBlank="1" showInputMessage="1" showErrorMessage="1" errorTitle="最大文字数オーバー" error="200文字以内で入力して下さい。" sqref="K51">
      <formula1>201</formula1>
    </dataValidation>
    <dataValidation type="textLength" errorStyle="warning" operator="lessThan" allowBlank="1" showInputMessage="1" showErrorMessage="1" errorTitle="最大文字数オーバー" error="200文字以内で入力して下さい。" sqref="L51">
      <formula1>201</formula1>
    </dataValidation>
    <dataValidation type="textLength" errorStyle="warning" operator="lessThan" allowBlank="1" showInputMessage="1" showErrorMessage="1" errorTitle="最大文字数オーバー" error="200文字以内で入力して下さい。" sqref="M51">
      <formula1>201</formula1>
    </dataValidation>
    <dataValidation type="textLength" errorStyle="warning" operator="lessThan" allowBlank="1" showInputMessage="1" showErrorMessage="1" errorTitle="最大文字数オーバー" error="200文字以内で入力して下さい。" sqref="N51">
      <formula1>201</formula1>
    </dataValidation>
    <dataValidation type="textLength" errorStyle="warning" operator="lessThan" allowBlank="1" showInputMessage="1" showErrorMessage="1" errorTitle="最大文字数オーバー" error="200文字以内で入力して下さい。" sqref="O51">
      <formula1>201</formula1>
    </dataValidation>
    <dataValidation type="textLength" errorStyle="warning" operator="lessThan" allowBlank="1" showInputMessage="1" showErrorMessage="1" errorTitle="最大文字数オーバー" error="200文字以内で入力して下さい。" sqref="P51">
      <formula1>201</formula1>
    </dataValidation>
    <dataValidation type="textLength" errorStyle="warning" operator="lessThan" allowBlank="1" showInputMessage="1" showErrorMessage="1" errorTitle="最大文字数オーバー" error="200文字以内で入力して下さい。" sqref="Q51">
      <formula1>201</formula1>
    </dataValidation>
    <dataValidation type="textLength" errorStyle="warning" operator="lessThan" allowBlank="1" showInputMessage="1" showErrorMessage="1" errorTitle="最大文字数オーバー" error="200文字以内で入力して下さい。" sqref="R51">
      <formula1>201</formula1>
    </dataValidation>
    <dataValidation type="textLength" errorStyle="warning" operator="lessThan" allowBlank="1" showInputMessage="1" showErrorMessage="1" errorTitle="最大文字数オーバー" error="200文字以内で入力して下さい。" sqref="S51">
      <formula1>201</formula1>
    </dataValidation>
    <dataValidation type="textLength" errorStyle="warning" operator="lessThan" allowBlank="1" showInputMessage="1" showErrorMessage="1" errorTitle="最大文字数オーバー" error="200文字以内で入力して下さい。" sqref="T51">
      <formula1>201</formula1>
    </dataValidation>
    <dataValidation type="textLength" errorStyle="warning" operator="lessThan" allowBlank="1" showInputMessage="1" showErrorMessage="1" errorTitle="最大文字数オーバー" error="200文字以内で入力して下さい。" sqref="U51">
      <formula1>201</formula1>
    </dataValidation>
    <dataValidation type="textLength" errorStyle="warning" operator="lessThan" allowBlank="1" showInputMessage="1" showErrorMessage="1" errorTitle="最大文字数オーバー" error="200文字以内で入力して下さい。" sqref="V51">
      <formula1>201</formula1>
    </dataValidation>
    <dataValidation type="textLength" errorStyle="warning" operator="lessThan" allowBlank="1" showInputMessage="1" showErrorMessage="1" errorTitle="最大文字数オーバー" error="200文字以内で入力して下さい。" sqref="W51">
      <formula1>201</formula1>
    </dataValidation>
    <dataValidation type="textLength" errorStyle="warning" operator="lessThan" allowBlank="1" showInputMessage="1" showErrorMessage="1" errorTitle="最大文字数オーバー" error="200文字以内で入力して下さい。" sqref="X51">
      <formula1>201</formula1>
    </dataValidation>
    <dataValidation type="textLength" errorStyle="warning" operator="lessThan" allowBlank="1" showInputMessage="1" showErrorMessage="1" errorTitle="最大文字数オーバー" error="200文字以内で入力して下さい。" sqref="E57">
      <formula1>201</formula1>
    </dataValidation>
    <dataValidation type="textLength" errorStyle="warning" operator="lessThan" allowBlank="1" showInputMessage="1" showErrorMessage="1" errorTitle="最大文字数オーバー" error="200文字以内で入力して下さい。" sqref="F57">
      <formula1>201</formula1>
    </dataValidation>
    <dataValidation type="textLength" errorStyle="warning" operator="lessThan" allowBlank="1" showInputMessage="1" showErrorMessage="1" errorTitle="最大文字数オーバー" error="200文字以内で入力して下さい。" sqref="G57">
      <formula1>201</formula1>
    </dataValidation>
    <dataValidation type="textLength" errorStyle="warning" operator="lessThan" allowBlank="1" showInputMessage="1" showErrorMessage="1" errorTitle="最大文字数オーバー" error="200文字以内で入力して下さい。" sqref="H57">
      <formula1>201</formula1>
    </dataValidation>
    <dataValidation type="textLength" errorStyle="warning" operator="lessThan" allowBlank="1" showInputMessage="1" showErrorMessage="1" errorTitle="最大文字数オーバー" error="200文字以内で入力して下さい。" sqref="I57">
      <formula1>201</formula1>
    </dataValidation>
    <dataValidation type="textLength" errorStyle="warning" operator="lessThan" allowBlank="1" showInputMessage="1" showErrorMessage="1" errorTitle="最大文字数オーバー" error="200文字以内で入力して下さい。" sqref="J57">
      <formula1>201</formula1>
    </dataValidation>
    <dataValidation type="textLength" errorStyle="warning" operator="lessThan" allowBlank="1" showInputMessage="1" showErrorMessage="1" errorTitle="最大文字数オーバー" error="200文字以内で入力して下さい。" sqref="K57">
      <formula1>201</formula1>
    </dataValidation>
    <dataValidation type="textLength" errorStyle="warning" operator="lessThan" allowBlank="1" showInputMessage="1" showErrorMessage="1" errorTitle="最大文字数オーバー" error="200文字以内で入力して下さい。" sqref="L57">
      <formula1>201</formula1>
    </dataValidation>
    <dataValidation type="textLength" errorStyle="warning" operator="lessThan" allowBlank="1" showInputMessage="1" showErrorMessage="1" errorTitle="最大文字数オーバー" error="200文字以内で入力して下さい。" sqref="M57">
      <formula1>201</formula1>
    </dataValidation>
    <dataValidation type="textLength" errorStyle="warning" operator="lessThan" allowBlank="1" showInputMessage="1" showErrorMessage="1" errorTitle="最大文字数オーバー" error="200文字以内で入力して下さい。" sqref="N57">
      <formula1>201</formula1>
    </dataValidation>
    <dataValidation type="textLength" errorStyle="warning" operator="lessThan" allowBlank="1" showInputMessage="1" showErrorMessage="1" errorTitle="最大文字数オーバー" error="200文字以内で入力して下さい。" sqref="O57">
      <formula1>201</formula1>
    </dataValidation>
    <dataValidation type="textLength" errorStyle="warning" operator="lessThan" allowBlank="1" showInputMessage="1" showErrorMessage="1" errorTitle="最大文字数オーバー" error="200文字以内で入力して下さい。" sqref="P57">
      <formula1>201</formula1>
    </dataValidation>
    <dataValidation type="textLength" errorStyle="warning" operator="lessThan" allowBlank="1" showInputMessage="1" showErrorMessage="1" errorTitle="最大文字数オーバー" error="200文字以内で入力して下さい。" sqref="Q57">
      <formula1>201</formula1>
    </dataValidation>
    <dataValidation type="textLength" errorStyle="warning" operator="lessThan" allowBlank="1" showInputMessage="1" showErrorMessage="1" errorTitle="最大文字数オーバー" error="200文字以内で入力して下さい。" sqref="R57">
      <formula1>201</formula1>
    </dataValidation>
    <dataValidation type="textLength" errorStyle="warning" operator="lessThan" allowBlank="1" showInputMessage="1" showErrorMessage="1" errorTitle="最大文字数オーバー" error="200文字以内で入力して下さい。" sqref="S57">
      <formula1>201</formula1>
    </dataValidation>
    <dataValidation type="textLength" errorStyle="warning" operator="lessThan" allowBlank="1" showInputMessage="1" showErrorMessage="1" errorTitle="最大文字数オーバー" error="200文字以内で入力して下さい。" sqref="T57">
      <formula1>201</formula1>
    </dataValidation>
    <dataValidation type="textLength" errorStyle="warning" operator="lessThan" allowBlank="1" showInputMessage="1" showErrorMessage="1" errorTitle="最大文字数オーバー" error="200文字以内で入力して下さい。" sqref="U57">
      <formula1>201</formula1>
    </dataValidation>
    <dataValidation type="textLength" errorStyle="warning" operator="lessThan" allowBlank="1" showInputMessage="1" showErrorMessage="1" errorTitle="最大文字数オーバー" error="200文字以内で入力して下さい。" sqref="V57">
      <formula1>201</formula1>
    </dataValidation>
    <dataValidation type="textLength" errorStyle="warning" operator="lessThan" allowBlank="1" showInputMessage="1" showErrorMessage="1" errorTitle="最大文字数オーバー" error="200文字以内で入力して下さい。" sqref="W57">
      <formula1>201</formula1>
    </dataValidation>
    <dataValidation type="textLength" errorStyle="warning" operator="lessThan" allowBlank="1" showInputMessage="1" showErrorMessage="1" errorTitle="最大文字数オーバー" error="200文字以内で入力して下さい。" sqref="X57">
      <formula1>201</formula1>
    </dataValidation>
    <dataValidation type="textLength" errorStyle="warning" operator="lessThan" allowBlank="1" showInputMessage="1" showErrorMessage="1" errorTitle="最大文字数オーバー" error="200文字以内で入力して下さい。" sqref="E60">
      <formula1>201</formula1>
    </dataValidation>
    <dataValidation type="textLength" errorStyle="warning" operator="lessThan" allowBlank="1" showInputMessage="1" showErrorMessage="1" errorTitle="最大文字数オーバー" error="200文字以内で入力して下さい。" sqref="F60">
      <formula1>201</formula1>
    </dataValidation>
    <dataValidation type="textLength" errorStyle="warning" operator="lessThan" allowBlank="1" showInputMessage="1" showErrorMessage="1" errorTitle="最大文字数オーバー" error="200文字以内で入力して下さい。" sqref="G60">
      <formula1>201</formula1>
    </dataValidation>
    <dataValidation type="textLength" errorStyle="warning" operator="lessThan" allowBlank="1" showInputMessage="1" showErrorMessage="1" errorTitle="最大文字数オーバー" error="200文字以内で入力して下さい。" sqref="H60">
      <formula1>201</formula1>
    </dataValidation>
    <dataValidation type="textLength" errorStyle="warning" operator="lessThan" allowBlank="1" showInputMessage="1" showErrorMessage="1" errorTitle="最大文字数オーバー" error="200文字以内で入力して下さい。" sqref="I60">
      <formula1>201</formula1>
    </dataValidation>
    <dataValidation type="textLength" errorStyle="warning" operator="lessThan" allowBlank="1" showInputMessage="1" showErrorMessage="1" errorTitle="最大文字数オーバー" error="200文字以内で入力して下さい。" sqref="J60">
      <formula1>201</formula1>
    </dataValidation>
    <dataValidation type="textLength" errorStyle="warning" operator="lessThan" allowBlank="1" showInputMessage="1" showErrorMessage="1" errorTitle="最大文字数オーバー" error="200文字以内で入力して下さい。" sqref="K60">
      <formula1>201</formula1>
    </dataValidation>
    <dataValidation type="textLength" errorStyle="warning" operator="lessThan" allowBlank="1" showInputMessage="1" showErrorMessage="1" errorTitle="最大文字数オーバー" error="200文字以内で入力して下さい。" sqref="L60">
      <formula1>201</formula1>
    </dataValidation>
    <dataValidation type="textLength" errorStyle="warning" operator="lessThan" allowBlank="1" showInputMessage="1" showErrorMessage="1" errorTitle="最大文字数オーバー" error="200文字以内で入力して下さい。" sqref="M60">
      <formula1>201</formula1>
    </dataValidation>
    <dataValidation type="textLength" errorStyle="warning" operator="lessThan" allowBlank="1" showInputMessage="1" showErrorMessage="1" errorTitle="最大文字数オーバー" error="200文字以内で入力して下さい。" sqref="N60">
      <formula1>201</formula1>
    </dataValidation>
    <dataValidation type="textLength" errorStyle="warning" operator="lessThan" allowBlank="1" showInputMessage="1" showErrorMessage="1" errorTitle="最大文字数オーバー" error="200文字以内で入力して下さい。" sqref="O60">
      <formula1>201</formula1>
    </dataValidation>
    <dataValidation type="textLength" errorStyle="warning" operator="lessThan" allowBlank="1" showInputMessage="1" showErrorMessage="1" errorTitle="最大文字数オーバー" error="200文字以内で入力して下さい。" sqref="P60">
      <formula1>201</formula1>
    </dataValidation>
    <dataValidation type="textLength" errorStyle="warning" operator="lessThan" allowBlank="1" showInputMessage="1" showErrorMessage="1" errorTitle="最大文字数オーバー" error="200文字以内で入力して下さい。" sqref="Q60">
      <formula1>201</formula1>
    </dataValidation>
    <dataValidation type="textLength" errorStyle="warning" operator="lessThan" allowBlank="1" showInputMessage="1" showErrorMessage="1" errorTitle="最大文字数オーバー" error="200文字以内で入力して下さい。" sqref="R60">
      <formula1>201</formula1>
    </dataValidation>
    <dataValidation type="textLength" errorStyle="warning" operator="lessThan" allowBlank="1" showInputMessage="1" showErrorMessage="1" errorTitle="最大文字数オーバー" error="200文字以内で入力して下さい。" sqref="S60">
      <formula1>201</formula1>
    </dataValidation>
    <dataValidation type="textLength" errorStyle="warning" operator="lessThan" allowBlank="1" showInputMessage="1" showErrorMessage="1" errorTitle="最大文字数オーバー" error="200文字以内で入力して下さい。" sqref="T60">
      <formula1>201</formula1>
    </dataValidation>
    <dataValidation type="textLength" errorStyle="warning" operator="lessThan" allowBlank="1" showInputMessage="1" showErrorMessage="1" errorTitle="最大文字数オーバー" error="200文字以内で入力して下さい。" sqref="U60">
      <formula1>201</formula1>
    </dataValidation>
    <dataValidation type="textLength" errorStyle="warning" operator="lessThan" allowBlank="1" showInputMessage="1" showErrorMessage="1" errorTitle="最大文字数オーバー" error="200文字以内で入力して下さい。" sqref="V60">
      <formula1>201</formula1>
    </dataValidation>
    <dataValidation type="textLength" errorStyle="warning" operator="lessThan" allowBlank="1" showInputMessage="1" showErrorMessage="1" errorTitle="最大文字数オーバー" error="200文字以内で入力して下さい。" sqref="W60">
      <formula1>201</formula1>
    </dataValidation>
    <dataValidation type="textLength" errorStyle="warning" operator="lessThan" allowBlank="1" showInputMessage="1" showErrorMessage="1" errorTitle="最大文字数オーバー" error="200文字以内で入力して下さい。" sqref="X60">
      <formula1>201</formula1>
    </dataValidation>
    <dataValidation type="textLength" errorStyle="warning" operator="lessThan" allowBlank="1" showInputMessage="1" showErrorMessage="1" errorTitle="最大文字数オーバー" error="200文字以内で入力して下さい。" sqref="E66">
      <formula1>201</formula1>
    </dataValidation>
    <dataValidation type="textLength" errorStyle="warning" operator="lessThan" allowBlank="1" showInputMessage="1" showErrorMessage="1" errorTitle="最大文字数オーバー" error="200文字以内で入力して下さい。" sqref="F66">
      <formula1>201</formula1>
    </dataValidation>
    <dataValidation type="textLength" errorStyle="warning" operator="lessThan" allowBlank="1" showInputMessage="1" showErrorMessage="1" errorTitle="最大文字数オーバー" error="200文字以内で入力して下さい。" sqref="G66">
      <formula1>201</formula1>
    </dataValidation>
    <dataValidation type="textLength" errorStyle="warning" operator="lessThan" allowBlank="1" showInputMessage="1" showErrorMessage="1" errorTitle="最大文字数オーバー" error="200文字以内で入力して下さい。" sqref="H66">
      <formula1>201</formula1>
    </dataValidation>
    <dataValidation type="textLength" errorStyle="warning" operator="lessThan" allowBlank="1" showInputMessage="1" showErrorMessage="1" errorTitle="最大文字数オーバー" error="200文字以内で入力して下さい。" sqref="I66">
      <formula1>201</formula1>
    </dataValidation>
    <dataValidation type="textLength" errorStyle="warning" operator="lessThan" allowBlank="1" showInputMessage="1" showErrorMessage="1" errorTitle="最大文字数オーバー" error="200文字以内で入力して下さい。" sqref="J66">
      <formula1>201</formula1>
    </dataValidation>
    <dataValidation type="textLength" errorStyle="warning" operator="lessThan" allowBlank="1" showInputMessage="1" showErrorMessage="1" errorTitle="最大文字数オーバー" error="200文字以内で入力して下さい。" sqref="K66">
      <formula1>201</formula1>
    </dataValidation>
    <dataValidation type="textLength" errorStyle="warning" operator="lessThan" allowBlank="1" showInputMessage="1" showErrorMessage="1" errorTitle="最大文字数オーバー" error="200文字以内で入力して下さい。" sqref="L66">
      <formula1>201</formula1>
    </dataValidation>
    <dataValidation type="textLength" errorStyle="warning" operator="lessThan" allowBlank="1" showInputMessage="1" showErrorMessage="1" errorTitle="最大文字数オーバー" error="200文字以内で入力して下さい。" sqref="M66">
      <formula1>201</formula1>
    </dataValidation>
    <dataValidation type="textLength" errorStyle="warning" operator="lessThan" allowBlank="1" showInputMessage="1" showErrorMessage="1" errorTitle="最大文字数オーバー" error="200文字以内で入力して下さい。" sqref="N66">
      <formula1>201</formula1>
    </dataValidation>
    <dataValidation type="textLength" errorStyle="warning" operator="lessThan" allowBlank="1" showInputMessage="1" showErrorMessage="1" errorTitle="最大文字数オーバー" error="200文字以内で入力して下さい。" sqref="O66">
      <formula1>201</formula1>
    </dataValidation>
    <dataValidation type="textLength" errorStyle="warning" operator="lessThan" allowBlank="1" showInputMessage="1" showErrorMessage="1" errorTitle="最大文字数オーバー" error="200文字以内で入力して下さい。" sqref="P66">
      <formula1>201</formula1>
    </dataValidation>
    <dataValidation type="textLength" errorStyle="warning" operator="lessThan" allowBlank="1" showInputMessage="1" showErrorMessage="1" errorTitle="最大文字数オーバー" error="200文字以内で入力して下さい。" sqref="Q66">
      <formula1>201</formula1>
    </dataValidation>
    <dataValidation type="textLength" errorStyle="warning" operator="lessThan" allowBlank="1" showInputMessage="1" showErrorMessage="1" errorTitle="最大文字数オーバー" error="200文字以内で入力して下さい。" sqref="R66">
      <formula1>201</formula1>
    </dataValidation>
    <dataValidation type="textLength" errorStyle="warning" operator="lessThan" allowBlank="1" showInputMessage="1" showErrorMessage="1" errorTitle="最大文字数オーバー" error="200文字以内で入力して下さい。" sqref="S66">
      <formula1>201</formula1>
    </dataValidation>
    <dataValidation type="textLength" errorStyle="warning" operator="lessThan" allowBlank="1" showInputMessage="1" showErrorMessage="1" errorTitle="最大文字数オーバー" error="200文字以内で入力して下さい。" sqref="T66">
      <formula1>201</formula1>
    </dataValidation>
    <dataValidation type="textLength" errorStyle="warning" operator="lessThan" allowBlank="1" showInputMessage="1" showErrorMessage="1" errorTitle="最大文字数オーバー" error="200文字以内で入力して下さい。" sqref="U66">
      <formula1>201</formula1>
    </dataValidation>
    <dataValidation type="textLength" errorStyle="warning" operator="lessThan" allowBlank="1" showInputMessage="1" showErrorMessage="1" errorTitle="最大文字数オーバー" error="200文字以内で入力して下さい。" sqref="V66">
      <formula1>201</formula1>
    </dataValidation>
    <dataValidation type="textLength" errorStyle="warning" operator="lessThan" allowBlank="1" showInputMessage="1" showErrorMessage="1" errorTitle="最大文字数オーバー" error="200文字以内で入力して下さい。" sqref="W66">
      <formula1>201</formula1>
    </dataValidation>
    <dataValidation type="textLength" errorStyle="warning" operator="lessThan" allowBlank="1" showInputMessage="1" showErrorMessage="1" errorTitle="最大文字数オーバー" error="200文字以内で入力して下さい。" sqref="X66">
      <formula1>201</formula1>
    </dataValidation>
    <dataValidation type="textLength" errorStyle="warning" operator="lessThan" allowBlank="1" showInputMessage="1" showErrorMessage="1" errorTitle="最大文字数オーバー" error="200文字以内で入力して下さい。" sqref="E69">
      <formula1>201</formula1>
    </dataValidation>
    <dataValidation type="textLength" errorStyle="warning" operator="lessThan" allowBlank="1" showInputMessage="1" showErrorMessage="1" errorTitle="最大文字数オーバー" error="200文字以内で入力して下さい。" sqref="F69">
      <formula1>201</formula1>
    </dataValidation>
    <dataValidation type="textLength" errorStyle="warning" operator="lessThan" allowBlank="1" showInputMessage="1" showErrorMessage="1" errorTitle="最大文字数オーバー" error="200文字以内で入力して下さい。" sqref="G69">
      <formula1>201</formula1>
    </dataValidation>
    <dataValidation type="textLength" errorStyle="warning" operator="lessThan" allowBlank="1" showInputMessage="1" showErrorMessage="1" errorTitle="最大文字数オーバー" error="200文字以内で入力して下さい。" sqref="H69">
      <formula1>201</formula1>
    </dataValidation>
    <dataValidation type="textLength" errorStyle="warning" operator="lessThan" allowBlank="1" showInputMessage="1" showErrorMessage="1" errorTitle="最大文字数オーバー" error="200文字以内で入力して下さい。" sqref="I69">
      <formula1>201</formula1>
    </dataValidation>
    <dataValidation type="textLength" errorStyle="warning" operator="lessThan" allowBlank="1" showInputMessage="1" showErrorMessage="1" errorTitle="最大文字数オーバー" error="200文字以内で入力して下さい。" sqref="J69">
      <formula1>201</formula1>
    </dataValidation>
    <dataValidation type="textLength" errorStyle="warning" operator="lessThan" allowBlank="1" showInputMessage="1" showErrorMessage="1" errorTitle="最大文字数オーバー" error="200文字以内で入力して下さい。" sqref="K69">
      <formula1>201</formula1>
    </dataValidation>
    <dataValidation type="textLength" errorStyle="warning" operator="lessThan" allowBlank="1" showInputMessage="1" showErrorMessage="1" errorTitle="最大文字数オーバー" error="200文字以内で入力して下さい。" sqref="L69">
      <formula1>201</formula1>
    </dataValidation>
    <dataValidation type="textLength" errorStyle="warning" operator="lessThan" allowBlank="1" showInputMessage="1" showErrorMessage="1" errorTitle="最大文字数オーバー" error="200文字以内で入力して下さい。" sqref="M69">
      <formula1>201</formula1>
    </dataValidation>
    <dataValidation type="textLength" errorStyle="warning" operator="lessThan" allowBlank="1" showInputMessage="1" showErrorMessage="1" errorTitle="最大文字数オーバー" error="200文字以内で入力して下さい。" sqref="N69">
      <formula1>201</formula1>
    </dataValidation>
    <dataValidation type="textLength" errorStyle="warning" operator="lessThan" allowBlank="1" showInputMessage="1" showErrorMessage="1" errorTitle="最大文字数オーバー" error="200文字以内で入力して下さい。" sqref="O69">
      <formula1>201</formula1>
    </dataValidation>
    <dataValidation type="textLength" errorStyle="warning" operator="lessThan" allowBlank="1" showInputMessage="1" showErrorMessage="1" errorTitle="最大文字数オーバー" error="200文字以内で入力して下さい。" sqref="P69">
      <formula1>201</formula1>
    </dataValidation>
    <dataValidation type="textLength" errorStyle="warning" operator="lessThan" allowBlank="1" showInputMessage="1" showErrorMessage="1" errorTitle="最大文字数オーバー" error="200文字以内で入力して下さい。" sqref="Q69">
      <formula1>201</formula1>
    </dataValidation>
    <dataValidation type="textLength" errorStyle="warning" operator="lessThan" allowBlank="1" showInputMessage="1" showErrorMessage="1" errorTitle="最大文字数オーバー" error="200文字以内で入力して下さい。" sqref="R69">
      <formula1>201</formula1>
    </dataValidation>
    <dataValidation type="textLength" errorStyle="warning" operator="lessThan" allowBlank="1" showInputMessage="1" showErrorMessage="1" errorTitle="最大文字数オーバー" error="200文字以内で入力して下さい。" sqref="S69">
      <formula1>201</formula1>
    </dataValidation>
    <dataValidation type="textLength" errorStyle="warning" operator="lessThan" allowBlank="1" showInputMessage="1" showErrorMessage="1" errorTitle="最大文字数オーバー" error="200文字以内で入力して下さい。" sqref="T69">
      <formula1>201</formula1>
    </dataValidation>
    <dataValidation type="textLength" errorStyle="warning" operator="lessThan" allowBlank="1" showInputMessage="1" showErrorMessage="1" errorTitle="最大文字数オーバー" error="200文字以内で入力して下さい。" sqref="U69">
      <formula1>201</formula1>
    </dataValidation>
    <dataValidation type="textLength" errorStyle="warning" operator="lessThan" allowBlank="1" showInputMessage="1" showErrorMessage="1" errorTitle="最大文字数オーバー" error="200文字以内で入力して下さい。" sqref="V69">
      <formula1>201</formula1>
    </dataValidation>
    <dataValidation type="textLength" errorStyle="warning" operator="lessThan" allowBlank="1" showInputMessage="1" showErrorMessage="1" errorTitle="最大文字数オーバー" error="200文字以内で入力して下さい。" sqref="W69">
      <formula1>201</formula1>
    </dataValidation>
    <dataValidation type="textLength" errorStyle="warning" operator="lessThan" allowBlank="1" showInputMessage="1" showErrorMessage="1" errorTitle="最大文字数オーバー" error="200文字以内で入力して下さい。" sqref="X69">
      <formula1>201</formula1>
    </dataValidation>
    <dataValidation type="textLength" errorStyle="warning" operator="lessThan" allowBlank="1" showInputMessage="1" showErrorMessage="1" errorTitle="最大文字数オーバー" error="200文字以内で入力して下さい。" sqref="E75">
      <formula1>201</formula1>
    </dataValidation>
    <dataValidation type="textLength" errorStyle="warning" operator="lessThan" allowBlank="1" showInputMessage="1" showErrorMessage="1" errorTitle="最大文字数オーバー" error="200文字以内で入力して下さい。" sqref="F75">
      <formula1>201</formula1>
    </dataValidation>
    <dataValidation type="textLength" errorStyle="warning" operator="lessThan" allowBlank="1" showInputMessage="1" showErrorMessage="1" errorTitle="最大文字数オーバー" error="200文字以内で入力して下さい。" sqref="G75">
      <formula1>201</formula1>
    </dataValidation>
    <dataValidation type="textLength" errorStyle="warning" operator="lessThan" allowBlank="1" showInputMessage="1" showErrorMessage="1" errorTitle="最大文字数オーバー" error="200文字以内で入力して下さい。" sqref="H75">
      <formula1>201</formula1>
    </dataValidation>
    <dataValidation type="textLength" errorStyle="warning" operator="lessThan" allowBlank="1" showInputMessage="1" showErrorMessage="1" errorTitle="最大文字数オーバー" error="200文字以内で入力して下さい。" sqref="I75">
      <formula1>201</formula1>
    </dataValidation>
    <dataValidation type="textLength" errorStyle="warning" operator="lessThan" allowBlank="1" showInputMessage="1" showErrorMessage="1" errorTitle="最大文字数オーバー" error="200文字以内で入力して下さい。" sqref="J75">
      <formula1>201</formula1>
    </dataValidation>
    <dataValidation type="textLength" errorStyle="warning" operator="lessThan" allowBlank="1" showInputMessage="1" showErrorMessage="1" errorTitle="最大文字数オーバー" error="200文字以内で入力して下さい。" sqref="K75">
      <formula1>201</formula1>
    </dataValidation>
    <dataValidation type="textLength" errorStyle="warning" operator="lessThan" allowBlank="1" showInputMessage="1" showErrorMessage="1" errorTitle="最大文字数オーバー" error="200文字以内で入力して下さい。" sqref="L75">
      <formula1>201</formula1>
    </dataValidation>
    <dataValidation type="textLength" errorStyle="warning" operator="lessThan" allowBlank="1" showInputMessage="1" showErrorMessage="1" errorTitle="最大文字数オーバー" error="200文字以内で入力して下さい。" sqref="M75">
      <formula1>201</formula1>
    </dataValidation>
    <dataValidation type="textLength" errorStyle="warning" operator="lessThan" allowBlank="1" showInputMessage="1" showErrorMessage="1" errorTitle="最大文字数オーバー" error="200文字以内で入力して下さい。" sqref="N75">
      <formula1>201</formula1>
    </dataValidation>
    <dataValidation type="textLength" errorStyle="warning" operator="lessThan" allowBlank="1" showInputMessage="1" showErrorMessage="1" errorTitle="最大文字数オーバー" error="200文字以内で入力して下さい。" sqref="O75">
      <formula1>201</formula1>
    </dataValidation>
    <dataValidation type="textLength" errorStyle="warning" operator="lessThan" allowBlank="1" showInputMessage="1" showErrorMessage="1" errorTitle="最大文字数オーバー" error="200文字以内で入力して下さい。" sqref="P75">
      <formula1>201</formula1>
    </dataValidation>
    <dataValidation type="textLength" errorStyle="warning" operator="lessThan" allowBlank="1" showInputMessage="1" showErrorMessage="1" errorTitle="最大文字数オーバー" error="200文字以内で入力して下さい。" sqref="Q75">
      <formula1>201</formula1>
    </dataValidation>
    <dataValidation type="textLength" errorStyle="warning" operator="lessThan" allowBlank="1" showInputMessage="1" showErrorMessage="1" errorTitle="最大文字数オーバー" error="200文字以内で入力して下さい。" sqref="R75">
      <formula1>201</formula1>
    </dataValidation>
    <dataValidation type="textLength" errorStyle="warning" operator="lessThan" allowBlank="1" showInputMessage="1" showErrorMessage="1" errorTitle="最大文字数オーバー" error="200文字以内で入力して下さい。" sqref="S75">
      <formula1>201</formula1>
    </dataValidation>
    <dataValidation type="textLength" errorStyle="warning" operator="lessThan" allowBlank="1" showInputMessage="1" showErrorMessage="1" errorTitle="最大文字数オーバー" error="200文字以内で入力して下さい。" sqref="T75">
      <formula1>201</formula1>
    </dataValidation>
    <dataValidation type="textLength" errorStyle="warning" operator="lessThan" allowBlank="1" showInputMessage="1" showErrorMessage="1" errorTitle="最大文字数オーバー" error="200文字以内で入力して下さい。" sqref="U75">
      <formula1>201</formula1>
    </dataValidation>
    <dataValidation type="textLength" errorStyle="warning" operator="lessThan" allowBlank="1" showInputMessage="1" showErrorMessage="1" errorTitle="最大文字数オーバー" error="200文字以内で入力して下さい。" sqref="V75">
      <formula1>201</formula1>
    </dataValidation>
    <dataValidation type="textLength" errorStyle="warning" operator="lessThan" allowBlank="1" showInputMessage="1" showErrorMessage="1" errorTitle="最大文字数オーバー" error="200文字以内で入力して下さい。" sqref="W75">
      <formula1>201</formula1>
    </dataValidation>
    <dataValidation type="textLength" errorStyle="warning" operator="lessThan" allowBlank="1" showInputMessage="1" showErrorMessage="1" errorTitle="最大文字数オーバー" error="200文字以内で入力して下さい。" sqref="X75">
      <formula1>201</formula1>
    </dataValidation>
    <dataValidation type="textLength" errorStyle="warning" operator="lessThan" allowBlank="1" showInputMessage="1" showErrorMessage="1" errorTitle="最大文字数オーバー" error="200文字以内で入力して下さい。" sqref="E78">
      <formula1>201</formula1>
    </dataValidation>
    <dataValidation type="textLength" errorStyle="warning" operator="lessThan" allowBlank="1" showInputMessage="1" showErrorMessage="1" errorTitle="最大文字数オーバー" error="200文字以内で入力して下さい。" sqref="F78">
      <formula1>201</formula1>
    </dataValidation>
    <dataValidation type="textLength" errorStyle="warning" operator="lessThan" allowBlank="1" showInputMessage="1" showErrorMessage="1" errorTitle="最大文字数オーバー" error="200文字以内で入力して下さい。" sqref="G78">
      <formula1>201</formula1>
    </dataValidation>
    <dataValidation type="textLength" errorStyle="warning" operator="lessThan" allowBlank="1" showInputMessage="1" showErrorMessage="1" errorTitle="最大文字数オーバー" error="200文字以内で入力して下さい。" sqref="H78">
      <formula1>201</formula1>
    </dataValidation>
    <dataValidation type="textLength" errorStyle="warning" operator="lessThan" allowBlank="1" showInputMessage="1" showErrorMessage="1" errorTitle="最大文字数オーバー" error="200文字以内で入力して下さい。" sqref="I78">
      <formula1>201</formula1>
    </dataValidation>
    <dataValidation type="textLength" errorStyle="warning" operator="lessThan" allowBlank="1" showInputMessage="1" showErrorMessage="1" errorTitle="最大文字数オーバー" error="200文字以内で入力して下さい。" sqref="J78">
      <formula1>201</formula1>
    </dataValidation>
    <dataValidation type="textLength" errorStyle="warning" operator="lessThan" allowBlank="1" showInputMessage="1" showErrorMessage="1" errorTitle="最大文字数オーバー" error="200文字以内で入力して下さい。" sqref="K78">
      <formula1>201</formula1>
    </dataValidation>
    <dataValidation type="textLength" errorStyle="warning" operator="lessThan" allowBlank="1" showInputMessage="1" showErrorMessage="1" errorTitle="最大文字数オーバー" error="200文字以内で入力して下さい。" sqref="L78">
      <formula1>201</formula1>
    </dataValidation>
    <dataValidation type="textLength" errorStyle="warning" operator="lessThan" allowBlank="1" showInputMessage="1" showErrorMessage="1" errorTitle="最大文字数オーバー" error="200文字以内で入力して下さい。" sqref="M78">
      <formula1>201</formula1>
    </dataValidation>
    <dataValidation type="textLength" errorStyle="warning" operator="lessThan" allowBlank="1" showInputMessage="1" showErrorMessage="1" errorTitle="最大文字数オーバー" error="200文字以内で入力して下さい。" sqref="N78">
      <formula1>201</formula1>
    </dataValidation>
    <dataValidation type="textLength" errorStyle="warning" operator="lessThan" allowBlank="1" showInputMessage="1" showErrorMessage="1" errorTitle="最大文字数オーバー" error="200文字以内で入力して下さい。" sqref="O78">
      <formula1>201</formula1>
    </dataValidation>
    <dataValidation type="textLength" errorStyle="warning" operator="lessThan" allowBlank="1" showInputMessage="1" showErrorMessage="1" errorTitle="最大文字数オーバー" error="200文字以内で入力して下さい。" sqref="P78">
      <formula1>201</formula1>
    </dataValidation>
    <dataValidation type="textLength" errorStyle="warning" operator="lessThan" allowBlank="1" showInputMessage="1" showErrorMessage="1" errorTitle="最大文字数オーバー" error="200文字以内で入力して下さい。" sqref="Q78">
      <formula1>201</formula1>
    </dataValidation>
    <dataValidation type="textLength" errorStyle="warning" operator="lessThan" allowBlank="1" showInputMessage="1" showErrorMessage="1" errorTitle="最大文字数オーバー" error="200文字以内で入力して下さい。" sqref="R78">
      <formula1>201</formula1>
    </dataValidation>
    <dataValidation type="textLength" errorStyle="warning" operator="lessThan" allowBlank="1" showInputMessage="1" showErrorMessage="1" errorTitle="最大文字数オーバー" error="200文字以内で入力して下さい。" sqref="S78">
      <formula1>201</formula1>
    </dataValidation>
    <dataValidation type="textLength" errorStyle="warning" operator="lessThan" allowBlank="1" showInputMessage="1" showErrorMessage="1" errorTitle="最大文字数オーバー" error="200文字以内で入力して下さい。" sqref="T78">
      <formula1>201</formula1>
    </dataValidation>
    <dataValidation type="textLength" errorStyle="warning" operator="lessThan" allowBlank="1" showInputMessage="1" showErrorMessage="1" errorTitle="最大文字数オーバー" error="200文字以内で入力して下さい。" sqref="U78">
      <formula1>201</formula1>
    </dataValidation>
    <dataValidation type="textLength" errorStyle="warning" operator="lessThan" allowBlank="1" showInputMessage="1" showErrorMessage="1" errorTitle="最大文字数オーバー" error="200文字以内で入力して下さい。" sqref="V78">
      <formula1>201</formula1>
    </dataValidation>
    <dataValidation type="textLength" errorStyle="warning" operator="lessThan" allowBlank="1" showInputMessage="1" showErrorMessage="1" errorTitle="最大文字数オーバー" error="200文字以内で入力して下さい。" sqref="W78">
      <formula1>201</formula1>
    </dataValidation>
    <dataValidation type="textLength" errorStyle="warning" operator="lessThan" allowBlank="1" showInputMessage="1" showErrorMessage="1" errorTitle="最大文字数オーバー" error="200文字以内で入力して下さい。" sqref="X78">
      <formula1>201</formula1>
    </dataValidation>
    <dataValidation type="textLength" errorStyle="warning" operator="lessThan" allowBlank="1" showInputMessage="1" showErrorMessage="1" errorTitle="最大文字数オーバー" error="200文字以内で入力して下さい。" sqref="E84">
      <formula1>201</formula1>
    </dataValidation>
    <dataValidation type="textLength" errorStyle="warning" operator="lessThan" allowBlank="1" showInputMessage="1" showErrorMessage="1" errorTitle="最大文字数オーバー" error="200文字以内で入力して下さい。" sqref="F84">
      <formula1>201</formula1>
    </dataValidation>
    <dataValidation type="textLength" errorStyle="warning" operator="lessThan" allowBlank="1" showInputMessage="1" showErrorMessage="1" errorTitle="最大文字数オーバー" error="200文字以内で入力して下さい。" sqref="G84">
      <formula1>201</formula1>
    </dataValidation>
    <dataValidation type="textLength" errorStyle="warning" operator="lessThan" allowBlank="1" showInputMessage="1" showErrorMessage="1" errorTitle="最大文字数オーバー" error="200文字以内で入力して下さい。" sqref="H84">
      <formula1>201</formula1>
    </dataValidation>
    <dataValidation type="textLength" errorStyle="warning" operator="lessThan" allowBlank="1" showInputMessage="1" showErrorMessage="1" errorTitle="最大文字数オーバー" error="200文字以内で入力して下さい。" sqref="I84">
      <formula1>201</formula1>
    </dataValidation>
    <dataValidation type="textLength" errorStyle="warning" operator="lessThan" allowBlank="1" showInputMessage="1" showErrorMessage="1" errorTitle="最大文字数オーバー" error="200文字以内で入力して下さい。" sqref="J84">
      <formula1>201</formula1>
    </dataValidation>
    <dataValidation type="textLength" errorStyle="warning" operator="lessThan" allowBlank="1" showInputMessage="1" showErrorMessage="1" errorTitle="最大文字数オーバー" error="200文字以内で入力して下さい。" sqref="K84">
      <formula1>201</formula1>
    </dataValidation>
    <dataValidation type="textLength" errorStyle="warning" operator="lessThan" allowBlank="1" showInputMessage="1" showErrorMessage="1" errorTitle="最大文字数オーバー" error="200文字以内で入力して下さい。" sqref="L84">
      <formula1>201</formula1>
    </dataValidation>
    <dataValidation type="textLength" errorStyle="warning" operator="lessThan" allowBlank="1" showInputMessage="1" showErrorMessage="1" errorTitle="最大文字数オーバー" error="200文字以内で入力して下さい。" sqref="M84">
      <formula1>201</formula1>
    </dataValidation>
    <dataValidation type="textLength" errorStyle="warning" operator="lessThan" allowBlank="1" showInputMessage="1" showErrorMessage="1" errorTitle="最大文字数オーバー" error="200文字以内で入力して下さい。" sqref="N84">
      <formula1>201</formula1>
    </dataValidation>
    <dataValidation type="textLength" errorStyle="warning" operator="lessThan" allowBlank="1" showInputMessage="1" showErrorMessage="1" errorTitle="最大文字数オーバー" error="200文字以内で入力して下さい。" sqref="O84">
      <formula1>201</formula1>
    </dataValidation>
    <dataValidation type="textLength" errorStyle="warning" operator="lessThan" allowBlank="1" showInputMessage="1" showErrorMessage="1" errorTitle="最大文字数オーバー" error="200文字以内で入力して下さい。" sqref="P84">
      <formula1>201</formula1>
    </dataValidation>
    <dataValidation type="textLength" errorStyle="warning" operator="lessThan" allowBlank="1" showInputMessage="1" showErrorMessage="1" errorTitle="最大文字数オーバー" error="200文字以内で入力して下さい。" sqref="Q84">
      <formula1>201</formula1>
    </dataValidation>
    <dataValidation type="textLength" errorStyle="warning" operator="lessThan" allowBlank="1" showInputMessage="1" showErrorMessage="1" errorTitle="最大文字数オーバー" error="200文字以内で入力して下さい。" sqref="R84">
      <formula1>201</formula1>
    </dataValidation>
    <dataValidation type="textLength" errorStyle="warning" operator="lessThan" allowBlank="1" showInputMessage="1" showErrorMessage="1" errorTitle="最大文字数オーバー" error="200文字以内で入力して下さい。" sqref="S84">
      <formula1>201</formula1>
    </dataValidation>
    <dataValidation type="textLength" errorStyle="warning" operator="lessThan" allowBlank="1" showInputMessage="1" showErrorMessage="1" errorTitle="最大文字数オーバー" error="200文字以内で入力して下さい。" sqref="T84">
      <formula1>201</formula1>
    </dataValidation>
    <dataValidation type="textLength" errorStyle="warning" operator="lessThan" allowBlank="1" showInputMessage="1" showErrorMessage="1" errorTitle="最大文字数オーバー" error="200文字以内で入力して下さい。" sqref="U84">
      <formula1>201</formula1>
    </dataValidation>
    <dataValidation type="textLength" errorStyle="warning" operator="lessThan" allowBlank="1" showInputMessage="1" showErrorMessage="1" errorTitle="最大文字数オーバー" error="200文字以内で入力して下さい。" sqref="V84">
      <formula1>201</formula1>
    </dataValidation>
    <dataValidation type="textLength" errorStyle="warning" operator="lessThan" allowBlank="1" showInputMessage="1" showErrorMessage="1" errorTitle="最大文字数オーバー" error="200文字以内で入力して下さい。" sqref="W84">
      <formula1>201</formula1>
    </dataValidation>
    <dataValidation type="textLength" errorStyle="warning" operator="lessThan" allowBlank="1" showInputMessage="1" showErrorMessage="1" errorTitle="最大文字数オーバー" error="200文字以内で入力して下さい。" sqref="X84">
      <formula1>201</formula1>
    </dataValidation>
    <dataValidation type="textLength" errorStyle="warning" operator="lessThan" allowBlank="1" showInputMessage="1" showErrorMessage="1" errorTitle="最大文字数オーバー" error="200文字以内で入力して下さい。" sqref="E87">
      <formula1>201</formula1>
    </dataValidation>
    <dataValidation type="textLength" errorStyle="warning" operator="lessThan" allowBlank="1" showInputMessage="1" showErrorMessage="1" errorTitle="最大文字数オーバー" error="200文字以内で入力して下さい。" sqref="F87">
      <formula1>201</formula1>
    </dataValidation>
    <dataValidation type="textLength" errorStyle="warning" operator="lessThan" allowBlank="1" showInputMessage="1" showErrorMessage="1" errorTitle="最大文字数オーバー" error="200文字以内で入力して下さい。" sqref="G87">
      <formula1>201</formula1>
    </dataValidation>
    <dataValidation type="textLength" errorStyle="warning" operator="lessThan" allowBlank="1" showInputMessage="1" showErrorMessage="1" errorTitle="最大文字数オーバー" error="200文字以内で入力して下さい。" sqref="H87">
      <formula1>201</formula1>
    </dataValidation>
    <dataValidation type="textLength" errorStyle="warning" operator="lessThan" allowBlank="1" showInputMessage="1" showErrorMessage="1" errorTitle="最大文字数オーバー" error="200文字以内で入力して下さい。" sqref="I87">
      <formula1>201</formula1>
    </dataValidation>
    <dataValidation type="textLength" errorStyle="warning" operator="lessThan" allowBlank="1" showInputMessage="1" showErrorMessage="1" errorTitle="最大文字数オーバー" error="200文字以内で入力して下さい。" sqref="J87">
      <formula1>201</formula1>
    </dataValidation>
    <dataValidation type="textLength" errorStyle="warning" operator="lessThan" allowBlank="1" showInputMessage="1" showErrorMessage="1" errorTitle="最大文字数オーバー" error="200文字以内で入力して下さい。" sqref="K87">
      <formula1>201</formula1>
    </dataValidation>
    <dataValidation type="textLength" errorStyle="warning" operator="lessThan" allowBlank="1" showInputMessage="1" showErrorMessage="1" errorTitle="最大文字数オーバー" error="200文字以内で入力して下さい。" sqref="L87">
      <formula1>201</formula1>
    </dataValidation>
    <dataValidation type="textLength" errorStyle="warning" operator="lessThan" allowBlank="1" showInputMessage="1" showErrorMessage="1" errorTitle="最大文字数オーバー" error="200文字以内で入力して下さい。" sqref="M87">
      <formula1>201</formula1>
    </dataValidation>
    <dataValidation type="textLength" errorStyle="warning" operator="lessThan" allowBlank="1" showInputMessage="1" showErrorMessage="1" errorTitle="最大文字数オーバー" error="200文字以内で入力して下さい。" sqref="N87">
      <formula1>201</formula1>
    </dataValidation>
    <dataValidation type="textLength" errorStyle="warning" operator="lessThan" allowBlank="1" showInputMessage="1" showErrorMessage="1" errorTitle="最大文字数オーバー" error="200文字以内で入力して下さい。" sqref="O87">
      <formula1>201</formula1>
    </dataValidation>
    <dataValidation type="textLength" errorStyle="warning" operator="lessThan" allowBlank="1" showInputMessage="1" showErrorMessage="1" errorTitle="最大文字数オーバー" error="200文字以内で入力して下さい。" sqref="P87">
      <formula1>201</formula1>
    </dataValidation>
    <dataValidation type="textLength" errorStyle="warning" operator="lessThan" allowBlank="1" showInputMessage="1" showErrorMessage="1" errorTitle="最大文字数オーバー" error="200文字以内で入力して下さい。" sqref="Q87">
      <formula1>201</formula1>
    </dataValidation>
    <dataValidation type="textLength" errorStyle="warning" operator="lessThan" allowBlank="1" showInputMessage="1" showErrorMessage="1" errorTitle="最大文字数オーバー" error="200文字以内で入力して下さい。" sqref="R87">
      <formula1>201</formula1>
    </dataValidation>
    <dataValidation type="textLength" errorStyle="warning" operator="lessThan" allowBlank="1" showInputMessage="1" showErrorMessage="1" errorTitle="最大文字数オーバー" error="200文字以内で入力して下さい。" sqref="S87">
      <formula1>201</formula1>
    </dataValidation>
    <dataValidation type="textLength" errorStyle="warning" operator="lessThan" allowBlank="1" showInputMessage="1" showErrorMessage="1" errorTitle="最大文字数オーバー" error="200文字以内で入力して下さい。" sqref="T87">
      <formula1>201</formula1>
    </dataValidation>
    <dataValidation type="textLength" errorStyle="warning" operator="lessThan" allowBlank="1" showInputMessage="1" showErrorMessage="1" errorTitle="最大文字数オーバー" error="200文字以内で入力して下さい。" sqref="U87">
      <formula1>201</formula1>
    </dataValidation>
    <dataValidation type="textLength" errorStyle="warning" operator="lessThan" allowBlank="1" showInputMessage="1" showErrorMessage="1" errorTitle="最大文字数オーバー" error="200文字以内で入力して下さい。" sqref="V87">
      <formula1>201</formula1>
    </dataValidation>
    <dataValidation type="textLength" errorStyle="warning" operator="lessThan" allowBlank="1" showInputMessage="1" showErrorMessage="1" errorTitle="最大文字数オーバー" error="200文字以内で入力して下さい。" sqref="W87">
      <formula1>201</formula1>
    </dataValidation>
    <dataValidation type="textLength" errorStyle="warning" operator="lessThan" allowBlank="1" showInputMessage="1" showErrorMessage="1" errorTitle="最大文字数オーバー" error="200文字以内で入力して下さい。" sqref="X87">
      <formula1>201</formula1>
    </dataValidation>
    <dataValidation type="textLength" errorStyle="warning" operator="lessThan" allowBlank="1" showInputMessage="1" showErrorMessage="1" errorTitle="最大文字数オーバー" error="200文字以内で入力して下さい。" sqref="E93">
      <formula1>201</formula1>
    </dataValidation>
    <dataValidation type="textLength" errorStyle="warning" operator="lessThan" allowBlank="1" showInputMessage="1" showErrorMessage="1" errorTitle="最大文字数オーバー" error="200文字以内で入力して下さい。" sqref="F93">
      <formula1>201</formula1>
    </dataValidation>
    <dataValidation type="textLength" errorStyle="warning" operator="lessThan" allowBlank="1" showInputMessage="1" showErrorMessage="1" errorTitle="最大文字数オーバー" error="200文字以内で入力して下さい。" sqref="G93">
      <formula1>201</formula1>
    </dataValidation>
    <dataValidation type="textLength" errorStyle="warning" operator="lessThan" allowBlank="1" showInputMessage="1" showErrorMessage="1" errorTitle="最大文字数オーバー" error="200文字以内で入力して下さい。" sqref="H93">
      <formula1>201</formula1>
    </dataValidation>
    <dataValidation type="textLength" errorStyle="warning" operator="lessThan" allowBlank="1" showInputMessage="1" showErrorMessage="1" errorTitle="最大文字数オーバー" error="200文字以内で入力して下さい。" sqref="I93">
      <formula1>201</formula1>
    </dataValidation>
    <dataValidation type="textLength" errorStyle="warning" operator="lessThan" allowBlank="1" showInputMessage="1" showErrorMessage="1" errorTitle="最大文字数オーバー" error="200文字以内で入力して下さい。" sqref="J93">
      <formula1>201</formula1>
    </dataValidation>
    <dataValidation type="textLength" errorStyle="warning" operator="lessThan" allowBlank="1" showInputMessage="1" showErrorMessage="1" errorTitle="最大文字数オーバー" error="200文字以内で入力して下さい。" sqref="K93">
      <formula1>201</formula1>
    </dataValidation>
    <dataValidation type="textLength" errorStyle="warning" operator="lessThan" allowBlank="1" showInputMessage="1" showErrorMessage="1" errorTitle="最大文字数オーバー" error="200文字以内で入力して下さい。" sqref="L93">
      <formula1>201</formula1>
    </dataValidation>
    <dataValidation type="textLength" errorStyle="warning" operator="lessThan" allowBlank="1" showInputMessage="1" showErrorMessage="1" errorTitle="最大文字数オーバー" error="200文字以内で入力して下さい。" sqref="M93">
      <formula1>201</formula1>
    </dataValidation>
    <dataValidation type="textLength" errorStyle="warning" operator="lessThan" allowBlank="1" showInputMessage="1" showErrorMessage="1" errorTitle="最大文字数オーバー" error="200文字以内で入力して下さい。" sqref="N93">
      <formula1>201</formula1>
    </dataValidation>
    <dataValidation type="textLength" errorStyle="warning" operator="lessThan" allowBlank="1" showInputMessage="1" showErrorMessage="1" errorTitle="最大文字数オーバー" error="200文字以内で入力して下さい。" sqref="O93">
      <formula1>201</formula1>
    </dataValidation>
    <dataValidation type="textLength" errorStyle="warning" operator="lessThan" allowBlank="1" showInputMessage="1" showErrorMessage="1" errorTitle="最大文字数オーバー" error="200文字以内で入力して下さい。" sqref="P93">
      <formula1>201</formula1>
    </dataValidation>
    <dataValidation type="textLength" errorStyle="warning" operator="lessThan" allowBlank="1" showInputMessage="1" showErrorMessage="1" errorTitle="最大文字数オーバー" error="200文字以内で入力して下さい。" sqref="Q93">
      <formula1>201</formula1>
    </dataValidation>
    <dataValidation type="textLength" errorStyle="warning" operator="lessThan" allowBlank="1" showInputMessage="1" showErrorMessage="1" errorTitle="最大文字数オーバー" error="200文字以内で入力して下さい。" sqref="R93">
      <formula1>201</formula1>
    </dataValidation>
    <dataValidation type="textLength" errorStyle="warning" operator="lessThan" allowBlank="1" showInputMessage="1" showErrorMessage="1" errorTitle="最大文字数オーバー" error="200文字以内で入力して下さい。" sqref="S93">
      <formula1>201</formula1>
    </dataValidation>
    <dataValidation type="textLength" errorStyle="warning" operator="lessThan" allowBlank="1" showInputMessage="1" showErrorMessage="1" errorTitle="最大文字数オーバー" error="200文字以内で入力して下さい。" sqref="T93">
      <formula1>201</formula1>
    </dataValidation>
    <dataValidation type="textLength" errorStyle="warning" operator="lessThan" allowBlank="1" showInputMessage="1" showErrorMessage="1" errorTitle="最大文字数オーバー" error="200文字以内で入力して下さい。" sqref="U93">
      <formula1>201</formula1>
    </dataValidation>
    <dataValidation type="textLength" errorStyle="warning" operator="lessThan" allowBlank="1" showInputMessage="1" showErrorMessage="1" errorTitle="最大文字数オーバー" error="200文字以内で入力して下さい。" sqref="V93">
      <formula1>201</formula1>
    </dataValidation>
    <dataValidation type="textLength" errorStyle="warning" operator="lessThan" allowBlank="1" showInputMessage="1" showErrorMessage="1" errorTitle="最大文字数オーバー" error="200文字以内で入力して下さい。" sqref="W93">
      <formula1>201</formula1>
    </dataValidation>
    <dataValidation type="textLength" errorStyle="warning" operator="lessThan" allowBlank="1" showInputMessage="1" showErrorMessage="1" errorTitle="最大文字数オーバー" error="200文字以内で入力して下さい。" sqref="X93">
      <formula1>201</formula1>
    </dataValidation>
    <dataValidation type="textLength" errorStyle="warning" operator="lessThan" allowBlank="1" showInputMessage="1" showErrorMessage="1" errorTitle="最大文字数オーバー" error="200文字以内で入力して下さい。" sqref="E96">
      <formula1>201</formula1>
    </dataValidation>
    <dataValidation type="textLength" errorStyle="warning" operator="lessThan" allowBlank="1" showInputMessage="1" showErrorMessage="1" errorTitle="最大文字数オーバー" error="200文字以内で入力して下さい。" sqref="F96">
      <formula1>201</formula1>
    </dataValidation>
    <dataValidation type="textLength" errorStyle="warning" operator="lessThan" allowBlank="1" showInputMessage="1" showErrorMessage="1" errorTitle="最大文字数オーバー" error="200文字以内で入力して下さい。" sqref="G96">
      <formula1>201</formula1>
    </dataValidation>
    <dataValidation type="textLength" errorStyle="warning" operator="lessThan" allowBlank="1" showInputMessage="1" showErrorMessage="1" errorTitle="最大文字数オーバー" error="200文字以内で入力して下さい。" sqref="H96">
      <formula1>201</formula1>
    </dataValidation>
    <dataValidation type="textLength" errorStyle="warning" operator="lessThan" allowBlank="1" showInputMessage="1" showErrorMessage="1" errorTitle="最大文字数オーバー" error="200文字以内で入力して下さい。" sqref="I96">
      <formula1>201</formula1>
    </dataValidation>
    <dataValidation type="textLength" errorStyle="warning" operator="lessThan" allowBlank="1" showInputMessage="1" showErrorMessage="1" errorTitle="最大文字数オーバー" error="200文字以内で入力して下さい。" sqref="J96">
      <formula1>201</formula1>
    </dataValidation>
    <dataValidation type="textLength" errorStyle="warning" operator="lessThan" allowBlank="1" showInputMessage="1" showErrorMessage="1" errorTitle="最大文字数オーバー" error="200文字以内で入力して下さい。" sqref="K96">
      <formula1>201</formula1>
    </dataValidation>
    <dataValidation type="textLength" errorStyle="warning" operator="lessThan" allowBlank="1" showInputMessage="1" showErrorMessage="1" errorTitle="最大文字数オーバー" error="200文字以内で入力して下さい。" sqref="L96">
      <formula1>201</formula1>
    </dataValidation>
    <dataValidation type="textLength" errorStyle="warning" operator="lessThan" allowBlank="1" showInputMessage="1" showErrorMessage="1" errorTitle="最大文字数オーバー" error="200文字以内で入力して下さい。" sqref="M96">
      <formula1>201</formula1>
    </dataValidation>
    <dataValidation type="textLength" errorStyle="warning" operator="lessThan" allowBlank="1" showInputMessage="1" showErrorMessage="1" errorTitle="最大文字数オーバー" error="200文字以内で入力して下さい。" sqref="N96">
      <formula1>201</formula1>
    </dataValidation>
    <dataValidation type="textLength" errorStyle="warning" operator="lessThan" allowBlank="1" showInputMessage="1" showErrorMessage="1" errorTitle="最大文字数オーバー" error="200文字以内で入力して下さい。" sqref="O96">
      <formula1>201</formula1>
    </dataValidation>
    <dataValidation type="textLength" errorStyle="warning" operator="lessThan" allowBlank="1" showInputMessage="1" showErrorMessage="1" errorTitle="最大文字数オーバー" error="200文字以内で入力して下さい。" sqref="P96">
      <formula1>201</formula1>
    </dataValidation>
    <dataValidation type="textLength" errorStyle="warning" operator="lessThan" allowBlank="1" showInputMessage="1" showErrorMessage="1" errorTitle="最大文字数オーバー" error="200文字以内で入力して下さい。" sqref="Q96">
      <formula1>201</formula1>
    </dataValidation>
    <dataValidation type="textLength" errorStyle="warning" operator="lessThan" allowBlank="1" showInputMessage="1" showErrorMessage="1" errorTitle="最大文字数オーバー" error="200文字以内で入力して下さい。" sqref="R96">
      <formula1>201</formula1>
    </dataValidation>
    <dataValidation type="textLength" errorStyle="warning" operator="lessThan" allowBlank="1" showInputMessage="1" showErrorMessage="1" errorTitle="最大文字数オーバー" error="200文字以内で入力して下さい。" sqref="S96">
      <formula1>201</formula1>
    </dataValidation>
    <dataValidation type="textLength" errorStyle="warning" operator="lessThan" allowBlank="1" showInputMessage="1" showErrorMessage="1" errorTitle="最大文字数オーバー" error="200文字以内で入力して下さい。" sqref="T96">
      <formula1>201</formula1>
    </dataValidation>
    <dataValidation type="textLength" errorStyle="warning" operator="lessThan" allowBlank="1" showInputMessage="1" showErrorMessage="1" errorTitle="最大文字数オーバー" error="200文字以内で入力して下さい。" sqref="U96">
      <formula1>201</formula1>
    </dataValidation>
    <dataValidation type="textLength" errorStyle="warning" operator="lessThan" allowBlank="1" showInputMessage="1" showErrorMessage="1" errorTitle="最大文字数オーバー" error="200文字以内で入力して下さい。" sqref="V96">
      <formula1>201</formula1>
    </dataValidation>
    <dataValidation type="textLength" errorStyle="warning" operator="lessThan" allowBlank="1" showInputMessage="1" showErrorMessage="1" errorTitle="最大文字数オーバー" error="200文字以内で入力して下さい。" sqref="W96">
      <formula1>201</formula1>
    </dataValidation>
    <dataValidation type="textLength" errorStyle="warning" operator="lessThan" allowBlank="1" showInputMessage="1" showErrorMessage="1" errorTitle="最大文字数オーバー" error="200文字以内で入力して下さい。" sqref="X96">
      <formula1>201</formula1>
    </dataValidation>
    <dataValidation type="textLength" errorStyle="warning" operator="lessThan" allowBlank="1" showInputMessage="1" showErrorMessage="1" errorTitle="最大文字数オーバー" error="200文字以内で入力して下さい。" sqref="E102">
      <formula1>201</formula1>
    </dataValidation>
    <dataValidation type="textLength" errorStyle="warning" operator="lessThan" allowBlank="1" showInputMessage="1" showErrorMessage="1" errorTitle="最大文字数オーバー" error="200文字以内で入力して下さい。" sqref="F102">
      <formula1>201</formula1>
    </dataValidation>
    <dataValidation type="textLength" errorStyle="warning" operator="lessThan" allowBlank="1" showInputMessage="1" showErrorMessage="1" errorTitle="最大文字数オーバー" error="200文字以内で入力して下さい。" sqref="G102">
      <formula1>201</formula1>
    </dataValidation>
    <dataValidation type="textLength" errorStyle="warning" operator="lessThan" allowBlank="1" showInputMessage="1" showErrorMessage="1" errorTitle="最大文字数オーバー" error="200文字以内で入力して下さい。" sqref="H102">
      <formula1>201</formula1>
    </dataValidation>
    <dataValidation type="textLength" errorStyle="warning" operator="lessThan" allowBlank="1" showInputMessage="1" showErrorMessage="1" errorTitle="最大文字数オーバー" error="200文字以内で入力して下さい。" sqref="I102">
      <formula1>201</formula1>
    </dataValidation>
    <dataValidation type="textLength" errorStyle="warning" operator="lessThan" allowBlank="1" showInputMessage="1" showErrorMessage="1" errorTitle="最大文字数オーバー" error="200文字以内で入力して下さい。" sqref="J102">
      <formula1>201</formula1>
    </dataValidation>
    <dataValidation type="textLength" errorStyle="warning" operator="lessThan" allowBlank="1" showInputMessage="1" showErrorMessage="1" errorTitle="最大文字数オーバー" error="200文字以内で入力して下さい。" sqref="K102">
      <formula1>201</formula1>
    </dataValidation>
    <dataValidation type="textLength" errorStyle="warning" operator="lessThan" allowBlank="1" showInputMessage="1" showErrorMessage="1" errorTitle="最大文字数オーバー" error="200文字以内で入力して下さい。" sqref="L102">
      <formula1>201</formula1>
    </dataValidation>
    <dataValidation type="textLength" errorStyle="warning" operator="lessThan" allowBlank="1" showInputMessage="1" showErrorMessage="1" errorTitle="最大文字数オーバー" error="200文字以内で入力して下さい。" sqref="M102">
      <formula1>201</formula1>
    </dataValidation>
    <dataValidation type="textLength" errorStyle="warning" operator="lessThan" allowBlank="1" showInputMessage="1" showErrorMessage="1" errorTitle="最大文字数オーバー" error="200文字以内で入力して下さい。" sqref="N102">
      <formula1>201</formula1>
    </dataValidation>
    <dataValidation type="textLength" errorStyle="warning" operator="lessThan" allowBlank="1" showInputMessage="1" showErrorMessage="1" errorTitle="最大文字数オーバー" error="200文字以内で入力して下さい。" sqref="O102">
      <formula1>201</formula1>
    </dataValidation>
    <dataValidation type="textLength" errorStyle="warning" operator="lessThan" allowBlank="1" showInputMessage="1" showErrorMessage="1" errorTitle="最大文字数オーバー" error="200文字以内で入力して下さい。" sqref="P102">
      <formula1>201</formula1>
    </dataValidation>
    <dataValidation type="textLength" errorStyle="warning" operator="lessThan" allowBlank="1" showInputMessage="1" showErrorMessage="1" errorTitle="最大文字数オーバー" error="200文字以内で入力して下さい。" sqref="Q102">
      <formula1>201</formula1>
    </dataValidation>
    <dataValidation type="textLength" errorStyle="warning" operator="lessThan" allowBlank="1" showInputMessage="1" showErrorMessage="1" errorTitle="最大文字数オーバー" error="200文字以内で入力して下さい。" sqref="R102">
      <formula1>201</formula1>
    </dataValidation>
    <dataValidation type="textLength" errorStyle="warning" operator="lessThan" allowBlank="1" showInputMessage="1" showErrorMessage="1" errorTitle="最大文字数オーバー" error="200文字以内で入力して下さい。" sqref="S102">
      <formula1>201</formula1>
    </dataValidation>
    <dataValidation type="textLength" errorStyle="warning" operator="lessThan" allowBlank="1" showInputMessage="1" showErrorMessage="1" errorTitle="最大文字数オーバー" error="200文字以内で入力して下さい。" sqref="T102">
      <formula1>201</formula1>
    </dataValidation>
    <dataValidation type="textLength" errorStyle="warning" operator="lessThan" allowBlank="1" showInputMessage="1" showErrorMessage="1" errorTitle="最大文字数オーバー" error="200文字以内で入力して下さい。" sqref="U102">
      <formula1>201</formula1>
    </dataValidation>
    <dataValidation type="textLength" errorStyle="warning" operator="lessThan" allowBlank="1" showInputMessage="1" showErrorMessage="1" errorTitle="最大文字数オーバー" error="200文字以内で入力して下さい。" sqref="V102">
      <formula1>201</formula1>
    </dataValidation>
    <dataValidation type="textLength" errorStyle="warning" operator="lessThan" allowBlank="1" showInputMessage="1" showErrorMessage="1" errorTitle="最大文字数オーバー" error="200文字以内で入力して下さい。" sqref="W102">
      <formula1>201</formula1>
    </dataValidation>
    <dataValidation type="textLength" errorStyle="warning" operator="lessThan" allowBlank="1" showInputMessage="1" showErrorMessage="1" errorTitle="最大文字数オーバー" error="200文字以内で入力して下さい。" sqref="X102">
      <formula1>201</formula1>
    </dataValidation>
    <dataValidation type="textLength" errorStyle="warning" operator="lessThan" allowBlank="1" showInputMessage="1" showErrorMessage="1" errorTitle="最大文字数オーバー" error="200文字以内で入力して下さい。" sqref="E105">
      <formula1>201</formula1>
    </dataValidation>
    <dataValidation type="textLength" errorStyle="warning" operator="lessThan" allowBlank="1" showInputMessage="1" showErrorMessage="1" errorTitle="最大文字数オーバー" error="200文字以内で入力して下さい。" sqref="F105">
      <formula1>201</formula1>
    </dataValidation>
    <dataValidation type="textLength" errorStyle="warning" operator="lessThan" allowBlank="1" showInputMessage="1" showErrorMessage="1" errorTitle="最大文字数オーバー" error="200文字以内で入力して下さい。" sqref="G105">
      <formula1>201</formula1>
    </dataValidation>
    <dataValidation type="textLength" errorStyle="warning" operator="lessThan" allowBlank="1" showInputMessage="1" showErrorMessage="1" errorTitle="最大文字数オーバー" error="200文字以内で入力して下さい。" sqref="H105">
      <formula1>201</formula1>
    </dataValidation>
    <dataValidation type="textLength" errorStyle="warning" operator="lessThan" allowBlank="1" showInputMessage="1" showErrorMessage="1" errorTitle="最大文字数オーバー" error="200文字以内で入力して下さい。" sqref="I105">
      <formula1>201</formula1>
    </dataValidation>
    <dataValidation type="textLength" errorStyle="warning" operator="lessThan" allowBlank="1" showInputMessage="1" showErrorMessage="1" errorTitle="最大文字数オーバー" error="200文字以内で入力して下さい。" sqref="J105">
      <formula1>201</formula1>
    </dataValidation>
    <dataValidation type="textLength" errorStyle="warning" operator="lessThan" allowBlank="1" showInputMessage="1" showErrorMessage="1" errorTitle="最大文字数オーバー" error="200文字以内で入力して下さい。" sqref="K105">
      <formula1>201</formula1>
    </dataValidation>
    <dataValidation type="textLength" errorStyle="warning" operator="lessThan" allowBlank="1" showInputMessage="1" showErrorMessage="1" errorTitle="最大文字数オーバー" error="200文字以内で入力して下さい。" sqref="L105">
      <formula1>201</formula1>
    </dataValidation>
    <dataValidation type="textLength" errorStyle="warning" operator="lessThan" allowBlank="1" showInputMessage="1" showErrorMessage="1" errorTitle="最大文字数オーバー" error="200文字以内で入力して下さい。" sqref="M105">
      <formula1>201</formula1>
    </dataValidation>
    <dataValidation type="textLength" errorStyle="warning" operator="lessThan" allowBlank="1" showInputMessage="1" showErrorMessage="1" errorTitle="最大文字数オーバー" error="200文字以内で入力して下さい。" sqref="N105">
      <formula1>201</formula1>
    </dataValidation>
    <dataValidation type="textLength" errorStyle="warning" operator="lessThan" allowBlank="1" showInputMessage="1" showErrorMessage="1" errorTitle="最大文字数オーバー" error="200文字以内で入力して下さい。" sqref="O105">
      <formula1>201</formula1>
    </dataValidation>
    <dataValidation type="textLength" errorStyle="warning" operator="lessThan" allowBlank="1" showInputMessage="1" showErrorMessage="1" errorTitle="最大文字数オーバー" error="200文字以内で入力して下さい。" sqref="P105">
      <formula1>201</formula1>
    </dataValidation>
    <dataValidation type="textLength" errorStyle="warning" operator="lessThan" allowBlank="1" showInputMessage="1" showErrorMessage="1" errorTitle="最大文字数オーバー" error="200文字以内で入力して下さい。" sqref="Q105">
      <formula1>201</formula1>
    </dataValidation>
    <dataValidation type="textLength" errorStyle="warning" operator="lessThan" allowBlank="1" showInputMessage="1" showErrorMessage="1" errorTitle="最大文字数オーバー" error="200文字以内で入力して下さい。" sqref="R105">
      <formula1>201</formula1>
    </dataValidation>
    <dataValidation type="textLength" errorStyle="warning" operator="lessThan" allowBlank="1" showInputMessage="1" showErrorMessage="1" errorTitle="最大文字数オーバー" error="200文字以内で入力して下さい。" sqref="S105">
      <formula1>201</formula1>
    </dataValidation>
    <dataValidation type="textLength" errorStyle="warning" operator="lessThan" allowBlank="1" showInputMessage="1" showErrorMessage="1" errorTitle="最大文字数オーバー" error="200文字以内で入力して下さい。" sqref="T105">
      <formula1>201</formula1>
    </dataValidation>
    <dataValidation type="textLength" errorStyle="warning" operator="lessThan" allowBlank="1" showInputMessage="1" showErrorMessage="1" errorTitle="最大文字数オーバー" error="200文字以内で入力して下さい。" sqref="U105">
      <formula1>201</formula1>
    </dataValidation>
    <dataValidation type="textLength" errorStyle="warning" operator="lessThan" allowBlank="1" showInputMessage="1" showErrorMessage="1" errorTitle="最大文字数オーバー" error="200文字以内で入力して下さい。" sqref="V105">
      <formula1>201</formula1>
    </dataValidation>
    <dataValidation type="textLength" errorStyle="warning" operator="lessThan" allowBlank="1" showInputMessage="1" showErrorMessage="1" errorTitle="最大文字数オーバー" error="200文字以内で入力して下さい。" sqref="W105">
      <formula1>201</formula1>
    </dataValidation>
    <dataValidation type="textLength" errorStyle="warning" operator="lessThan" allowBlank="1" showInputMessage="1" showErrorMessage="1" errorTitle="最大文字数オーバー" error="200文字以内で入力して下さい。" sqref="X105">
      <formula1>201</formula1>
    </dataValidation>
    <dataValidation type="textLength" errorStyle="warning" operator="lessThan" allowBlank="1" showInputMessage="1" showErrorMessage="1" errorTitle="最大文字数オーバー" error="200文字以内で入力して下さい。" sqref="E111">
      <formula1>201</formula1>
    </dataValidation>
    <dataValidation type="textLength" errorStyle="warning" operator="lessThan" allowBlank="1" showInputMessage="1" showErrorMessage="1" errorTitle="最大文字数オーバー" error="200文字以内で入力して下さい。" sqref="F111">
      <formula1>201</formula1>
    </dataValidation>
    <dataValidation type="textLength" errorStyle="warning" operator="lessThan" allowBlank="1" showInputMessage="1" showErrorMessage="1" errorTitle="最大文字数オーバー" error="200文字以内で入力して下さい。" sqref="G111">
      <formula1>201</formula1>
    </dataValidation>
    <dataValidation type="textLength" errorStyle="warning" operator="lessThan" allowBlank="1" showInputMessage="1" showErrorMessage="1" errorTitle="最大文字数オーバー" error="200文字以内で入力して下さい。" sqref="H111">
      <formula1>201</formula1>
    </dataValidation>
    <dataValidation type="textLength" errorStyle="warning" operator="lessThan" allowBlank="1" showInputMessage="1" showErrorMessage="1" errorTitle="最大文字数オーバー" error="200文字以内で入力して下さい。" sqref="I111">
      <formula1>201</formula1>
    </dataValidation>
    <dataValidation type="textLength" errorStyle="warning" operator="lessThan" allowBlank="1" showInputMessage="1" showErrorMessage="1" errorTitle="最大文字数オーバー" error="200文字以内で入力して下さい。" sqref="J111">
      <formula1>201</formula1>
    </dataValidation>
    <dataValidation type="textLength" errorStyle="warning" operator="lessThan" allowBlank="1" showInputMessage="1" showErrorMessage="1" errorTitle="最大文字数オーバー" error="200文字以内で入力して下さい。" sqref="K111">
      <formula1>201</formula1>
    </dataValidation>
    <dataValidation type="textLength" errorStyle="warning" operator="lessThan" allowBlank="1" showInputMessage="1" showErrorMessage="1" errorTitle="最大文字数オーバー" error="200文字以内で入力して下さい。" sqref="L111">
      <formula1>201</formula1>
    </dataValidation>
    <dataValidation type="textLength" errorStyle="warning" operator="lessThan" allowBlank="1" showInputMessage="1" showErrorMessage="1" errorTitle="最大文字数オーバー" error="200文字以内で入力して下さい。" sqref="M111">
      <formula1>201</formula1>
    </dataValidation>
    <dataValidation type="textLength" errorStyle="warning" operator="lessThan" allowBlank="1" showInputMessage="1" showErrorMessage="1" errorTitle="最大文字数オーバー" error="200文字以内で入力して下さい。" sqref="N111">
      <formula1>201</formula1>
    </dataValidation>
    <dataValidation type="textLength" errorStyle="warning" operator="lessThan" allowBlank="1" showInputMessage="1" showErrorMessage="1" errorTitle="最大文字数オーバー" error="200文字以内で入力して下さい。" sqref="O111">
      <formula1>201</formula1>
    </dataValidation>
    <dataValidation type="textLength" errorStyle="warning" operator="lessThan" allowBlank="1" showInputMessage="1" showErrorMessage="1" errorTitle="最大文字数オーバー" error="200文字以内で入力して下さい。" sqref="P111">
      <formula1>201</formula1>
    </dataValidation>
    <dataValidation type="textLength" errorStyle="warning" operator="lessThan" allowBlank="1" showInputMessage="1" showErrorMessage="1" errorTitle="最大文字数オーバー" error="200文字以内で入力して下さい。" sqref="Q111">
      <formula1>201</formula1>
    </dataValidation>
    <dataValidation type="textLength" errorStyle="warning" operator="lessThan" allowBlank="1" showInputMessage="1" showErrorMessage="1" errorTitle="最大文字数オーバー" error="200文字以内で入力して下さい。" sqref="R111">
      <formula1>201</formula1>
    </dataValidation>
    <dataValidation type="textLength" errorStyle="warning" operator="lessThan" allowBlank="1" showInputMessage="1" showErrorMessage="1" errorTitle="最大文字数オーバー" error="200文字以内で入力して下さい。" sqref="S111">
      <formula1>201</formula1>
    </dataValidation>
    <dataValidation type="textLength" errorStyle="warning" operator="lessThan" allowBlank="1" showInputMessage="1" showErrorMessage="1" errorTitle="最大文字数オーバー" error="200文字以内で入力して下さい。" sqref="T111">
      <formula1>201</formula1>
    </dataValidation>
    <dataValidation type="textLength" errorStyle="warning" operator="lessThan" allowBlank="1" showInputMessage="1" showErrorMessage="1" errorTitle="最大文字数オーバー" error="200文字以内で入力して下さい。" sqref="U111">
      <formula1>201</formula1>
    </dataValidation>
    <dataValidation type="textLength" errorStyle="warning" operator="lessThan" allowBlank="1" showInputMessage="1" showErrorMessage="1" errorTitle="最大文字数オーバー" error="200文字以内で入力して下さい。" sqref="V111">
      <formula1>201</formula1>
    </dataValidation>
    <dataValidation type="textLength" errorStyle="warning" operator="lessThan" allowBlank="1" showInputMessage="1" showErrorMessage="1" errorTitle="最大文字数オーバー" error="200文字以内で入力して下さい。" sqref="W111">
      <formula1>201</formula1>
    </dataValidation>
    <dataValidation type="textLength" errorStyle="warning" operator="lessThan" allowBlank="1" showInputMessage="1" showErrorMessage="1" errorTitle="最大文字数オーバー" error="200文字以内で入力して下さい。" sqref="X111">
      <formula1>201</formula1>
    </dataValidation>
    <dataValidation type="textLength" errorStyle="warning" operator="lessThan" allowBlank="1" showInputMessage="1" showErrorMessage="1" errorTitle="最大文字数オーバー" error="200文字以内で入力して下さい。" sqref="E114">
      <formula1>201</formula1>
    </dataValidation>
    <dataValidation type="textLength" errorStyle="warning" operator="lessThan" allowBlank="1" showInputMessage="1" showErrorMessage="1" errorTitle="最大文字数オーバー" error="200文字以内で入力して下さい。" sqref="F114">
      <formula1>201</formula1>
    </dataValidation>
    <dataValidation type="textLength" errorStyle="warning" operator="lessThan" allowBlank="1" showInputMessage="1" showErrorMessage="1" errorTitle="最大文字数オーバー" error="200文字以内で入力して下さい。" sqref="G114">
      <formula1>201</formula1>
    </dataValidation>
    <dataValidation type="textLength" errorStyle="warning" operator="lessThan" allowBlank="1" showInputMessage="1" showErrorMessage="1" errorTitle="最大文字数オーバー" error="200文字以内で入力して下さい。" sqref="H114">
      <formula1>201</formula1>
    </dataValidation>
    <dataValidation type="textLength" errorStyle="warning" operator="lessThan" allowBlank="1" showInputMessage="1" showErrorMessage="1" errorTitle="最大文字数オーバー" error="200文字以内で入力して下さい。" sqref="I114">
      <formula1>201</formula1>
    </dataValidation>
    <dataValidation type="textLength" errorStyle="warning" operator="lessThan" allowBlank="1" showInputMessage="1" showErrorMessage="1" errorTitle="最大文字数オーバー" error="200文字以内で入力して下さい。" sqref="J114">
      <formula1>201</formula1>
    </dataValidation>
    <dataValidation type="textLength" errorStyle="warning" operator="lessThan" allowBlank="1" showInputMessage="1" showErrorMessage="1" errorTitle="最大文字数オーバー" error="200文字以内で入力して下さい。" sqref="K114">
      <formula1>201</formula1>
    </dataValidation>
    <dataValidation type="textLength" errorStyle="warning" operator="lessThan" allowBlank="1" showInputMessage="1" showErrorMessage="1" errorTitle="最大文字数オーバー" error="200文字以内で入力して下さい。" sqref="L114">
      <formula1>201</formula1>
    </dataValidation>
    <dataValidation type="textLength" errorStyle="warning" operator="lessThan" allowBlank="1" showInputMessage="1" showErrorMessage="1" errorTitle="最大文字数オーバー" error="200文字以内で入力して下さい。" sqref="M114">
      <formula1>201</formula1>
    </dataValidation>
    <dataValidation type="textLength" errorStyle="warning" operator="lessThan" allowBlank="1" showInputMessage="1" showErrorMessage="1" errorTitle="最大文字数オーバー" error="200文字以内で入力して下さい。" sqref="N114">
      <formula1>201</formula1>
    </dataValidation>
    <dataValidation type="textLength" errorStyle="warning" operator="lessThan" allowBlank="1" showInputMessage="1" showErrorMessage="1" errorTitle="最大文字数オーバー" error="200文字以内で入力して下さい。" sqref="O114">
      <formula1>201</formula1>
    </dataValidation>
    <dataValidation type="textLength" errorStyle="warning" operator="lessThan" allowBlank="1" showInputMessage="1" showErrorMessage="1" errorTitle="最大文字数オーバー" error="200文字以内で入力して下さい。" sqref="P114">
      <formula1>201</formula1>
    </dataValidation>
    <dataValidation type="textLength" errorStyle="warning" operator="lessThan" allowBlank="1" showInputMessage="1" showErrorMessage="1" errorTitle="最大文字数オーバー" error="200文字以内で入力して下さい。" sqref="Q114">
      <formula1>201</formula1>
    </dataValidation>
    <dataValidation type="textLength" errorStyle="warning" operator="lessThan" allowBlank="1" showInputMessage="1" showErrorMessage="1" errorTitle="最大文字数オーバー" error="200文字以内で入力して下さい。" sqref="R114">
      <formula1>201</formula1>
    </dataValidation>
    <dataValidation type="textLength" errorStyle="warning" operator="lessThan" allowBlank="1" showInputMessage="1" showErrorMessage="1" errorTitle="最大文字数オーバー" error="200文字以内で入力して下さい。" sqref="S114">
      <formula1>201</formula1>
    </dataValidation>
    <dataValidation type="textLength" errorStyle="warning" operator="lessThan" allowBlank="1" showInputMessage="1" showErrorMessage="1" errorTitle="最大文字数オーバー" error="200文字以内で入力して下さい。" sqref="T114">
      <formula1>201</formula1>
    </dataValidation>
    <dataValidation type="textLength" errorStyle="warning" operator="lessThan" allowBlank="1" showInputMessage="1" showErrorMessage="1" errorTitle="最大文字数オーバー" error="200文字以内で入力して下さい。" sqref="U114">
      <formula1>201</formula1>
    </dataValidation>
    <dataValidation type="textLength" errorStyle="warning" operator="lessThan" allowBlank="1" showInputMessage="1" showErrorMessage="1" errorTitle="最大文字数オーバー" error="200文字以内で入力して下さい。" sqref="V114">
      <formula1>201</formula1>
    </dataValidation>
    <dataValidation type="textLength" errorStyle="warning" operator="lessThan" allowBlank="1" showInputMessage="1" showErrorMessage="1" errorTitle="最大文字数オーバー" error="200文字以内で入力して下さい。" sqref="W114">
      <formula1>201</formula1>
    </dataValidation>
    <dataValidation type="textLength" errorStyle="warning" operator="lessThan" allowBlank="1" showInputMessage="1" showErrorMessage="1" errorTitle="最大文字数オーバー" error="200文字以内で入力して下さい。" sqref="X114">
      <formula1>201</formula1>
    </dataValidation>
    <dataValidation type="textLength" errorStyle="warning" operator="lessThan" allowBlank="1" showInputMessage="1" showErrorMessage="1" errorTitle="最大文字数オーバー" error="200文字以内で入力して下さい。" sqref="E120">
      <formula1>201</formula1>
    </dataValidation>
    <dataValidation type="textLength" errorStyle="warning" operator="lessThan" allowBlank="1" showInputMessage="1" showErrorMessage="1" errorTitle="最大文字数オーバー" error="200文字以内で入力して下さい。" sqref="F120">
      <formula1>201</formula1>
    </dataValidation>
    <dataValidation type="textLength" errorStyle="warning" operator="lessThan" allowBlank="1" showInputMessage="1" showErrorMessage="1" errorTitle="最大文字数オーバー" error="200文字以内で入力して下さい。" sqref="G120">
      <formula1>201</formula1>
    </dataValidation>
    <dataValidation type="textLength" errorStyle="warning" operator="lessThan" allowBlank="1" showInputMessage="1" showErrorMessage="1" errorTitle="最大文字数オーバー" error="200文字以内で入力して下さい。" sqref="H120">
      <formula1>201</formula1>
    </dataValidation>
    <dataValidation type="textLength" errorStyle="warning" operator="lessThan" allowBlank="1" showInputMessage="1" showErrorMessage="1" errorTitle="最大文字数オーバー" error="200文字以内で入力して下さい。" sqref="I120">
      <formula1>201</formula1>
    </dataValidation>
    <dataValidation type="textLength" errorStyle="warning" operator="lessThan" allowBlank="1" showInputMessage="1" showErrorMessage="1" errorTitle="最大文字数オーバー" error="200文字以内で入力して下さい。" sqref="J120">
      <formula1>201</formula1>
    </dataValidation>
    <dataValidation type="textLength" errorStyle="warning" operator="lessThan" allowBlank="1" showInputMessage="1" showErrorMessage="1" errorTitle="最大文字数オーバー" error="200文字以内で入力して下さい。" sqref="K120">
      <formula1>201</formula1>
    </dataValidation>
    <dataValidation type="textLength" errorStyle="warning" operator="lessThan" allowBlank="1" showInputMessage="1" showErrorMessage="1" errorTitle="最大文字数オーバー" error="200文字以内で入力して下さい。" sqref="L120">
      <formula1>201</formula1>
    </dataValidation>
    <dataValidation type="textLength" errorStyle="warning" operator="lessThan" allowBlank="1" showInputMessage="1" showErrorMessage="1" errorTitle="最大文字数オーバー" error="200文字以内で入力して下さい。" sqref="M120">
      <formula1>201</formula1>
    </dataValidation>
    <dataValidation type="textLength" errorStyle="warning" operator="lessThan" allowBlank="1" showInputMessage="1" showErrorMessage="1" errorTitle="最大文字数オーバー" error="200文字以内で入力して下さい。" sqref="N120">
      <formula1>201</formula1>
    </dataValidation>
    <dataValidation type="textLength" errorStyle="warning" operator="lessThan" allowBlank="1" showInputMessage="1" showErrorMessage="1" errorTitle="最大文字数オーバー" error="200文字以内で入力して下さい。" sqref="O120">
      <formula1>201</formula1>
    </dataValidation>
    <dataValidation type="textLength" errorStyle="warning" operator="lessThan" allowBlank="1" showInputMessage="1" showErrorMessage="1" errorTitle="最大文字数オーバー" error="200文字以内で入力して下さい。" sqref="P120">
      <formula1>201</formula1>
    </dataValidation>
    <dataValidation type="textLength" errorStyle="warning" operator="lessThan" allowBlank="1" showInputMessage="1" showErrorMessage="1" errorTitle="最大文字数オーバー" error="200文字以内で入力して下さい。" sqref="Q120">
      <formula1>201</formula1>
    </dataValidation>
    <dataValidation type="textLength" errorStyle="warning" operator="lessThan" allowBlank="1" showInputMessage="1" showErrorMessage="1" errorTitle="最大文字数オーバー" error="200文字以内で入力して下さい。" sqref="R120">
      <formula1>201</formula1>
    </dataValidation>
    <dataValidation type="textLength" errorStyle="warning" operator="lessThan" allowBlank="1" showInputMessage="1" showErrorMessage="1" errorTitle="最大文字数オーバー" error="200文字以内で入力して下さい。" sqref="S120">
      <formula1>201</formula1>
    </dataValidation>
    <dataValidation type="textLength" errorStyle="warning" operator="lessThan" allowBlank="1" showInputMessage="1" showErrorMessage="1" errorTitle="最大文字数オーバー" error="200文字以内で入力して下さい。" sqref="T120">
      <formula1>201</formula1>
    </dataValidation>
    <dataValidation type="textLength" errorStyle="warning" operator="lessThan" allowBlank="1" showInputMessage="1" showErrorMessage="1" errorTitle="最大文字数オーバー" error="200文字以内で入力して下さい。" sqref="U120">
      <formula1>201</formula1>
    </dataValidation>
    <dataValidation type="textLength" errorStyle="warning" operator="lessThan" allowBlank="1" showInputMessage="1" showErrorMessage="1" errorTitle="最大文字数オーバー" error="200文字以内で入力して下さい。" sqref="V120">
      <formula1>201</formula1>
    </dataValidation>
    <dataValidation type="textLength" errorStyle="warning" operator="lessThan" allowBlank="1" showInputMessage="1" showErrorMessage="1" errorTitle="最大文字数オーバー" error="200文字以内で入力して下さい。" sqref="W120">
      <formula1>201</formula1>
    </dataValidation>
    <dataValidation type="textLength" errorStyle="warning" operator="lessThan" allowBlank="1" showInputMessage="1" showErrorMessage="1" errorTitle="最大文字数オーバー" error="200文字以内で入力して下さい。" sqref="X120">
      <formula1>201</formula1>
    </dataValidation>
    <dataValidation type="textLength" errorStyle="warning" operator="lessThan" allowBlank="1" showInputMessage="1" showErrorMessage="1" errorTitle="最大文字数オーバー" error="200文字以内で入力して下さい。" sqref="E123">
      <formula1>201</formula1>
    </dataValidation>
    <dataValidation type="textLength" errorStyle="warning" operator="lessThan" allowBlank="1" showInputMessage="1" showErrorMessage="1" errorTitle="最大文字数オーバー" error="200文字以内で入力して下さい。" sqref="F123">
      <formula1>201</formula1>
    </dataValidation>
    <dataValidation type="textLength" errorStyle="warning" operator="lessThan" allowBlank="1" showInputMessage="1" showErrorMessage="1" errorTitle="最大文字数オーバー" error="200文字以内で入力して下さい。" sqref="G123">
      <formula1>201</formula1>
    </dataValidation>
    <dataValidation type="textLength" errorStyle="warning" operator="lessThan" allowBlank="1" showInputMessage="1" showErrorMessage="1" errorTitle="最大文字数オーバー" error="200文字以内で入力して下さい。" sqref="H123">
      <formula1>201</formula1>
    </dataValidation>
    <dataValidation type="textLength" errorStyle="warning" operator="lessThan" allowBlank="1" showInputMessage="1" showErrorMessage="1" errorTitle="最大文字数オーバー" error="200文字以内で入力して下さい。" sqref="I123">
      <formula1>201</formula1>
    </dataValidation>
    <dataValidation type="textLength" errorStyle="warning" operator="lessThan" allowBlank="1" showInputMessage="1" showErrorMessage="1" errorTitle="最大文字数オーバー" error="200文字以内で入力して下さい。" sqref="J123">
      <formula1>201</formula1>
    </dataValidation>
    <dataValidation type="textLength" errorStyle="warning" operator="lessThan" allowBlank="1" showInputMessage="1" showErrorMessage="1" errorTitle="最大文字数オーバー" error="200文字以内で入力して下さい。" sqref="K123">
      <formula1>201</formula1>
    </dataValidation>
    <dataValidation type="textLength" errorStyle="warning" operator="lessThan" allowBlank="1" showInputMessage="1" showErrorMessage="1" errorTitle="最大文字数オーバー" error="200文字以内で入力して下さい。" sqref="L123">
      <formula1>201</formula1>
    </dataValidation>
    <dataValidation type="textLength" errorStyle="warning" operator="lessThan" allowBlank="1" showInputMessage="1" showErrorMessage="1" errorTitle="最大文字数オーバー" error="200文字以内で入力して下さい。" sqref="M123">
      <formula1>201</formula1>
    </dataValidation>
    <dataValidation type="textLength" errorStyle="warning" operator="lessThan" allowBlank="1" showInputMessage="1" showErrorMessage="1" errorTitle="最大文字数オーバー" error="200文字以内で入力して下さい。" sqref="N123">
      <formula1>201</formula1>
    </dataValidation>
    <dataValidation type="textLength" errorStyle="warning" operator="lessThan" allowBlank="1" showInputMessage="1" showErrorMessage="1" errorTitle="最大文字数オーバー" error="200文字以内で入力して下さい。" sqref="O123">
      <formula1>201</formula1>
    </dataValidation>
    <dataValidation type="textLength" errorStyle="warning" operator="lessThan" allowBlank="1" showInputMessage="1" showErrorMessage="1" errorTitle="最大文字数オーバー" error="200文字以内で入力して下さい。" sqref="P123">
      <formula1>201</formula1>
    </dataValidation>
    <dataValidation type="textLength" errorStyle="warning" operator="lessThan" allowBlank="1" showInputMessage="1" showErrorMessage="1" errorTitle="最大文字数オーバー" error="200文字以内で入力して下さい。" sqref="Q123">
      <formula1>201</formula1>
    </dataValidation>
    <dataValidation type="textLength" errorStyle="warning" operator="lessThan" allowBlank="1" showInputMessage="1" showErrorMessage="1" errorTitle="最大文字数オーバー" error="200文字以内で入力して下さい。" sqref="R123">
      <formula1>201</formula1>
    </dataValidation>
    <dataValidation type="textLength" errorStyle="warning" operator="lessThan" allowBlank="1" showInputMessage="1" showErrorMessage="1" errorTitle="最大文字数オーバー" error="200文字以内で入力して下さい。" sqref="S123">
      <formula1>201</formula1>
    </dataValidation>
    <dataValidation type="textLength" errorStyle="warning" operator="lessThan" allowBlank="1" showInputMessage="1" showErrorMessage="1" errorTitle="最大文字数オーバー" error="200文字以内で入力して下さい。" sqref="T123">
      <formula1>201</formula1>
    </dataValidation>
    <dataValidation type="textLength" errorStyle="warning" operator="lessThan" allowBlank="1" showInputMessage="1" showErrorMessage="1" errorTitle="最大文字数オーバー" error="200文字以内で入力して下さい。" sqref="U123">
      <formula1>201</formula1>
    </dataValidation>
    <dataValidation type="textLength" errorStyle="warning" operator="lessThan" allowBlank="1" showInputMessage="1" showErrorMessage="1" errorTitle="最大文字数オーバー" error="200文字以内で入力して下さい。" sqref="V123">
      <formula1>201</formula1>
    </dataValidation>
    <dataValidation type="textLength" errorStyle="warning" operator="lessThan" allowBlank="1" showInputMessage="1" showErrorMessage="1" errorTitle="最大文字数オーバー" error="200文字以内で入力して下さい。" sqref="W123">
      <formula1>201</formula1>
    </dataValidation>
    <dataValidation type="textLength" errorStyle="warning" operator="lessThan" allowBlank="1" showInputMessage="1" showErrorMessage="1" errorTitle="最大文字数オーバー" error="200文字以内で入力して下さい。" sqref="X123">
      <formula1>201</formula1>
    </dataValidation>
    <dataValidation type="textLength" errorStyle="warning" operator="lessThan" allowBlank="1" showInputMessage="1" showErrorMessage="1" errorTitle="最大文字数オーバー" error="200文字以内で入力して下さい。" sqref="E129">
      <formula1>201</formula1>
    </dataValidation>
    <dataValidation type="textLength" errorStyle="warning" operator="lessThan" allowBlank="1" showInputMessage="1" showErrorMessage="1" errorTitle="最大文字数オーバー" error="200文字以内で入力して下さい。" sqref="F129">
      <formula1>201</formula1>
    </dataValidation>
    <dataValidation type="textLength" errorStyle="warning" operator="lessThan" allowBlank="1" showInputMessage="1" showErrorMessage="1" errorTitle="最大文字数オーバー" error="200文字以内で入力して下さい。" sqref="G129">
      <formula1>201</formula1>
    </dataValidation>
    <dataValidation type="textLength" errorStyle="warning" operator="lessThan" allowBlank="1" showInputMessage="1" showErrorMessage="1" errorTitle="最大文字数オーバー" error="200文字以内で入力して下さい。" sqref="H129">
      <formula1>201</formula1>
    </dataValidation>
    <dataValidation type="textLength" errorStyle="warning" operator="lessThan" allowBlank="1" showInputMessage="1" showErrorMessage="1" errorTitle="最大文字数オーバー" error="200文字以内で入力して下さい。" sqref="I129">
      <formula1>201</formula1>
    </dataValidation>
    <dataValidation type="textLength" errorStyle="warning" operator="lessThan" allowBlank="1" showInputMessage="1" showErrorMessage="1" errorTitle="最大文字数オーバー" error="200文字以内で入力して下さい。" sqref="J129">
      <formula1>201</formula1>
    </dataValidation>
    <dataValidation type="textLength" errorStyle="warning" operator="lessThan" allowBlank="1" showInputMessage="1" showErrorMessage="1" errorTitle="最大文字数オーバー" error="200文字以内で入力して下さい。" sqref="K129">
      <formula1>201</formula1>
    </dataValidation>
    <dataValidation type="textLength" errorStyle="warning" operator="lessThan" allowBlank="1" showInputMessage="1" showErrorMessage="1" errorTitle="最大文字数オーバー" error="200文字以内で入力して下さい。" sqref="L129">
      <formula1>201</formula1>
    </dataValidation>
    <dataValidation type="textLength" errorStyle="warning" operator="lessThan" allowBlank="1" showInputMessage="1" showErrorMessage="1" errorTitle="最大文字数オーバー" error="200文字以内で入力して下さい。" sqref="M129">
      <formula1>201</formula1>
    </dataValidation>
    <dataValidation type="textLength" errorStyle="warning" operator="lessThan" allowBlank="1" showInputMessage="1" showErrorMessage="1" errorTitle="最大文字数オーバー" error="200文字以内で入力して下さい。" sqref="N129">
      <formula1>201</formula1>
    </dataValidation>
    <dataValidation type="textLength" errorStyle="warning" operator="lessThan" allowBlank="1" showInputMessage="1" showErrorMessage="1" errorTitle="最大文字数オーバー" error="200文字以内で入力して下さい。" sqref="O129">
      <formula1>201</formula1>
    </dataValidation>
    <dataValidation type="textLength" errorStyle="warning" operator="lessThan" allowBlank="1" showInputMessage="1" showErrorMessage="1" errorTitle="最大文字数オーバー" error="200文字以内で入力して下さい。" sqref="P129">
      <formula1>201</formula1>
    </dataValidation>
    <dataValidation type="textLength" errorStyle="warning" operator="lessThan" allowBlank="1" showInputMessage="1" showErrorMessage="1" errorTitle="最大文字数オーバー" error="200文字以内で入力して下さい。" sqref="Q129">
      <formula1>201</formula1>
    </dataValidation>
    <dataValidation type="textLength" errorStyle="warning" operator="lessThan" allowBlank="1" showInputMessage="1" showErrorMessage="1" errorTitle="最大文字数オーバー" error="200文字以内で入力して下さい。" sqref="R129">
      <formula1>201</formula1>
    </dataValidation>
    <dataValidation type="textLength" errorStyle="warning" operator="lessThan" allowBlank="1" showInputMessage="1" showErrorMessage="1" errorTitle="最大文字数オーバー" error="200文字以内で入力して下さい。" sqref="S129">
      <formula1>201</formula1>
    </dataValidation>
    <dataValidation type="textLength" errorStyle="warning" operator="lessThan" allowBlank="1" showInputMessage="1" showErrorMessage="1" errorTitle="最大文字数オーバー" error="200文字以内で入力して下さい。" sqref="T129">
      <formula1>201</formula1>
    </dataValidation>
    <dataValidation type="textLength" errorStyle="warning" operator="lessThan" allowBlank="1" showInputMessage="1" showErrorMessage="1" errorTitle="最大文字数オーバー" error="200文字以内で入力して下さい。" sqref="U129">
      <formula1>201</formula1>
    </dataValidation>
    <dataValidation type="textLength" errorStyle="warning" operator="lessThan" allowBlank="1" showInputMessage="1" showErrorMessage="1" errorTitle="最大文字数オーバー" error="200文字以内で入力して下さい。" sqref="V129">
      <formula1>201</formula1>
    </dataValidation>
    <dataValidation type="textLength" errorStyle="warning" operator="lessThan" allowBlank="1" showInputMessage="1" showErrorMessage="1" errorTitle="最大文字数オーバー" error="200文字以内で入力して下さい。" sqref="W129">
      <formula1>201</formula1>
    </dataValidation>
    <dataValidation type="textLength" errorStyle="warning" operator="lessThan" allowBlank="1" showInputMessage="1" showErrorMessage="1" errorTitle="最大文字数オーバー" error="200文字以内で入力して下さい。" sqref="X129">
      <formula1>201</formula1>
    </dataValidation>
    <dataValidation type="textLength" errorStyle="warning" operator="lessThan" allowBlank="1" showInputMessage="1" showErrorMessage="1" errorTitle="最大文字数オーバー" error="200文字以内で入力して下さい。" sqref="E132">
      <formula1>201</formula1>
    </dataValidation>
    <dataValidation type="textLength" errorStyle="warning" operator="lessThan" allowBlank="1" showInputMessage="1" showErrorMessage="1" errorTitle="最大文字数オーバー" error="200文字以内で入力して下さい。" sqref="F132">
      <formula1>201</formula1>
    </dataValidation>
    <dataValidation type="textLength" errorStyle="warning" operator="lessThan" allowBlank="1" showInputMessage="1" showErrorMessage="1" errorTitle="最大文字数オーバー" error="200文字以内で入力して下さい。" sqref="G132">
      <formula1>201</formula1>
    </dataValidation>
    <dataValidation type="textLength" errorStyle="warning" operator="lessThan" allowBlank="1" showInputMessage="1" showErrorMessage="1" errorTitle="最大文字数オーバー" error="200文字以内で入力して下さい。" sqref="H132">
      <formula1>201</formula1>
    </dataValidation>
    <dataValidation type="textLength" errorStyle="warning" operator="lessThan" allowBlank="1" showInputMessage="1" showErrorMessage="1" errorTitle="最大文字数オーバー" error="200文字以内で入力して下さい。" sqref="I132">
      <formula1>201</formula1>
    </dataValidation>
    <dataValidation type="textLength" errorStyle="warning" operator="lessThan" allowBlank="1" showInputMessage="1" showErrorMessage="1" errorTitle="最大文字数オーバー" error="200文字以内で入力して下さい。" sqref="J132">
      <formula1>201</formula1>
    </dataValidation>
    <dataValidation type="textLength" errorStyle="warning" operator="lessThan" allowBlank="1" showInputMessage="1" showErrorMessage="1" errorTitle="最大文字数オーバー" error="200文字以内で入力して下さい。" sqref="K132">
      <formula1>201</formula1>
    </dataValidation>
    <dataValidation type="textLength" errorStyle="warning" operator="lessThan" allowBlank="1" showInputMessage="1" showErrorMessage="1" errorTitle="最大文字数オーバー" error="200文字以内で入力して下さい。" sqref="L132">
      <formula1>201</formula1>
    </dataValidation>
    <dataValidation type="textLength" errorStyle="warning" operator="lessThan" allowBlank="1" showInputMessage="1" showErrorMessage="1" errorTitle="最大文字数オーバー" error="200文字以内で入力して下さい。" sqref="M132">
      <formula1>201</formula1>
    </dataValidation>
    <dataValidation type="textLength" errorStyle="warning" operator="lessThan" allowBlank="1" showInputMessage="1" showErrorMessage="1" errorTitle="最大文字数オーバー" error="200文字以内で入力して下さい。" sqref="N132">
      <formula1>201</formula1>
    </dataValidation>
    <dataValidation type="textLength" errorStyle="warning" operator="lessThan" allowBlank="1" showInputMessage="1" showErrorMessage="1" errorTitle="最大文字数オーバー" error="200文字以内で入力して下さい。" sqref="O132">
      <formula1>201</formula1>
    </dataValidation>
    <dataValidation type="textLength" errorStyle="warning" operator="lessThan" allowBlank="1" showInputMessage="1" showErrorMessage="1" errorTitle="最大文字数オーバー" error="200文字以内で入力して下さい。" sqref="P132">
      <formula1>201</formula1>
    </dataValidation>
    <dataValidation type="textLength" errorStyle="warning" operator="lessThan" allowBlank="1" showInputMessage="1" showErrorMessage="1" errorTitle="最大文字数オーバー" error="200文字以内で入力して下さい。" sqref="Q132">
      <formula1>201</formula1>
    </dataValidation>
    <dataValidation type="textLength" errorStyle="warning" operator="lessThan" allowBlank="1" showInputMessage="1" showErrorMessage="1" errorTitle="最大文字数オーバー" error="200文字以内で入力して下さい。" sqref="R132">
      <formula1>201</formula1>
    </dataValidation>
    <dataValidation type="textLength" errorStyle="warning" operator="lessThan" allowBlank="1" showInputMessage="1" showErrorMessage="1" errorTitle="最大文字数オーバー" error="200文字以内で入力して下さい。" sqref="S132">
      <formula1>201</formula1>
    </dataValidation>
    <dataValidation type="textLength" errorStyle="warning" operator="lessThan" allowBlank="1" showInputMessage="1" showErrorMessage="1" errorTitle="最大文字数オーバー" error="200文字以内で入力して下さい。" sqref="T132">
      <formula1>201</formula1>
    </dataValidation>
    <dataValidation type="textLength" errorStyle="warning" operator="lessThan" allowBlank="1" showInputMessage="1" showErrorMessage="1" errorTitle="最大文字数オーバー" error="200文字以内で入力して下さい。" sqref="U132">
      <formula1>201</formula1>
    </dataValidation>
    <dataValidation type="textLength" errorStyle="warning" operator="lessThan" allowBlank="1" showInputMessage="1" showErrorMessage="1" errorTitle="最大文字数オーバー" error="200文字以内で入力して下さい。" sqref="V132">
      <formula1>201</formula1>
    </dataValidation>
    <dataValidation type="textLength" errorStyle="warning" operator="lessThan" allowBlank="1" showInputMessage="1" showErrorMessage="1" errorTitle="最大文字数オーバー" error="200文字以内で入力して下さい。" sqref="W132">
      <formula1>201</formula1>
    </dataValidation>
    <dataValidation type="textLength" errorStyle="warning" operator="lessThan" allowBlank="1" showInputMessage="1" showErrorMessage="1" errorTitle="最大文字数オーバー" error="200文字以内で入力して下さい。" sqref="X132">
      <formula1>201</formula1>
    </dataValidation>
    <dataValidation type="textLength" errorStyle="warning" operator="lessThan" allowBlank="1" showInputMessage="1" showErrorMessage="1" errorTitle="最大文字数オーバー" error="200文字以内で入力して下さい。" sqref="E138">
      <formula1>201</formula1>
    </dataValidation>
    <dataValidation type="textLength" errorStyle="warning" operator="lessThan" allowBlank="1" showInputMessage="1" showErrorMessage="1" errorTitle="最大文字数オーバー" error="200文字以内で入力して下さい。" sqref="F138">
      <formula1>201</formula1>
    </dataValidation>
    <dataValidation type="textLength" errorStyle="warning" operator="lessThan" allowBlank="1" showInputMessage="1" showErrorMessage="1" errorTitle="最大文字数オーバー" error="200文字以内で入力して下さい。" sqref="G138">
      <formula1>201</formula1>
    </dataValidation>
    <dataValidation type="textLength" errorStyle="warning" operator="lessThan" allowBlank="1" showInputMessage="1" showErrorMessage="1" errorTitle="最大文字数オーバー" error="200文字以内で入力して下さい。" sqref="H138">
      <formula1>201</formula1>
    </dataValidation>
    <dataValidation type="textLength" errorStyle="warning" operator="lessThan" allowBlank="1" showInputMessage="1" showErrorMessage="1" errorTitle="最大文字数オーバー" error="200文字以内で入力して下さい。" sqref="I138">
      <formula1>201</formula1>
    </dataValidation>
    <dataValidation type="textLength" errorStyle="warning" operator="lessThan" allowBlank="1" showInputMessage="1" showErrorMessage="1" errorTitle="最大文字数オーバー" error="200文字以内で入力して下さい。" sqref="J138">
      <formula1>201</formula1>
    </dataValidation>
    <dataValidation type="textLength" errorStyle="warning" operator="lessThan" allowBlank="1" showInputMessage="1" showErrorMessage="1" errorTitle="最大文字数オーバー" error="200文字以内で入力して下さい。" sqref="K138">
      <formula1>201</formula1>
    </dataValidation>
    <dataValidation type="textLength" errorStyle="warning" operator="lessThan" allowBlank="1" showInputMessage="1" showErrorMessage="1" errorTitle="最大文字数オーバー" error="200文字以内で入力して下さい。" sqref="L138">
      <formula1>201</formula1>
    </dataValidation>
    <dataValidation type="textLength" errorStyle="warning" operator="lessThan" allowBlank="1" showInputMessage="1" showErrorMessage="1" errorTitle="最大文字数オーバー" error="200文字以内で入力して下さい。" sqref="M138">
      <formula1>201</formula1>
    </dataValidation>
    <dataValidation type="textLength" errorStyle="warning" operator="lessThan" allowBlank="1" showInputMessage="1" showErrorMessage="1" errorTitle="最大文字数オーバー" error="200文字以内で入力して下さい。" sqref="N138">
      <formula1>201</formula1>
    </dataValidation>
    <dataValidation type="textLength" errorStyle="warning" operator="lessThan" allowBlank="1" showInputMessage="1" showErrorMessage="1" errorTitle="最大文字数オーバー" error="200文字以内で入力して下さい。" sqref="O138">
      <formula1>201</formula1>
    </dataValidation>
    <dataValidation type="textLength" errorStyle="warning" operator="lessThan" allowBlank="1" showInputMessage="1" showErrorMessage="1" errorTitle="最大文字数オーバー" error="200文字以内で入力して下さい。" sqref="P138">
      <formula1>201</formula1>
    </dataValidation>
    <dataValidation type="textLength" errorStyle="warning" operator="lessThan" allowBlank="1" showInputMessage="1" showErrorMessage="1" errorTitle="最大文字数オーバー" error="200文字以内で入力して下さい。" sqref="Q138">
      <formula1>201</formula1>
    </dataValidation>
    <dataValidation type="textLength" errorStyle="warning" operator="lessThan" allowBlank="1" showInputMessage="1" showErrorMessage="1" errorTitle="最大文字数オーバー" error="200文字以内で入力して下さい。" sqref="R138">
      <formula1>201</formula1>
    </dataValidation>
    <dataValidation type="textLength" errorStyle="warning" operator="lessThan" allowBlank="1" showInputMessage="1" showErrorMessage="1" errorTitle="最大文字数オーバー" error="200文字以内で入力して下さい。" sqref="S138">
      <formula1>201</formula1>
    </dataValidation>
    <dataValidation type="textLength" errorStyle="warning" operator="lessThan" allowBlank="1" showInputMessage="1" showErrorMessage="1" errorTitle="最大文字数オーバー" error="200文字以内で入力して下さい。" sqref="T138">
      <formula1>201</formula1>
    </dataValidation>
    <dataValidation type="textLength" errorStyle="warning" operator="lessThan" allowBlank="1" showInputMessage="1" showErrorMessage="1" errorTitle="最大文字数オーバー" error="200文字以内で入力して下さい。" sqref="U138">
      <formula1>201</formula1>
    </dataValidation>
    <dataValidation type="textLength" errorStyle="warning" operator="lessThan" allowBlank="1" showInputMessage="1" showErrorMessage="1" errorTitle="最大文字数オーバー" error="200文字以内で入力して下さい。" sqref="V138">
      <formula1>201</formula1>
    </dataValidation>
    <dataValidation type="textLength" errorStyle="warning" operator="lessThan" allowBlank="1" showInputMessage="1" showErrorMessage="1" errorTitle="最大文字数オーバー" error="200文字以内で入力して下さい。" sqref="W138">
      <formula1>201</formula1>
    </dataValidation>
    <dataValidation type="textLength" errorStyle="warning" operator="lessThan" allowBlank="1" showInputMessage="1" showErrorMessage="1" errorTitle="最大文字数オーバー" error="200文字以内で入力して下さい。" sqref="X138">
      <formula1>201</formula1>
    </dataValidation>
    <dataValidation type="textLength" errorStyle="warning" operator="lessThan" allowBlank="1" showInputMessage="1" showErrorMessage="1" errorTitle="最大文字数オーバー" error="200文字以内で入力して下さい。" sqref="E141">
      <formula1>201</formula1>
    </dataValidation>
    <dataValidation type="textLength" errorStyle="warning" operator="lessThan" allowBlank="1" showInputMessage="1" showErrorMessage="1" errorTitle="最大文字数オーバー" error="200文字以内で入力して下さい。" sqref="F141">
      <formula1>201</formula1>
    </dataValidation>
    <dataValidation type="textLength" errorStyle="warning" operator="lessThan" allowBlank="1" showInputMessage="1" showErrorMessage="1" errorTitle="最大文字数オーバー" error="200文字以内で入力して下さい。" sqref="G141">
      <formula1>201</formula1>
    </dataValidation>
    <dataValidation type="textLength" errorStyle="warning" operator="lessThan" allowBlank="1" showInputMessage="1" showErrorMessage="1" errorTitle="最大文字数オーバー" error="200文字以内で入力して下さい。" sqref="H141">
      <formula1>201</formula1>
    </dataValidation>
    <dataValidation type="textLength" errorStyle="warning" operator="lessThan" allowBlank="1" showInputMessage="1" showErrorMessage="1" errorTitle="最大文字数オーバー" error="200文字以内で入力して下さい。" sqref="I141">
      <formula1>201</formula1>
    </dataValidation>
    <dataValidation type="textLength" errorStyle="warning" operator="lessThan" allowBlank="1" showInputMessage="1" showErrorMessage="1" errorTitle="最大文字数オーバー" error="200文字以内で入力して下さい。" sqref="J141">
      <formula1>201</formula1>
    </dataValidation>
    <dataValidation type="textLength" errorStyle="warning" operator="lessThan" allowBlank="1" showInputMessage="1" showErrorMessage="1" errorTitle="最大文字数オーバー" error="200文字以内で入力して下さい。" sqref="K141">
      <formula1>201</formula1>
    </dataValidation>
    <dataValidation type="textLength" errorStyle="warning" operator="lessThan" allowBlank="1" showInputMessage="1" showErrorMessage="1" errorTitle="最大文字数オーバー" error="200文字以内で入力して下さい。" sqref="L141">
      <formula1>201</formula1>
    </dataValidation>
    <dataValidation type="textLength" errorStyle="warning" operator="lessThan" allowBlank="1" showInputMessage="1" showErrorMessage="1" errorTitle="最大文字数オーバー" error="200文字以内で入力して下さい。" sqref="M141">
      <formula1>201</formula1>
    </dataValidation>
    <dataValidation type="textLength" errorStyle="warning" operator="lessThan" allowBlank="1" showInputMessage="1" showErrorMessage="1" errorTitle="最大文字数オーバー" error="200文字以内で入力して下さい。" sqref="N141">
      <formula1>201</formula1>
    </dataValidation>
    <dataValidation type="textLength" errorStyle="warning" operator="lessThan" allowBlank="1" showInputMessage="1" showErrorMessage="1" errorTitle="最大文字数オーバー" error="200文字以内で入力して下さい。" sqref="O141">
      <formula1>201</formula1>
    </dataValidation>
    <dataValidation type="textLength" errorStyle="warning" operator="lessThan" allowBlank="1" showInputMessage="1" showErrorMessage="1" errorTitle="最大文字数オーバー" error="200文字以内で入力して下さい。" sqref="P141">
      <formula1>201</formula1>
    </dataValidation>
    <dataValidation type="textLength" errorStyle="warning" operator="lessThan" allowBlank="1" showInputMessage="1" showErrorMessage="1" errorTitle="最大文字数オーバー" error="200文字以内で入力して下さい。" sqref="Q141">
      <formula1>201</formula1>
    </dataValidation>
    <dataValidation type="textLength" errorStyle="warning" operator="lessThan" allowBlank="1" showInputMessage="1" showErrorMessage="1" errorTitle="最大文字数オーバー" error="200文字以内で入力して下さい。" sqref="R141">
      <formula1>201</formula1>
    </dataValidation>
    <dataValidation type="textLength" errorStyle="warning" operator="lessThan" allowBlank="1" showInputMessage="1" showErrorMessage="1" errorTitle="最大文字数オーバー" error="200文字以内で入力して下さい。" sqref="S141">
      <formula1>201</formula1>
    </dataValidation>
    <dataValidation type="textLength" errorStyle="warning" operator="lessThan" allowBlank="1" showInputMessage="1" showErrorMessage="1" errorTitle="最大文字数オーバー" error="200文字以内で入力して下さい。" sqref="T141">
      <formula1>201</formula1>
    </dataValidation>
    <dataValidation type="textLength" errorStyle="warning" operator="lessThan" allowBlank="1" showInputMessage="1" showErrorMessage="1" errorTitle="最大文字数オーバー" error="200文字以内で入力して下さい。" sqref="U141">
      <formula1>201</formula1>
    </dataValidation>
    <dataValidation type="textLength" errorStyle="warning" operator="lessThan" allowBlank="1" showInputMessage="1" showErrorMessage="1" errorTitle="最大文字数オーバー" error="200文字以内で入力して下さい。" sqref="V141">
      <formula1>201</formula1>
    </dataValidation>
    <dataValidation type="textLength" errorStyle="warning" operator="lessThan" allowBlank="1" showInputMessage="1" showErrorMessage="1" errorTitle="最大文字数オーバー" error="200文字以内で入力して下さい。" sqref="W141">
      <formula1>201</formula1>
    </dataValidation>
    <dataValidation type="textLength" errorStyle="warning" operator="lessThan" allowBlank="1" showInputMessage="1" showErrorMessage="1" errorTitle="最大文字数オーバー" error="200文字以内で入力して下さい。" sqref="X141">
      <formula1>201</formula1>
    </dataValidation>
    <dataValidation type="textLength" errorStyle="warning" operator="lessThan" allowBlank="1" showInputMessage="1" showErrorMessage="1" errorTitle="最大文字数オーバー" error="200文字以内で入力して下さい。" sqref="E147">
      <formula1>201</formula1>
    </dataValidation>
    <dataValidation type="textLength" errorStyle="warning" operator="lessThan" allowBlank="1" showInputMessage="1" showErrorMessage="1" errorTitle="最大文字数オーバー" error="200文字以内で入力して下さい。" sqref="F147">
      <formula1>201</formula1>
    </dataValidation>
    <dataValidation type="textLength" errorStyle="warning" operator="lessThan" allowBlank="1" showInputMessage="1" showErrorMessage="1" errorTitle="最大文字数オーバー" error="200文字以内で入力して下さい。" sqref="G147">
      <formula1>201</formula1>
    </dataValidation>
    <dataValidation type="textLength" errorStyle="warning" operator="lessThan" allowBlank="1" showInputMessage="1" showErrorMessage="1" errorTitle="最大文字数オーバー" error="200文字以内で入力して下さい。" sqref="H147">
      <formula1>201</formula1>
    </dataValidation>
    <dataValidation type="textLength" errorStyle="warning" operator="lessThan" allowBlank="1" showInputMessage="1" showErrorMessage="1" errorTitle="最大文字数オーバー" error="200文字以内で入力して下さい。" sqref="I147">
      <formula1>201</formula1>
    </dataValidation>
    <dataValidation type="textLength" errorStyle="warning" operator="lessThan" allowBlank="1" showInputMessage="1" showErrorMessage="1" errorTitle="最大文字数オーバー" error="200文字以内で入力して下さい。" sqref="J147">
      <formula1>201</formula1>
    </dataValidation>
    <dataValidation type="textLength" errorStyle="warning" operator="lessThan" allowBlank="1" showInputMessage="1" showErrorMessage="1" errorTitle="最大文字数オーバー" error="200文字以内で入力して下さい。" sqref="K147">
      <formula1>201</formula1>
    </dataValidation>
    <dataValidation type="textLength" errorStyle="warning" operator="lessThan" allowBlank="1" showInputMessage="1" showErrorMessage="1" errorTitle="最大文字数オーバー" error="200文字以内で入力して下さい。" sqref="L147">
      <formula1>201</formula1>
    </dataValidation>
    <dataValidation type="textLength" errorStyle="warning" operator="lessThan" allowBlank="1" showInputMessage="1" showErrorMessage="1" errorTitle="最大文字数オーバー" error="200文字以内で入力して下さい。" sqref="M147">
      <formula1>201</formula1>
    </dataValidation>
    <dataValidation type="textLength" errorStyle="warning" operator="lessThan" allowBlank="1" showInputMessage="1" showErrorMessage="1" errorTitle="最大文字数オーバー" error="200文字以内で入力して下さい。" sqref="N147">
      <formula1>201</formula1>
    </dataValidation>
    <dataValidation type="textLength" errorStyle="warning" operator="lessThan" allowBlank="1" showInputMessage="1" showErrorMessage="1" errorTitle="最大文字数オーバー" error="200文字以内で入力して下さい。" sqref="O147">
      <formula1>201</formula1>
    </dataValidation>
    <dataValidation type="textLength" errorStyle="warning" operator="lessThan" allowBlank="1" showInputMessage="1" showErrorMessage="1" errorTitle="最大文字数オーバー" error="200文字以内で入力して下さい。" sqref="P147">
      <formula1>201</formula1>
    </dataValidation>
    <dataValidation type="textLength" errorStyle="warning" operator="lessThan" allowBlank="1" showInputMessage="1" showErrorMessage="1" errorTitle="最大文字数オーバー" error="200文字以内で入力して下さい。" sqref="Q147">
      <formula1>201</formula1>
    </dataValidation>
    <dataValidation type="textLength" errorStyle="warning" operator="lessThan" allowBlank="1" showInputMessage="1" showErrorMessage="1" errorTitle="最大文字数オーバー" error="200文字以内で入力して下さい。" sqref="R147">
      <formula1>201</formula1>
    </dataValidation>
    <dataValidation type="textLength" errorStyle="warning" operator="lessThan" allowBlank="1" showInputMessage="1" showErrorMessage="1" errorTitle="最大文字数オーバー" error="200文字以内で入力して下さい。" sqref="S147">
      <formula1>201</formula1>
    </dataValidation>
    <dataValidation type="textLength" errorStyle="warning" operator="lessThan" allowBlank="1" showInputMessage="1" showErrorMessage="1" errorTitle="最大文字数オーバー" error="200文字以内で入力して下さい。" sqref="T147">
      <formula1>201</formula1>
    </dataValidation>
    <dataValidation type="textLength" errorStyle="warning" operator="lessThan" allowBlank="1" showInputMessage="1" showErrorMessage="1" errorTitle="最大文字数オーバー" error="200文字以内で入力して下さい。" sqref="U147">
      <formula1>201</formula1>
    </dataValidation>
    <dataValidation type="textLength" errorStyle="warning" operator="lessThan" allowBlank="1" showInputMessage="1" showErrorMessage="1" errorTitle="最大文字数オーバー" error="200文字以内で入力して下さい。" sqref="V147">
      <formula1>201</formula1>
    </dataValidation>
    <dataValidation type="textLength" errorStyle="warning" operator="lessThan" allowBlank="1" showInputMessage="1" showErrorMessage="1" errorTitle="最大文字数オーバー" error="200文字以内で入力して下さい。" sqref="W147">
      <formula1>201</formula1>
    </dataValidation>
    <dataValidation type="textLength" errorStyle="warning" operator="lessThan" allowBlank="1" showInputMessage="1" showErrorMessage="1" errorTitle="最大文字数オーバー" error="200文字以内で入力して下さい。" sqref="X147">
      <formula1>201</formula1>
    </dataValidation>
    <dataValidation type="textLength" errorStyle="warning" operator="lessThan" allowBlank="1" showInputMessage="1" showErrorMessage="1" errorTitle="最大文字数オーバー" error="200文字以内で入力して下さい。" sqref="E150">
      <formula1>201</formula1>
    </dataValidation>
    <dataValidation type="textLength" errorStyle="warning" operator="lessThan" allowBlank="1" showInputMessage="1" showErrorMessage="1" errorTitle="最大文字数オーバー" error="200文字以内で入力して下さい。" sqref="F150">
      <formula1>201</formula1>
    </dataValidation>
    <dataValidation type="textLength" errorStyle="warning" operator="lessThan" allowBlank="1" showInputMessage="1" showErrorMessage="1" errorTitle="最大文字数オーバー" error="200文字以内で入力して下さい。" sqref="G150">
      <formula1>201</formula1>
    </dataValidation>
    <dataValidation type="textLength" errorStyle="warning" operator="lessThan" allowBlank="1" showInputMessage="1" showErrorMessage="1" errorTitle="最大文字数オーバー" error="200文字以内で入力して下さい。" sqref="H150">
      <formula1>201</formula1>
    </dataValidation>
    <dataValidation type="textLength" errorStyle="warning" operator="lessThan" allowBlank="1" showInputMessage="1" showErrorMessage="1" errorTitle="最大文字数オーバー" error="200文字以内で入力して下さい。" sqref="I150">
      <formula1>201</formula1>
    </dataValidation>
    <dataValidation type="textLength" errorStyle="warning" operator="lessThan" allowBlank="1" showInputMessage="1" showErrorMessage="1" errorTitle="最大文字数オーバー" error="200文字以内で入力して下さい。" sqref="J150">
      <formula1>201</formula1>
    </dataValidation>
    <dataValidation type="textLength" errorStyle="warning" operator="lessThan" allowBlank="1" showInputMessage="1" showErrorMessage="1" errorTitle="最大文字数オーバー" error="200文字以内で入力して下さい。" sqref="K150">
      <formula1>201</formula1>
    </dataValidation>
    <dataValidation type="textLength" errorStyle="warning" operator="lessThan" allowBlank="1" showInputMessage="1" showErrorMessage="1" errorTitle="最大文字数オーバー" error="200文字以内で入力して下さい。" sqref="L150">
      <formula1>201</formula1>
    </dataValidation>
    <dataValidation type="textLength" errorStyle="warning" operator="lessThan" allowBlank="1" showInputMessage="1" showErrorMessage="1" errorTitle="最大文字数オーバー" error="200文字以内で入力して下さい。" sqref="M150">
      <formula1>201</formula1>
    </dataValidation>
    <dataValidation type="textLength" errorStyle="warning" operator="lessThan" allowBlank="1" showInputMessage="1" showErrorMessage="1" errorTitle="最大文字数オーバー" error="200文字以内で入力して下さい。" sqref="N150">
      <formula1>201</formula1>
    </dataValidation>
    <dataValidation type="textLength" errorStyle="warning" operator="lessThan" allowBlank="1" showInputMessage="1" showErrorMessage="1" errorTitle="最大文字数オーバー" error="200文字以内で入力して下さい。" sqref="O150">
      <formula1>201</formula1>
    </dataValidation>
    <dataValidation type="textLength" errorStyle="warning" operator="lessThan" allowBlank="1" showInputMessage="1" showErrorMessage="1" errorTitle="最大文字数オーバー" error="200文字以内で入力して下さい。" sqref="P150">
      <formula1>201</formula1>
    </dataValidation>
    <dataValidation type="textLength" errorStyle="warning" operator="lessThan" allowBlank="1" showInputMessage="1" showErrorMessage="1" errorTitle="最大文字数オーバー" error="200文字以内で入力して下さい。" sqref="Q150">
      <formula1>201</formula1>
    </dataValidation>
    <dataValidation type="textLength" errorStyle="warning" operator="lessThan" allowBlank="1" showInputMessage="1" showErrorMessage="1" errorTitle="最大文字数オーバー" error="200文字以内で入力して下さい。" sqref="R150">
      <formula1>201</formula1>
    </dataValidation>
    <dataValidation type="textLength" errorStyle="warning" operator="lessThan" allowBlank="1" showInputMessage="1" showErrorMessage="1" errorTitle="最大文字数オーバー" error="200文字以内で入力して下さい。" sqref="S150">
      <formula1>201</formula1>
    </dataValidation>
    <dataValidation type="textLength" errorStyle="warning" operator="lessThan" allowBlank="1" showInputMessage="1" showErrorMessage="1" errorTitle="最大文字数オーバー" error="200文字以内で入力して下さい。" sqref="T150">
      <formula1>201</formula1>
    </dataValidation>
    <dataValidation type="textLength" errorStyle="warning" operator="lessThan" allowBlank="1" showInputMessage="1" showErrorMessage="1" errorTitle="最大文字数オーバー" error="200文字以内で入力して下さい。" sqref="U150">
      <formula1>201</formula1>
    </dataValidation>
    <dataValidation type="textLength" errorStyle="warning" operator="lessThan" allowBlank="1" showInputMessage="1" showErrorMessage="1" errorTitle="最大文字数オーバー" error="200文字以内で入力して下さい。" sqref="V150">
      <formula1>201</formula1>
    </dataValidation>
    <dataValidation type="textLength" errorStyle="warning" operator="lessThan" allowBlank="1" showInputMessage="1" showErrorMessage="1" errorTitle="最大文字数オーバー" error="200文字以内で入力して下さい。" sqref="W150">
      <formula1>201</formula1>
    </dataValidation>
    <dataValidation type="textLength" errorStyle="warning" operator="lessThan" allowBlank="1" showInputMessage="1" showErrorMessage="1" errorTitle="最大文字数オーバー" error="200文字以内で入力して下さい。" sqref="X150">
      <formula1>201</formula1>
    </dataValidation>
    <dataValidation type="textLength" errorStyle="warning" operator="lessThan" allowBlank="1" showInputMessage="1" showErrorMessage="1" errorTitle="最大文字数オーバー" error="200文字以内で入力して下さい。" sqref="E156">
      <formula1>201</formula1>
    </dataValidation>
    <dataValidation type="textLength" errorStyle="warning" operator="lessThan" allowBlank="1" showInputMessage="1" showErrorMessage="1" errorTitle="最大文字数オーバー" error="200文字以内で入力して下さい。" sqref="F156">
      <formula1>201</formula1>
    </dataValidation>
    <dataValidation type="textLength" errorStyle="warning" operator="lessThan" allowBlank="1" showInputMessage="1" showErrorMessage="1" errorTitle="最大文字数オーバー" error="200文字以内で入力して下さい。" sqref="G156">
      <formula1>201</formula1>
    </dataValidation>
    <dataValidation type="textLength" errorStyle="warning" operator="lessThan" allowBlank="1" showInputMessage="1" showErrorMessage="1" errorTitle="最大文字数オーバー" error="200文字以内で入力して下さい。" sqref="H156">
      <formula1>201</formula1>
    </dataValidation>
    <dataValidation type="textLength" errorStyle="warning" operator="lessThan" allowBlank="1" showInputMessage="1" showErrorMessage="1" errorTitle="最大文字数オーバー" error="200文字以内で入力して下さい。" sqref="I156">
      <formula1>201</formula1>
    </dataValidation>
    <dataValidation type="textLength" errorStyle="warning" operator="lessThan" allowBlank="1" showInputMessage="1" showErrorMessage="1" errorTitle="最大文字数オーバー" error="200文字以内で入力して下さい。" sqref="J156">
      <formula1>201</formula1>
    </dataValidation>
    <dataValidation type="textLength" errorStyle="warning" operator="lessThan" allowBlank="1" showInputMessage="1" showErrorMessage="1" errorTitle="最大文字数オーバー" error="200文字以内で入力して下さい。" sqref="K156">
      <formula1>201</formula1>
    </dataValidation>
    <dataValidation type="textLength" errorStyle="warning" operator="lessThan" allowBlank="1" showInputMessage="1" showErrorMessage="1" errorTitle="最大文字数オーバー" error="200文字以内で入力して下さい。" sqref="L156">
      <formula1>201</formula1>
    </dataValidation>
    <dataValidation type="textLength" errorStyle="warning" operator="lessThan" allowBlank="1" showInputMessage="1" showErrorMessage="1" errorTitle="最大文字数オーバー" error="200文字以内で入力して下さい。" sqref="M156">
      <formula1>201</formula1>
    </dataValidation>
    <dataValidation type="textLength" errorStyle="warning" operator="lessThan" allowBlank="1" showInputMessage="1" showErrorMessage="1" errorTitle="最大文字数オーバー" error="200文字以内で入力して下さい。" sqref="N156">
      <formula1>201</formula1>
    </dataValidation>
    <dataValidation type="textLength" errorStyle="warning" operator="lessThan" allowBlank="1" showInputMessage="1" showErrorMessage="1" errorTitle="最大文字数オーバー" error="200文字以内で入力して下さい。" sqref="O156">
      <formula1>201</formula1>
    </dataValidation>
    <dataValidation type="textLength" errorStyle="warning" operator="lessThan" allowBlank="1" showInputMessage="1" showErrorMessage="1" errorTitle="最大文字数オーバー" error="200文字以内で入力して下さい。" sqref="P156">
      <formula1>201</formula1>
    </dataValidation>
    <dataValidation type="textLength" errorStyle="warning" operator="lessThan" allowBlank="1" showInputMessage="1" showErrorMessage="1" errorTitle="最大文字数オーバー" error="200文字以内で入力して下さい。" sqref="Q156">
      <formula1>201</formula1>
    </dataValidation>
    <dataValidation type="textLength" errorStyle="warning" operator="lessThan" allowBlank="1" showInputMessage="1" showErrorMessage="1" errorTitle="最大文字数オーバー" error="200文字以内で入力して下さい。" sqref="R156">
      <formula1>201</formula1>
    </dataValidation>
    <dataValidation type="textLength" errorStyle="warning" operator="lessThan" allowBlank="1" showInputMessage="1" showErrorMessage="1" errorTitle="最大文字数オーバー" error="200文字以内で入力して下さい。" sqref="S156">
      <formula1>201</formula1>
    </dataValidation>
    <dataValidation type="textLength" errorStyle="warning" operator="lessThan" allowBlank="1" showInputMessage="1" showErrorMessage="1" errorTitle="最大文字数オーバー" error="200文字以内で入力して下さい。" sqref="T156">
      <formula1>201</formula1>
    </dataValidation>
    <dataValidation type="textLength" errorStyle="warning" operator="lessThan" allowBlank="1" showInputMessage="1" showErrorMessage="1" errorTitle="最大文字数オーバー" error="200文字以内で入力して下さい。" sqref="U156">
      <formula1>201</formula1>
    </dataValidation>
    <dataValidation type="textLength" errorStyle="warning" operator="lessThan" allowBlank="1" showInputMessage="1" showErrorMessage="1" errorTitle="最大文字数オーバー" error="200文字以内で入力して下さい。" sqref="V156">
      <formula1>201</formula1>
    </dataValidation>
    <dataValidation type="textLength" errorStyle="warning" operator="lessThan" allowBlank="1" showInputMessage="1" showErrorMessage="1" errorTitle="最大文字数オーバー" error="200文字以内で入力して下さい。" sqref="W156">
      <formula1>201</formula1>
    </dataValidation>
    <dataValidation type="textLength" errorStyle="warning" operator="lessThan" allowBlank="1" showInputMessage="1" showErrorMessage="1" errorTitle="最大文字数オーバー" error="200文字以内で入力して下さい。" sqref="X156">
      <formula1>201</formula1>
    </dataValidation>
    <dataValidation type="textLength" errorStyle="warning" operator="lessThan" allowBlank="1" showInputMessage="1" showErrorMessage="1" errorTitle="最大文字数オーバー" error="200文字以内で入力して下さい。" sqref="E159">
      <formula1>201</formula1>
    </dataValidation>
    <dataValidation type="textLength" errorStyle="warning" operator="lessThan" allowBlank="1" showInputMessage="1" showErrorMessage="1" errorTitle="最大文字数オーバー" error="200文字以内で入力して下さい。" sqref="F159">
      <formula1>201</formula1>
    </dataValidation>
    <dataValidation type="textLength" errorStyle="warning" operator="lessThan" allowBlank="1" showInputMessage="1" showErrorMessage="1" errorTitle="最大文字数オーバー" error="200文字以内で入力して下さい。" sqref="G159">
      <formula1>201</formula1>
    </dataValidation>
    <dataValidation type="textLength" errorStyle="warning" operator="lessThan" allowBlank="1" showInputMessage="1" showErrorMessage="1" errorTitle="最大文字数オーバー" error="200文字以内で入力して下さい。" sqref="H159">
      <formula1>201</formula1>
    </dataValidation>
    <dataValidation type="textLength" errorStyle="warning" operator="lessThan" allowBlank="1" showInputMessage="1" showErrorMessage="1" errorTitle="最大文字数オーバー" error="200文字以内で入力して下さい。" sqref="I159">
      <formula1>201</formula1>
    </dataValidation>
    <dataValidation type="textLength" errorStyle="warning" operator="lessThan" allowBlank="1" showInputMessage="1" showErrorMessage="1" errorTitle="最大文字数オーバー" error="200文字以内で入力して下さい。" sqref="J159">
      <formula1>201</formula1>
    </dataValidation>
    <dataValidation type="textLength" errorStyle="warning" operator="lessThan" allowBlank="1" showInputMessage="1" showErrorMessage="1" errorTitle="最大文字数オーバー" error="200文字以内で入力して下さい。" sqref="K159">
      <formula1>201</formula1>
    </dataValidation>
    <dataValidation type="textLength" errorStyle="warning" operator="lessThan" allowBlank="1" showInputMessage="1" showErrorMessage="1" errorTitle="最大文字数オーバー" error="200文字以内で入力して下さい。" sqref="L159">
      <formula1>201</formula1>
    </dataValidation>
    <dataValidation type="textLength" errorStyle="warning" operator="lessThan" allowBlank="1" showInputMessage="1" showErrorMessage="1" errorTitle="最大文字数オーバー" error="200文字以内で入力して下さい。" sqref="M159">
      <formula1>201</formula1>
    </dataValidation>
    <dataValidation type="textLength" errorStyle="warning" operator="lessThan" allowBlank="1" showInputMessage="1" showErrorMessage="1" errorTitle="最大文字数オーバー" error="200文字以内で入力して下さい。" sqref="N159">
      <formula1>201</formula1>
    </dataValidation>
    <dataValidation type="textLength" errorStyle="warning" operator="lessThan" allowBlank="1" showInputMessage="1" showErrorMessage="1" errorTitle="最大文字数オーバー" error="200文字以内で入力して下さい。" sqref="O159">
      <formula1>201</formula1>
    </dataValidation>
    <dataValidation type="textLength" errorStyle="warning" operator="lessThan" allowBlank="1" showInputMessage="1" showErrorMessage="1" errorTitle="最大文字数オーバー" error="200文字以内で入力して下さい。" sqref="P159">
      <formula1>201</formula1>
    </dataValidation>
    <dataValidation type="textLength" errorStyle="warning" operator="lessThan" allowBlank="1" showInputMessage="1" showErrorMessage="1" errorTitle="最大文字数オーバー" error="200文字以内で入力して下さい。" sqref="Q159">
      <formula1>201</formula1>
    </dataValidation>
    <dataValidation type="textLength" errorStyle="warning" operator="lessThan" allowBlank="1" showInputMessage="1" showErrorMessage="1" errorTitle="最大文字数オーバー" error="200文字以内で入力して下さい。" sqref="R159">
      <formula1>201</formula1>
    </dataValidation>
    <dataValidation type="textLength" errorStyle="warning" operator="lessThan" allowBlank="1" showInputMessage="1" showErrorMessage="1" errorTitle="最大文字数オーバー" error="200文字以内で入力して下さい。" sqref="S159">
      <formula1>201</formula1>
    </dataValidation>
    <dataValidation type="textLength" errorStyle="warning" operator="lessThan" allowBlank="1" showInputMessage="1" showErrorMessage="1" errorTitle="最大文字数オーバー" error="200文字以内で入力して下さい。" sqref="T159">
      <formula1>201</formula1>
    </dataValidation>
    <dataValidation type="textLength" errorStyle="warning" operator="lessThan" allowBlank="1" showInputMessage="1" showErrorMessage="1" errorTitle="最大文字数オーバー" error="200文字以内で入力して下さい。" sqref="U159">
      <formula1>201</formula1>
    </dataValidation>
    <dataValidation type="textLength" errorStyle="warning" operator="lessThan" allowBlank="1" showInputMessage="1" showErrorMessage="1" errorTitle="最大文字数オーバー" error="200文字以内で入力して下さい。" sqref="V159">
      <formula1>201</formula1>
    </dataValidation>
    <dataValidation type="textLength" errorStyle="warning" operator="lessThan" allowBlank="1" showInputMessage="1" showErrorMessage="1" errorTitle="最大文字数オーバー" error="200文字以内で入力して下さい。" sqref="W159">
      <formula1>201</formula1>
    </dataValidation>
    <dataValidation type="textLength" errorStyle="warning" operator="lessThan" allowBlank="1" showInputMessage="1" showErrorMessage="1" errorTitle="最大文字数オーバー" error="200文字以内で入力して下さい。" sqref="X159">
      <formula1>201</formula1>
    </dataValidation>
    <dataValidation type="textLength" errorStyle="warning" operator="lessThan" allowBlank="1" showInputMessage="1" showErrorMessage="1" errorTitle="最大文字数オーバー" error="200文字以内で入力して下さい。" sqref="E165">
      <formula1>201</formula1>
    </dataValidation>
    <dataValidation type="textLength" errorStyle="warning" operator="lessThan" allowBlank="1" showInputMessage="1" showErrorMessage="1" errorTitle="最大文字数オーバー" error="200文字以内で入力して下さい。" sqref="F165">
      <formula1>201</formula1>
    </dataValidation>
    <dataValidation type="textLength" errorStyle="warning" operator="lessThan" allowBlank="1" showInputMessage="1" showErrorMessage="1" errorTitle="最大文字数オーバー" error="200文字以内で入力して下さい。" sqref="G165">
      <formula1>201</formula1>
    </dataValidation>
    <dataValidation type="textLength" errorStyle="warning" operator="lessThan" allowBlank="1" showInputMessage="1" showErrorMessage="1" errorTitle="最大文字数オーバー" error="200文字以内で入力して下さい。" sqref="H165">
      <formula1>201</formula1>
    </dataValidation>
    <dataValidation type="textLength" errorStyle="warning" operator="lessThan" allowBlank="1" showInputMessage="1" showErrorMessage="1" errorTitle="最大文字数オーバー" error="200文字以内で入力して下さい。" sqref="I165">
      <formula1>201</formula1>
    </dataValidation>
    <dataValidation type="textLength" errorStyle="warning" operator="lessThan" allowBlank="1" showInputMessage="1" showErrorMessage="1" errorTitle="最大文字数オーバー" error="200文字以内で入力して下さい。" sqref="J165">
      <formula1>201</formula1>
    </dataValidation>
    <dataValidation type="textLength" errorStyle="warning" operator="lessThan" allowBlank="1" showInputMessage="1" showErrorMessage="1" errorTitle="最大文字数オーバー" error="200文字以内で入力して下さい。" sqref="K165">
      <formula1>201</formula1>
    </dataValidation>
    <dataValidation type="textLength" errorStyle="warning" operator="lessThan" allowBlank="1" showInputMessage="1" showErrorMessage="1" errorTitle="最大文字数オーバー" error="200文字以内で入力して下さい。" sqref="L165">
      <formula1>201</formula1>
    </dataValidation>
    <dataValidation type="textLength" errorStyle="warning" operator="lessThan" allowBlank="1" showInputMessage="1" showErrorMessage="1" errorTitle="最大文字数オーバー" error="200文字以内で入力して下さい。" sqref="M165">
      <formula1>201</formula1>
    </dataValidation>
    <dataValidation type="textLength" errorStyle="warning" operator="lessThan" allowBlank="1" showInputMessage="1" showErrorMessage="1" errorTitle="最大文字数オーバー" error="200文字以内で入力して下さい。" sqref="N165">
      <formula1>201</formula1>
    </dataValidation>
    <dataValidation type="textLength" errorStyle="warning" operator="lessThan" allowBlank="1" showInputMessage="1" showErrorMessage="1" errorTitle="最大文字数オーバー" error="200文字以内で入力して下さい。" sqref="O165">
      <formula1>201</formula1>
    </dataValidation>
    <dataValidation type="textLength" errorStyle="warning" operator="lessThan" allowBlank="1" showInputMessage="1" showErrorMessage="1" errorTitle="最大文字数オーバー" error="200文字以内で入力して下さい。" sqref="P165">
      <formula1>201</formula1>
    </dataValidation>
    <dataValidation type="textLength" errorStyle="warning" operator="lessThan" allowBlank="1" showInputMessage="1" showErrorMessage="1" errorTitle="最大文字数オーバー" error="200文字以内で入力して下さい。" sqref="Q165">
      <formula1>201</formula1>
    </dataValidation>
    <dataValidation type="textLength" errorStyle="warning" operator="lessThan" allowBlank="1" showInputMessage="1" showErrorMessage="1" errorTitle="最大文字数オーバー" error="200文字以内で入力して下さい。" sqref="R165">
      <formula1>201</formula1>
    </dataValidation>
    <dataValidation type="textLength" errorStyle="warning" operator="lessThan" allowBlank="1" showInputMessage="1" showErrorMessage="1" errorTitle="最大文字数オーバー" error="200文字以内で入力して下さい。" sqref="S165">
      <formula1>201</formula1>
    </dataValidation>
    <dataValidation type="textLength" errorStyle="warning" operator="lessThan" allowBlank="1" showInputMessage="1" showErrorMessage="1" errorTitle="最大文字数オーバー" error="200文字以内で入力して下さい。" sqref="T165">
      <formula1>201</formula1>
    </dataValidation>
    <dataValidation type="textLength" errorStyle="warning" operator="lessThan" allowBlank="1" showInputMessage="1" showErrorMessage="1" errorTitle="最大文字数オーバー" error="200文字以内で入力して下さい。" sqref="U165">
      <formula1>201</formula1>
    </dataValidation>
    <dataValidation type="textLength" errorStyle="warning" operator="lessThan" allowBlank="1" showInputMessage="1" showErrorMessage="1" errorTitle="最大文字数オーバー" error="200文字以内で入力して下さい。" sqref="V165">
      <formula1>201</formula1>
    </dataValidation>
    <dataValidation type="textLength" errorStyle="warning" operator="lessThan" allowBlank="1" showInputMessage="1" showErrorMessage="1" errorTitle="最大文字数オーバー" error="200文字以内で入力して下さい。" sqref="W165">
      <formula1>201</formula1>
    </dataValidation>
    <dataValidation type="textLength" errorStyle="warning" operator="lessThan" allowBlank="1" showInputMessage="1" showErrorMessage="1" errorTitle="最大文字数オーバー" error="200文字以内で入力して下さい。" sqref="X165">
      <formula1>201</formula1>
    </dataValidation>
    <dataValidation type="textLength" errorStyle="warning" operator="lessThan" allowBlank="1" showInputMessage="1" showErrorMessage="1" errorTitle="最大文字数オーバー" error="200文字以内で入力して下さい。" sqref="E168">
      <formula1>201</formula1>
    </dataValidation>
    <dataValidation type="textLength" errorStyle="warning" operator="lessThan" allowBlank="1" showInputMessage="1" showErrorMessage="1" errorTitle="最大文字数オーバー" error="200文字以内で入力して下さい。" sqref="F168">
      <formula1>201</formula1>
    </dataValidation>
    <dataValidation type="textLength" errorStyle="warning" operator="lessThan" allowBlank="1" showInputMessage="1" showErrorMessage="1" errorTitle="最大文字数オーバー" error="200文字以内で入力して下さい。" sqref="G168">
      <formula1>201</formula1>
    </dataValidation>
    <dataValidation type="textLength" errorStyle="warning" operator="lessThan" allowBlank="1" showInputMessage="1" showErrorMessage="1" errorTitle="最大文字数オーバー" error="200文字以内で入力して下さい。" sqref="H168">
      <formula1>201</formula1>
    </dataValidation>
    <dataValidation type="textLength" errorStyle="warning" operator="lessThan" allowBlank="1" showInputMessage="1" showErrorMessage="1" errorTitle="最大文字数オーバー" error="200文字以内で入力して下さい。" sqref="I168">
      <formula1>201</formula1>
    </dataValidation>
    <dataValidation type="textLength" errorStyle="warning" operator="lessThan" allowBlank="1" showInputMessage="1" showErrorMessage="1" errorTitle="最大文字数オーバー" error="200文字以内で入力して下さい。" sqref="J168">
      <formula1>201</formula1>
    </dataValidation>
    <dataValidation type="textLength" errorStyle="warning" operator="lessThan" allowBlank="1" showInputMessage="1" showErrorMessage="1" errorTitle="最大文字数オーバー" error="200文字以内で入力して下さい。" sqref="K168">
      <formula1>201</formula1>
    </dataValidation>
    <dataValidation type="textLength" errorStyle="warning" operator="lessThan" allowBlank="1" showInputMessage="1" showErrorMessage="1" errorTitle="最大文字数オーバー" error="200文字以内で入力して下さい。" sqref="L168">
      <formula1>201</formula1>
    </dataValidation>
    <dataValidation type="textLength" errorStyle="warning" operator="lessThan" allowBlank="1" showInputMessage="1" showErrorMessage="1" errorTitle="最大文字数オーバー" error="200文字以内で入力して下さい。" sqref="M168">
      <formula1>201</formula1>
    </dataValidation>
    <dataValidation type="textLength" errorStyle="warning" operator="lessThan" allowBlank="1" showInputMessage="1" showErrorMessage="1" errorTitle="最大文字数オーバー" error="200文字以内で入力して下さい。" sqref="N168">
      <formula1>201</formula1>
    </dataValidation>
    <dataValidation type="textLength" errorStyle="warning" operator="lessThan" allowBlank="1" showInputMessage="1" showErrorMessage="1" errorTitle="最大文字数オーバー" error="200文字以内で入力して下さい。" sqref="O168">
      <formula1>201</formula1>
    </dataValidation>
    <dataValidation type="textLength" errorStyle="warning" operator="lessThan" allowBlank="1" showInputMessage="1" showErrorMessage="1" errorTitle="最大文字数オーバー" error="200文字以内で入力して下さい。" sqref="P168">
      <formula1>201</formula1>
    </dataValidation>
    <dataValidation type="textLength" errorStyle="warning" operator="lessThan" allowBlank="1" showInputMessage="1" showErrorMessage="1" errorTitle="最大文字数オーバー" error="200文字以内で入力して下さい。" sqref="Q168">
      <formula1>201</formula1>
    </dataValidation>
    <dataValidation type="textLength" errorStyle="warning" operator="lessThan" allowBlank="1" showInputMessage="1" showErrorMessage="1" errorTitle="最大文字数オーバー" error="200文字以内で入力して下さい。" sqref="R168">
      <formula1>201</formula1>
    </dataValidation>
    <dataValidation type="textLength" errorStyle="warning" operator="lessThan" allowBlank="1" showInputMessage="1" showErrorMessage="1" errorTitle="最大文字数オーバー" error="200文字以内で入力して下さい。" sqref="S168">
      <formula1>201</formula1>
    </dataValidation>
    <dataValidation type="textLength" errorStyle="warning" operator="lessThan" allowBlank="1" showInputMessage="1" showErrorMessage="1" errorTitle="最大文字数オーバー" error="200文字以内で入力して下さい。" sqref="T168">
      <formula1>201</formula1>
    </dataValidation>
    <dataValidation type="textLength" errorStyle="warning" operator="lessThan" allowBlank="1" showInputMessage="1" showErrorMessage="1" errorTitle="最大文字数オーバー" error="200文字以内で入力して下さい。" sqref="U168">
      <formula1>201</formula1>
    </dataValidation>
    <dataValidation type="textLength" errorStyle="warning" operator="lessThan" allowBlank="1" showInputMessage="1" showErrorMessage="1" errorTitle="最大文字数オーバー" error="200文字以内で入力して下さい。" sqref="V168">
      <formula1>201</formula1>
    </dataValidation>
    <dataValidation type="textLength" errorStyle="warning" operator="lessThan" allowBlank="1" showInputMessage="1" showErrorMessage="1" errorTitle="最大文字数オーバー" error="200文字以内で入力して下さい。" sqref="W168">
      <formula1>201</formula1>
    </dataValidation>
    <dataValidation type="textLength" errorStyle="warning" operator="lessThan" allowBlank="1" showInputMessage="1" showErrorMessage="1" errorTitle="最大文字数オーバー" error="200文字以内で入力して下さい。" sqref="X168">
      <formula1>201</formula1>
    </dataValidation>
    <dataValidation type="textLength" errorStyle="warning" operator="lessThan" allowBlank="1" showInputMessage="1" showErrorMessage="1" errorTitle="最大文字数オーバー" error="200文字以内で入力して下さい。" sqref="E174">
      <formula1>201</formula1>
    </dataValidation>
    <dataValidation type="textLength" errorStyle="warning" operator="lessThan" allowBlank="1" showInputMessage="1" showErrorMessage="1" errorTitle="最大文字数オーバー" error="200文字以内で入力して下さい。" sqref="F174">
      <formula1>201</formula1>
    </dataValidation>
    <dataValidation type="textLength" errorStyle="warning" operator="lessThan" allowBlank="1" showInputMessage="1" showErrorMessage="1" errorTitle="最大文字数オーバー" error="200文字以内で入力して下さい。" sqref="G174">
      <formula1>201</formula1>
    </dataValidation>
    <dataValidation type="textLength" errorStyle="warning" operator="lessThan" allowBlank="1" showInputMessage="1" showErrorMessage="1" errorTitle="最大文字数オーバー" error="200文字以内で入力して下さい。" sqref="H174">
      <formula1>201</formula1>
    </dataValidation>
    <dataValidation type="textLength" errorStyle="warning" operator="lessThan" allowBlank="1" showInputMessage="1" showErrorMessage="1" errorTitle="最大文字数オーバー" error="200文字以内で入力して下さい。" sqref="I174">
      <formula1>201</formula1>
    </dataValidation>
    <dataValidation type="textLength" errorStyle="warning" operator="lessThan" allowBlank="1" showInputMessage="1" showErrorMessage="1" errorTitle="最大文字数オーバー" error="200文字以内で入力して下さい。" sqref="J174">
      <formula1>201</formula1>
    </dataValidation>
    <dataValidation type="textLength" errorStyle="warning" operator="lessThan" allowBlank="1" showInputMessage="1" showErrorMessage="1" errorTitle="最大文字数オーバー" error="200文字以内で入力して下さい。" sqref="K174">
      <formula1>201</formula1>
    </dataValidation>
    <dataValidation type="textLength" errorStyle="warning" operator="lessThan" allowBlank="1" showInputMessage="1" showErrorMessage="1" errorTitle="最大文字数オーバー" error="200文字以内で入力して下さい。" sqref="L174">
      <formula1>201</formula1>
    </dataValidation>
    <dataValidation type="textLength" errorStyle="warning" operator="lessThan" allowBlank="1" showInputMessage="1" showErrorMessage="1" errorTitle="最大文字数オーバー" error="200文字以内で入力して下さい。" sqref="M174">
      <formula1>201</formula1>
    </dataValidation>
    <dataValidation type="textLength" errorStyle="warning" operator="lessThan" allowBlank="1" showInputMessage="1" showErrorMessage="1" errorTitle="最大文字数オーバー" error="200文字以内で入力して下さい。" sqref="N174">
      <formula1>201</formula1>
    </dataValidation>
    <dataValidation type="textLength" errorStyle="warning" operator="lessThan" allowBlank="1" showInputMessage="1" showErrorMessage="1" errorTitle="最大文字数オーバー" error="200文字以内で入力して下さい。" sqref="O174">
      <formula1>201</formula1>
    </dataValidation>
    <dataValidation type="textLength" errorStyle="warning" operator="lessThan" allowBlank="1" showInputMessage="1" showErrorMessage="1" errorTitle="最大文字数オーバー" error="200文字以内で入力して下さい。" sqref="P174">
      <formula1>201</formula1>
    </dataValidation>
    <dataValidation type="textLength" errorStyle="warning" operator="lessThan" allowBlank="1" showInputMessage="1" showErrorMessage="1" errorTitle="最大文字数オーバー" error="200文字以内で入力して下さい。" sqref="Q174">
      <formula1>201</formula1>
    </dataValidation>
    <dataValidation type="textLength" errorStyle="warning" operator="lessThan" allowBlank="1" showInputMessage="1" showErrorMessage="1" errorTitle="最大文字数オーバー" error="200文字以内で入力して下さい。" sqref="R174">
      <formula1>201</formula1>
    </dataValidation>
    <dataValidation type="textLength" errorStyle="warning" operator="lessThan" allowBlank="1" showInputMessage="1" showErrorMessage="1" errorTitle="最大文字数オーバー" error="200文字以内で入力して下さい。" sqref="S174">
      <formula1>201</formula1>
    </dataValidation>
    <dataValidation type="textLength" errorStyle="warning" operator="lessThan" allowBlank="1" showInputMessage="1" showErrorMessage="1" errorTitle="最大文字数オーバー" error="200文字以内で入力して下さい。" sqref="T174">
      <formula1>201</formula1>
    </dataValidation>
    <dataValidation type="textLength" errorStyle="warning" operator="lessThan" allowBlank="1" showInputMessage="1" showErrorMessage="1" errorTitle="最大文字数オーバー" error="200文字以内で入力して下さい。" sqref="U174">
      <formula1>201</formula1>
    </dataValidation>
    <dataValidation type="textLength" errorStyle="warning" operator="lessThan" allowBlank="1" showInputMessage="1" showErrorMessage="1" errorTitle="最大文字数オーバー" error="200文字以内で入力して下さい。" sqref="V174">
      <formula1>201</formula1>
    </dataValidation>
    <dataValidation type="textLength" errorStyle="warning" operator="lessThan" allowBlank="1" showInputMessage="1" showErrorMessage="1" errorTitle="最大文字数オーバー" error="200文字以内で入力して下さい。" sqref="W174">
      <formula1>201</formula1>
    </dataValidation>
    <dataValidation type="textLength" errorStyle="warning" operator="lessThan" allowBlank="1" showInputMessage="1" showErrorMessage="1" errorTitle="最大文字数オーバー" error="200文字以内で入力して下さい。" sqref="X174">
      <formula1>201</formula1>
    </dataValidation>
    <dataValidation type="textLength" errorStyle="warning" operator="lessThan" allowBlank="1" showInputMessage="1" showErrorMessage="1" errorTitle="最大文字数オーバー" error="200文字以内で入力して下さい。" sqref="E177">
      <formula1>201</formula1>
    </dataValidation>
    <dataValidation type="textLength" errorStyle="warning" operator="lessThan" allowBlank="1" showInputMessage="1" showErrorMessage="1" errorTitle="最大文字数オーバー" error="200文字以内で入力して下さい。" sqref="F177">
      <formula1>201</formula1>
    </dataValidation>
    <dataValidation type="textLength" errorStyle="warning" operator="lessThan" allowBlank="1" showInputMessage="1" showErrorMessage="1" errorTitle="最大文字数オーバー" error="200文字以内で入力して下さい。" sqref="G177">
      <formula1>201</formula1>
    </dataValidation>
    <dataValidation type="textLength" errorStyle="warning" operator="lessThan" allowBlank="1" showInputMessage="1" showErrorMessage="1" errorTitle="最大文字数オーバー" error="200文字以内で入力して下さい。" sqref="H177">
      <formula1>201</formula1>
    </dataValidation>
    <dataValidation type="textLength" errorStyle="warning" operator="lessThan" allowBlank="1" showInputMessage="1" showErrorMessage="1" errorTitle="最大文字数オーバー" error="200文字以内で入力して下さい。" sqref="I177">
      <formula1>201</formula1>
    </dataValidation>
    <dataValidation type="textLength" errorStyle="warning" operator="lessThan" allowBlank="1" showInputMessage="1" showErrorMessage="1" errorTitle="最大文字数オーバー" error="200文字以内で入力して下さい。" sqref="J177">
      <formula1>201</formula1>
    </dataValidation>
    <dataValidation type="textLength" errorStyle="warning" operator="lessThan" allowBlank="1" showInputMessage="1" showErrorMessage="1" errorTitle="最大文字数オーバー" error="200文字以内で入力して下さい。" sqref="K177">
      <formula1>201</formula1>
    </dataValidation>
    <dataValidation type="textLength" errorStyle="warning" operator="lessThan" allowBlank="1" showInputMessage="1" showErrorMessage="1" errorTitle="最大文字数オーバー" error="200文字以内で入力して下さい。" sqref="L177">
      <formula1>201</formula1>
    </dataValidation>
    <dataValidation type="textLength" errorStyle="warning" operator="lessThan" allowBlank="1" showInputMessage="1" showErrorMessage="1" errorTitle="最大文字数オーバー" error="200文字以内で入力して下さい。" sqref="M177">
      <formula1>201</formula1>
    </dataValidation>
    <dataValidation type="textLength" errorStyle="warning" operator="lessThan" allowBlank="1" showInputMessage="1" showErrorMessage="1" errorTitle="最大文字数オーバー" error="200文字以内で入力して下さい。" sqref="N177">
      <formula1>201</formula1>
    </dataValidation>
    <dataValidation type="textLength" errorStyle="warning" operator="lessThan" allowBlank="1" showInputMessage="1" showErrorMessage="1" errorTitle="最大文字数オーバー" error="200文字以内で入力して下さい。" sqref="O177">
      <formula1>201</formula1>
    </dataValidation>
    <dataValidation type="textLength" errorStyle="warning" operator="lessThan" allowBlank="1" showInputMessage="1" showErrorMessage="1" errorTitle="最大文字数オーバー" error="200文字以内で入力して下さい。" sqref="P177">
      <formula1>201</formula1>
    </dataValidation>
    <dataValidation type="textLength" errorStyle="warning" operator="lessThan" allowBlank="1" showInputMessage="1" showErrorMessage="1" errorTitle="最大文字数オーバー" error="200文字以内で入力して下さい。" sqref="Q177">
      <formula1>201</formula1>
    </dataValidation>
    <dataValidation type="textLength" errorStyle="warning" operator="lessThan" allowBlank="1" showInputMessage="1" showErrorMessage="1" errorTitle="最大文字数オーバー" error="200文字以内で入力して下さい。" sqref="R177">
      <formula1>201</formula1>
    </dataValidation>
    <dataValidation type="textLength" errorStyle="warning" operator="lessThan" allowBlank="1" showInputMessage="1" showErrorMessage="1" errorTitle="最大文字数オーバー" error="200文字以内で入力して下さい。" sqref="S177">
      <formula1>201</formula1>
    </dataValidation>
    <dataValidation type="textLength" errorStyle="warning" operator="lessThan" allowBlank="1" showInputMessage="1" showErrorMessage="1" errorTitle="最大文字数オーバー" error="200文字以内で入力して下さい。" sqref="T177">
      <formula1>201</formula1>
    </dataValidation>
    <dataValidation type="textLength" errorStyle="warning" operator="lessThan" allowBlank="1" showInputMessage="1" showErrorMessage="1" errorTitle="最大文字数オーバー" error="200文字以内で入力して下さい。" sqref="U177">
      <formula1>201</formula1>
    </dataValidation>
    <dataValidation type="textLength" errorStyle="warning" operator="lessThan" allowBlank="1" showInputMessage="1" showErrorMessage="1" errorTitle="最大文字数オーバー" error="200文字以内で入力して下さい。" sqref="V177">
      <formula1>201</formula1>
    </dataValidation>
    <dataValidation type="textLength" errorStyle="warning" operator="lessThan" allowBlank="1" showInputMessage="1" showErrorMessage="1" errorTitle="最大文字数オーバー" error="200文字以内で入力して下さい。" sqref="W177">
      <formula1>201</formula1>
    </dataValidation>
    <dataValidation type="textLength" errorStyle="warning" operator="lessThan" allowBlank="1" showInputMessage="1" showErrorMessage="1" errorTitle="最大文字数オーバー" error="200文字以内で入力して下さい。" sqref="X177">
      <formula1>201</formula1>
    </dataValidation>
    <dataValidation type="textLength" errorStyle="warning" operator="lessThan" allowBlank="1" showInputMessage="1" showErrorMessage="1" errorTitle="最大文字数オーバー" error="200文字以内で入力して下さい。" sqref="E183">
      <formula1>201</formula1>
    </dataValidation>
    <dataValidation type="textLength" errorStyle="warning" operator="lessThan" allowBlank="1" showInputMessage="1" showErrorMessage="1" errorTitle="最大文字数オーバー" error="200文字以内で入力して下さい。" sqref="F183">
      <formula1>201</formula1>
    </dataValidation>
    <dataValidation type="textLength" errorStyle="warning" operator="lessThan" allowBlank="1" showInputMessage="1" showErrorMessage="1" errorTitle="最大文字数オーバー" error="200文字以内で入力して下さい。" sqref="G183">
      <formula1>201</formula1>
    </dataValidation>
    <dataValidation type="textLength" errorStyle="warning" operator="lessThan" allowBlank="1" showInputMessage="1" showErrorMessage="1" errorTitle="最大文字数オーバー" error="200文字以内で入力して下さい。" sqref="H183">
      <formula1>201</formula1>
    </dataValidation>
    <dataValidation type="textLength" errorStyle="warning" operator="lessThan" allowBlank="1" showInputMessage="1" showErrorMessage="1" errorTitle="最大文字数オーバー" error="200文字以内で入力して下さい。" sqref="I183">
      <formula1>201</formula1>
    </dataValidation>
    <dataValidation type="textLength" errorStyle="warning" operator="lessThan" allowBlank="1" showInputMessage="1" showErrorMessage="1" errorTitle="最大文字数オーバー" error="200文字以内で入力して下さい。" sqref="J183">
      <formula1>201</formula1>
    </dataValidation>
    <dataValidation type="textLength" errorStyle="warning" operator="lessThan" allowBlank="1" showInputMessage="1" showErrorMessage="1" errorTitle="最大文字数オーバー" error="200文字以内で入力して下さい。" sqref="K183">
      <formula1>201</formula1>
    </dataValidation>
    <dataValidation type="textLength" errorStyle="warning" operator="lessThan" allowBlank="1" showInputMessage="1" showErrorMessage="1" errorTitle="最大文字数オーバー" error="200文字以内で入力して下さい。" sqref="L183">
      <formula1>201</formula1>
    </dataValidation>
    <dataValidation type="textLength" errorStyle="warning" operator="lessThan" allowBlank="1" showInputMessage="1" showErrorMessage="1" errorTitle="最大文字数オーバー" error="200文字以内で入力して下さい。" sqref="M183">
      <formula1>201</formula1>
    </dataValidation>
    <dataValidation type="textLength" errorStyle="warning" operator="lessThan" allowBlank="1" showInputMessage="1" showErrorMessage="1" errorTitle="最大文字数オーバー" error="200文字以内で入力して下さい。" sqref="N183">
      <formula1>201</formula1>
    </dataValidation>
    <dataValidation type="textLength" errorStyle="warning" operator="lessThan" allowBlank="1" showInputMessage="1" showErrorMessage="1" errorTitle="最大文字数オーバー" error="200文字以内で入力して下さい。" sqref="O183">
      <formula1>201</formula1>
    </dataValidation>
    <dataValidation type="textLength" errorStyle="warning" operator="lessThan" allowBlank="1" showInputMessage="1" showErrorMessage="1" errorTitle="最大文字数オーバー" error="200文字以内で入力して下さい。" sqref="P183">
      <formula1>201</formula1>
    </dataValidation>
    <dataValidation type="textLength" errorStyle="warning" operator="lessThan" allowBlank="1" showInputMessage="1" showErrorMessage="1" errorTitle="最大文字数オーバー" error="200文字以内で入力して下さい。" sqref="Q183">
      <formula1>201</formula1>
    </dataValidation>
    <dataValidation type="textLength" errorStyle="warning" operator="lessThan" allowBlank="1" showInputMessage="1" showErrorMessage="1" errorTitle="最大文字数オーバー" error="200文字以内で入力して下さい。" sqref="R183">
      <formula1>201</formula1>
    </dataValidation>
    <dataValidation type="textLength" errorStyle="warning" operator="lessThan" allowBlank="1" showInputMessage="1" showErrorMessage="1" errorTitle="最大文字数オーバー" error="200文字以内で入力して下さい。" sqref="S183">
      <formula1>201</formula1>
    </dataValidation>
    <dataValidation type="textLength" errorStyle="warning" operator="lessThan" allowBlank="1" showInputMessage="1" showErrorMessage="1" errorTitle="最大文字数オーバー" error="200文字以内で入力して下さい。" sqref="T183">
      <formula1>201</formula1>
    </dataValidation>
    <dataValidation type="textLength" errorStyle="warning" operator="lessThan" allowBlank="1" showInputMessage="1" showErrorMessage="1" errorTitle="最大文字数オーバー" error="200文字以内で入力して下さい。" sqref="U183">
      <formula1>201</formula1>
    </dataValidation>
    <dataValidation type="textLength" errorStyle="warning" operator="lessThan" allowBlank="1" showInputMessage="1" showErrorMessage="1" errorTitle="最大文字数オーバー" error="200文字以内で入力して下さい。" sqref="V183">
      <formula1>201</formula1>
    </dataValidation>
    <dataValidation type="textLength" errorStyle="warning" operator="lessThan" allowBlank="1" showInputMessage="1" showErrorMessage="1" errorTitle="最大文字数オーバー" error="200文字以内で入力して下さい。" sqref="W183">
      <formula1>201</formula1>
    </dataValidation>
    <dataValidation type="textLength" errorStyle="warning" operator="lessThan" allowBlank="1" showInputMessage="1" showErrorMessage="1" errorTitle="最大文字数オーバー" error="200文字以内で入力して下さい。" sqref="X183">
      <formula1>201</formula1>
    </dataValidation>
    <dataValidation type="textLength" errorStyle="warning" operator="lessThan" allowBlank="1" showInputMessage="1" showErrorMessage="1" errorTitle="最大文字数オーバー" error="200文字以内で入力して下さい。" sqref="E186">
      <formula1>201</formula1>
    </dataValidation>
    <dataValidation type="textLength" errorStyle="warning" operator="lessThan" allowBlank="1" showInputMessage="1" showErrorMessage="1" errorTitle="最大文字数オーバー" error="200文字以内で入力して下さい。" sqref="F186">
      <formula1>201</formula1>
    </dataValidation>
    <dataValidation type="textLength" errorStyle="warning" operator="lessThan" allowBlank="1" showInputMessage="1" showErrorMessage="1" errorTitle="最大文字数オーバー" error="200文字以内で入力して下さい。" sqref="G186">
      <formula1>201</formula1>
    </dataValidation>
    <dataValidation type="textLength" errorStyle="warning" operator="lessThan" allowBlank="1" showInputMessage="1" showErrorMessage="1" errorTitle="最大文字数オーバー" error="200文字以内で入力して下さい。" sqref="H186">
      <formula1>201</formula1>
    </dataValidation>
    <dataValidation type="textLength" errorStyle="warning" operator="lessThan" allowBlank="1" showInputMessage="1" showErrorMessage="1" errorTitle="最大文字数オーバー" error="200文字以内で入力して下さい。" sqref="I186">
      <formula1>201</formula1>
    </dataValidation>
    <dataValidation type="textLength" errorStyle="warning" operator="lessThan" allowBlank="1" showInputMessage="1" showErrorMessage="1" errorTitle="最大文字数オーバー" error="200文字以内で入力して下さい。" sqref="J186">
      <formula1>201</formula1>
    </dataValidation>
    <dataValidation type="textLength" errorStyle="warning" operator="lessThan" allowBlank="1" showInputMessage="1" showErrorMessage="1" errorTitle="最大文字数オーバー" error="200文字以内で入力して下さい。" sqref="K186">
      <formula1>201</formula1>
    </dataValidation>
    <dataValidation type="textLength" errorStyle="warning" operator="lessThan" allowBlank="1" showInputMessage="1" showErrorMessage="1" errorTitle="最大文字数オーバー" error="200文字以内で入力して下さい。" sqref="L186">
      <formula1>201</formula1>
    </dataValidation>
    <dataValidation type="textLength" errorStyle="warning" operator="lessThan" allowBlank="1" showInputMessage="1" showErrorMessage="1" errorTitle="最大文字数オーバー" error="200文字以内で入力して下さい。" sqref="M186">
      <formula1>201</formula1>
    </dataValidation>
    <dataValidation type="textLength" errorStyle="warning" operator="lessThan" allowBlank="1" showInputMessage="1" showErrorMessage="1" errorTitle="最大文字数オーバー" error="200文字以内で入力して下さい。" sqref="N186">
      <formula1>201</formula1>
    </dataValidation>
    <dataValidation type="textLength" errorStyle="warning" operator="lessThan" allowBlank="1" showInputMessage="1" showErrorMessage="1" errorTitle="最大文字数オーバー" error="200文字以内で入力して下さい。" sqref="O186">
      <formula1>201</formula1>
    </dataValidation>
    <dataValidation type="textLength" errorStyle="warning" operator="lessThan" allowBlank="1" showInputMessage="1" showErrorMessage="1" errorTitle="最大文字数オーバー" error="200文字以内で入力して下さい。" sqref="P186">
      <formula1>201</formula1>
    </dataValidation>
    <dataValidation type="textLength" errorStyle="warning" operator="lessThan" allowBlank="1" showInputMessage="1" showErrorMessage="1" errorTitle="最大文字数オーバー" error="200文字以内で入力して下さい。" sqref="Q186">
      <formula1>201</formula1>
    </dataValidation>
    <dataValidation type="textLength" errorStyle="warning" operator="lessThan" allowBlank="1" showInputMessage="1" showErrorMessage="1" errorTitle="最大文字数オーバー" error="200文字以内で入力して下さい。" sqref="R186">
      <formula1>201</formula1>
    </dataValidation>
    <dataValidation type="textLength" errorStyle="warning" operator="lessThan" allowBlank="1" showInputMessage="1" showErrorMessage="1" errorTitle="最大文字数オーバー" error="200文字以内で入力して下さい。" sqref="S186">
      <formula1>201</formula1>
    </dataValidation>
    <dataValidation type="textLength" errorStyle="warning" operator="lessThan" allowBlank="1" showInputMessage="1" showErrorMessage="1" errorTitle="最大文字数オーバー" error="200文字以内で入力して下さい。" sqref="T186">
      <formula1>201</formula1>
    </dataValidation>
    <dataValidation type="textLength" errorStyle="warning" operator="lessThan" allowBlank="1" showInputMessage="1" showErrorMessage="1" errorTitle="最大文字数オーバー" error="200文字以内で入力して下さい。" sqref="U186">
      <formula1>201</formula1>
    </dataValidation>
    <dataValidation type="textLength" errorStyle="warning" operator="lessThan" allowBlank="1" showInputMessage="1" showErrorMessage="1" errorTitle="最大文字数オーバー" error="200文字以内で入力して下さい。" sqref="V186">
      <formula1>201</formula1>
    </dataValidation>
    <dataValidation type="textLength" errorStyle="warning" operator="lessThan" allowBlank="1" showInputMessage="1" showErrorMessage="1" errorTitle="最大文字数オーバー" error="200文字以内で入力して下さい。" sqref="W186">
      <formula1>201</formula1>
    </dataValidation>
    <dataValidation type="textLength" errorStyle="warning" operator="lessThan" allowBlank="1" showInputMessage="1" showErrorMessage="1" errorTitle="最大文字数オーバー" error="200文字以内で入力して下さい。" sqref="X186">
      <formula1>201</formula1>
    </dataValidation>
    <dataValidation type="whole" allowBlank="1" showInputMessage="1" showErrorMessage="1" errorTitle="数字1～20以外は入力できません" sqref="E13">
      <formula1>1</formula1>
      <formula2>20</formula2>
    </dataValidation>
    <dataValidation type="whole" allowBlank="1" showInputMessage="1" showErrorMessage="1" errorTitle="数字1～20以外は入力できません" sqref="F13">
      <formula1>1</formula1>
      <formula2>20</formula2>
    </dataValidation>
    <dataValidation type="whole" allowBlank="1" showInputMessage="1" showErrorMessage="1" errorTitle="数字1～20以外は入力できません" sqref="G13">
      <formula1>1</formula1>
      <formula2>20</formula2>
    </dataValidation>
    <dataValidation type="whole" allowBlank="1" showInputMessage="1" showErrorMessage="1" errorTitle="数字1～20以外は入力できません" sqref="H13">
      <formula1>1</formula1>
      <formula2>20</formula2>
    </dataValidation>
    <dataValidation type="whole" allowBlank="1" showInputMessage="1" showErrorMessage="1" errorTitle="数字1～20以外は入力できません" sqref="I13">
      <formula1>1</formula1>
      <formula2>20</formula2>
    </dataValidation>
    <dataValidation type="whole" allowBlank="1" showInputMessage="1" showErrorMessage="1" errorTitle="数字1～20以外は入力できません" sqref="J13">
      <formula1>1</formula1>
      <formula2>20</formula2>
    </dataValidation>
    <dataValidation type="whole" allowBlank="1" showInputMessage="1" showErrorMessage="1" errorTitle="数字1～20以外は入力できません" sqref="K13">
      <formula1>1</formula1>
      <formula2>20</formula2>
    </dataValidation>
    <dataValidation type="whole" allowBlank="1" showInputMessage="1" showErrorMessage="1" errorTitle="数字1～20以外は入力できません" sqref="L13">
      <formula1>1</formula1>
      <formula2>20</formula2>
    </dataValidation>
    <dataValidation type="whole" allowBlank="1" showInputMessage="1" showErrorMessage="1" errorTitle="数字1～20以外は入力できません" sqref="M13">
      <formula1>1</formula1>
      <formula2>20</formula2>
    </dataValidation>
    <dataValidation type="whole" allowBlank="1" showInputMessage="1" showErrorMessage="1" errorTitle="数字1～20以外は入力できません" sqref="N13">
      <formula1>1</formula1>
      <formula2>20</formula2>
    </dataValidation>
    <dataValidation type="whole" allowBlank="1" showInputMessage="1" showErrorMessage="1" errorTitle="数字1～20以外は入力できません" sqref="O13">
      <formula1>1</formula1>
      <formula2>20</formula2>
    </dataValidation>
    <dataValidation type="whole" allowBlank="1" showInputMessage="1" showErrorMessage="1" errorTitle="数字1～20以外は入力できません" sqref="P13">
      <formula1>1</formula1>
      <formula2>20</formula2>
    </dataValidation>
    <dataValidation type="whole" allowBlank="1" showInputMessage="1" showErrorMessage="1" errorTitle="数字1～20以外は入力できません" sqref="Q13">
      <formula1>1</formula1>
      <formula2>20</formula2>
    </dataValidation>
    <dataValidation type="whole" allowBlank="1" showInputMessage="1" showErrorMessage="1" errorTitle="数字1～20以外は入力できません" sqref="R13">
      <formula1>1</formula1>
      <formula2>20</formula2>
    </dataValidation>
    <dataValidation type="whole" allowBlank="1" showInputMessage="1" showErrorMessage="1" errorTitle="数字1～20以外は入力できません" sqref="S13">
      <formula1>1</formula1>
      <formula2>20</formula2>
    </dataValidation>
    <dataValidation type="whole" allowBlank="1" showInputMessage="1" showErrorMessage="1" errorTitle="数字1～20以外は入力できません" sqref="T13">
      <formula1>1</formula1>
      <formula2>20</formula2>
    </dataValidation>
    <dataValidation type="whole" allowBlank="1" showInputMessage="1" showErrorMessage="1" errorTitle="数字1～20以外は入力できません" sqref="U13">
      <formula1>1</formula1>
      <formula2>20</formula2>
    </dataValidation>
    <dataValidation type="whole" allowBlank="1" showInputMessage="1" showErrorMessage="1" errorTitle="数字1～20以外は入力できません" sqref="V13">
      <formula1>1</formula1>
      <formula2>20</formula2>
    </dataValidation>
    <dataValidation type="whole" allowBlank="1" showInputMessage="1" showErrorMessage="1" errorTitle="数字1～20以外は入力できません" sqref="W13">
      <formula1>1</formula1>
      <formula2>20</formula2>
    </dataValidation>
    <dataValidation type="whole" allowBlank="1" showInputMessage="1" showErrorMessage="1" errorTitle="数字1～20以外は入力できません" sqref="X13">
      <formula1>1</formula1>
      <formula2>20</formula2>
    </dataValidation>
    <dataValidation type="whole" allowBlank="1" showInputMessage="1" showErrorMessage="1" errorTitle="数字1～20以外は入力できません" sqref="E22">
      <formula1>1</formula1>
      <formula2>20</formula2>
    </dataValidation>
    <dataValidation type="whole" allowBlank="1" showInputMessage="1" showErrorMessage="1" errorTitle="数字1～20以外は入力できません" sqref="F22">
      <formula1>1</formula1>
      <formula2>20</formula2>
    </dataValidation>
    <dataValidation type="whole" allowBlank="1" showInputMessage="1" showErrorMessage="1" errorTitle="数字1～20以外は入力できません" sqref="G22">
      <formula1>1</formula1>
      <formula2>20</formula2>
    </dataValidation>
    <dataValidation type="whole" allowBlank="1" showInputMessage="1" showErrorMessage="1" errorTitle="数字1～20以外は入力できません" sqref="H22">
      <formula1>1</formula1>
      <formula2>20</formula2>
    </dataValidation>
    <dataValidation type="whole" allowBlank="1" showInputMessage="1" showErrorMessage="1" errorTitle="数字1～20以外は入力できません" sqref="I22">
      <formula1>1</formula1>
      <formula2>20</formula2>
    </dataValidation>
    <dataValidation type="whole" allowBlank="1" showInputMessage="1" showErrorMessage="1" errorTitle="数字1～20以外は入力できません" sqref="J22">
      <formula1>1</formula1>
      <formula2>20</formula2>
    </dataValidation>
    <dataValidation type="whole" allowBlank="1" showInputMessage="1" showErrorMessage="1" errorTitle="数字1～20以外は入力できません" sqref="K22">
      <formula1>1</formula1>
      <formula2>20</formula2>
    </dataValidation>
    <dataValidation type="whole" allowBlank="1" showInputMessage="1" showErrorMessage="1" errorTitle="数字1～20以外は入力できません" sqref="L22">
      <formula1>1</formula1>
      <formula2>20</formula2>
    </dataValidation>
    <dataValidation type="whole" allowBlank="1" showInputMessage="1" showErrorMessage="1" errorTitle="数字1～20以外は入力できません" sqref="M22">
      <formula1>1</formula1>
      <formula2>20</formula2>
    </dataValidation>
    <dataValidation type="whole" allowBlank="1" showInputMessage="1" showErrorMessage="1" errorTitle="数字1～20以外は入力できません" sqref="N22">
      <formula1>1</formula1>
      <formula2>20</formula2>
    </dataValidation>
    <dataValidation type="whole" allowBlank="1" showInputMessage="1" showErrorMessage="1" errorTitle="数字1～20以外は入力できません" sqref="O22">
      <formula1>1</formula1>
      <formula2>20</formula2>
    </dataValidation>
    <dataValidation type="whole" allowBlank="1" showInputMessage="1" showErrorMessage="1" errorTitle="数字1～20以外は入力できません" sqref="P22">
      <formula1>1</formula1>
      <formula2>20</formula2>
    </dataValidation>
    <dataValidation type="whole" allowBlank="1" showInputMessage="1" showErrorMessage="1" errorTitle="数字1～20以外は入力できません" sqref="Q22">
      <formula1>1</formula1>
      <formula2>20</formula2>
    </dataValidation>
    <dataValidation type="whole" allowBlank="1" showInputMessage="1" showErrorMessage="1" errorTitle="数字1～20以外は入力できません" sqref="R22">
      <formula1>1</formula1>
      <formula2>20</formula2>
    </dataValidation>
    <dataValidation type="whole" allowBlank="1" showInputMessage="1" showErrorMessage="1" errorTitle="数字1～20以外は入力できません" sqref="S22">
      <formula1>1</formula1>
      <formula2>20</formula2>
    </dataValidation>
    <dataValidation type="whole" allowBlank="1" showInputMessage="1" showErrorMessage="1" errorTitle="数字1～20以外は入力できません" sqref="T22">
      <formula1>1</formula1>
      <formula2>20</formula2>
    </dataValidation>
    <dataValidation type="whole" allowBlank="1" showInputMessage="1" showErrorMessage="1" errorTitle="数字1～20以外は入力できません" sqref="U22">
      <formula1>1</formula1>
      <formula2>20</formula2>
    </dataValidation>
    <dataValidation type="whole" allowBlank="1" showInputMessage="1" showErrorMessage="1" errorTitle="数字1～20以外は入力できません" sqref="V22">
      <formula1>1</formula1>
      <formula2>20</formula2>
    </dataValidation>
    <dataValidation type="whole" allowBlank="1" showInputMessage="1" showErrorMessage="1" errorTitle="数字1～20以外は入力できません" sqref="W22">
      <formula1>1</formula1>
      <formula2>20</formula2>
    </dataValidation>
    <dataValidation type="whole" allowBlank="1" showInputMessage="1" showErrorMessage="1" errorTitle="数字1～20以外は入力できません" sqref="X22">
      <formula1>1</formula1>
      <formula2>20</formula2>
    </dataValidation>
    <dataValidation type="whole" allowBlank="1" showInputMessage="1" showErrorMessage="1" errorTitle="数字1～20以外は入力できません" sqref="E31">
      <formula1>1</formula1>
      <formula2>20</formula2>
    </dataValidation>
    <dataValidation type="whole" allowBlank="1" showInputMessage="1" showErrorMessage="1" errorTitle="数字1～20以外は入力できません" sqref="F31">
      <formula1>1</formula1>
      <formula2>20</formula2>
    </dataValidation>
    <dataValidation type="whole" allowBlank="1" showInputMessage="1" showErrorMessage="1" errorTitle="数字1～20以外は入力できません" sqref="G31">
      <formula1>1</formula1>
      <formula2>20</formula2>
    </dataValidation>
    <dataValidation type="whole" allowBlank="1" showInputMessage="1" showErrorMessage="1" errorTitle="数字1～20以外は入力できません" sqref="H31">
      <formula1>1</formula1>
      <formula2>20</formula2>
    </dataValidation>
    <dataValidation type="whole" allowBlank="1" showInputMessage="1" showErrorMessage="1" errorTitle="数字1～20以外は入力できません" sqref="I31">
      <formula1>1</formula1>
      <formula2>20</formula2>
    </dataValidation>
    <dataValidation type="whole" allowBlank="1" showInputMessage="1" showErrorMessage="1" errorTitle="数字1～20以外は入力できません" sqref="J31">
      <formula1>1</formula1>
      <formula2>20</formula2>
    </dataValidation>
    <dataValidation type="whole" allowBlank="1" showInputMessage="1" showErrorMessage="1" errorTitle="数字1～20以外は入力できません" sqref="K31">
      <formula1>1</formula1>
      <formula2>20</formula2>
    </dataValidation>
    <dataValidation type="whole" allowBlank="1" showInputMessage="1" showErrorMessage="1" errorTitle="数字1～20以外は入力できません" sqref="L31">
      <formula1>1</formula1>
      <formula2>20</formula2>
    </dataValidation>
    <dataValidation type="whole" allowBlank="1" showInputMessage="1" showErrorMessage="1" errorTitle="数字1～20以外は入力できません" sqref="M31">
      <formula1>1</formula1>
      <formula2>20</formula2>
    </dataValidation>
    <dataValidation type="whole" allowBlank="1" showInputMessage="1" showErrorMessage="1" errorTitle="数字1～20以外は入力できません" sqref="N31">
      <formula1>1</formula1>
      <formula2>20</formula2>
    </dataValidation>
    <dataValidation type="whole" allowBlank="1" showInputMessage="1" showErrorMessage="1" errorTitle="数字1～20以外は入力できません" sqref="O31">
      <formula1>1</formula1>
      <formula2>20</formula2>
    </dataValidation>
    <dataValidation type="whole" allowBlank="1" showInputMessage="1" showErrorMessage="1" errorTitle="数字1～20以外は入力できません" sqref="P31">
      <formula1>1</formula1>
      <formula2>20</formula2>
    </dataValidation>
    <dataValidation type="whole" allowBlank="1" showInputMessage="1" showErrorMessage="1" errorTitle="数字1～20以外は入力できません" sqref="Q31">
      <formula1>1</formula1>
      <formula2>20</formula2>
    </dataValidation>
    <dataValidation type="whole" allowBlank="1" showInputMessage="1" showErrorMessage="1" errorTitle="数字1～20以外は入力できません" sqref="R31">
      <formula1>1</formula1>
      <formula2>20</formula2>
    </dataValidation>
    <dataValidation type="whole" allowBlank="1" showInputMessage="1" showErrorMessage="1" errorTitle="数字1～20以外は入力できません" sqref="S31">
      <formula1>1</formula1>
      <formula2>20</formula2>
    </dataValidation>
    <dataValidation type="whole" allowBlank="1" showInputMessage="1" showErrorMessage="1" errorTitle="数字1～20以外は入力できません" sqref="T31">
      <formula1>1</formula1>
      <formula2>20</formula2>
    </dataValidation>
    <dataValidation type="whole" allowBlank="1" showInputMessage="1" showErrorMessage="1" errorTitle="数字1～20以外は入力できません" sqref="U31">
      <formula1>1</formula1>
      <formula2>20</formula2>
    </dataValidation>
    <dataValidation type="whole" allowBlank="1" showInputMessage="1" showErrorMessage="1" errorTitle="数字1～20以外は入力できません" sqref="V31">
      <formula1>1</formula1>
      <formula2>20</formula2>
    </dataValidation>
    <dataValidation type="whole" allowBlank="1" showInputMessage="1" showErrorMessage="1" errorTitle="数字1～20以外は入力できません" sqref="W31">
      <formula1>1</formula1>
      <formula2>20</formula2>
    </dataValidation>
    <dataValidation type="whole" allowBlank="1" showInputMessage="1" showErrorMessage="1" errorTitle="数字1～20以外は入力できません" sqref="X31">
      <formula1>1</formula1>
      <formula2>20</formula2>
    </dataValidation>
    <dataValidation type="whole" allowBlank="1" showInputMessage="1" showErrorMessage="1" errorTitle="数字1～20以外は入力できません" sqref="E40">
      <formula1>1</formula1>
      <formula2>20</formula2>
    </dataValidation>
    <dataValidation type="whole" allowBlank="1" showInputMessage="1" showErrorMessage="1" errorTitle="数字1～20以外は入力できません" sqref="F40">
      <formula1>1</formula1>
      <formula2>20</formula2>
    </dataValidation>
    <dataValidation type="whole" allowBlank="1" showInputMessage="1" showErrorMessage="1" errorTitle="数字1～20以外は入力できません" sqref="G40">
      <formula1>1</formula1>
      <formula2>20</formula2>
    </dataValidation>
    <dataValidation type="whole" allowBlank="1" showInputMessage="1" showErrorMessage="1" errorTitle="数字1～20以外は入力できません" sqref="H40">
      <formula1>1</formula1>
      <formula2>20</formula2>
    </dataValidation>
    <dataValidation type="whole" allowBlank="1" showInputMessage="1" showErrorMessage="1" errorTitle="数字1～20以外は入力できません" sqref="I40">
      <formula1>1</formula1>
      <formula2>20</formula2>
    </dataValidation>
    <dataValidation type="whole" allowBlank="1" showInputMessage="1" showErrorMessage="1" errorTitle="数字1～20以外は入力できません" sqref="J40">
      <formula1>1</formula1>
      <formula2>20</formula2>
    </dataValidation>
    <dataValidation type="whole" allowBlank="1" showInputMessage="1" showErrorMessage="1" errorTitle="数字1～20以外は入力できません" sqref="K40">
      <formula1>1</formula1>
      <formula2>20</formula2>
    </dataValidation>
    <dataValidation type="whole" allowBlank="1" showInputMessage="1" showErrorMessage="1" errorTitle="数字1～20以外は入力できません" sqref="L40">
      <formula1>1</formula1>
      <formula2>20</formula2>
    </dataValidation>
    <dataValidation type="whole" allowBlank="1" showInputMessage="1" showErrorMessage="1" errorTitle="数字1～20以外は入力できません" sqref="M40">
      <formula1>1</formula1>
      <formula2>20</formula2>
    </dataValidation>
    <dataValidation type="whole" allowBlank="1" showInputMessage="1" showErrorMessage="1" errorTitle="数字1～20以外は入力できません" sqref="N40">
      <formula1>1</formula1>
      <formula2>20</formula2>
    </dataValidation>
    <dataValidation type="whole" allowBlank="1" showInputMessage="1" showErrorMessage="1" errorTitle="数字1～20以外は入力できません" sqref="O40">
      <formula1>1</formula1>
      <formula2>20</formula2>
    </dataValidation>
    <dataValidation type="whole" allowBlank="1" showInputMessage="1" showErrorMessage="1" errorTitle="数字1～20以外は入力できません" sqref="P40">
      <formula1>1</formula1>
      <formula2>20</formula2>
    </dataValidation>
    <dataValidation type="whole" allowBlank="1" showInputMessage="1" showErrorMessage="1" errorTitle="数字1～20以外は入力できません" sqref="Q40">
      <formula1>1</formula1>
      <formula2>20</formula2>
    </dataValidation>
    <dataValidation type="whole" allowBlank="1" showInputMessage="1" showErrorMessage="1" errorTitle="数字1～20以外は入力できません" sqref="R40">
      <formula1>1</formula1>
      <formula2>20</formula2>
    </dataValidation>
    <dataValidation type="whole" allowBlank="1" showInputMessage="1" showErrorMessage="1" errorTitle="数字1～20以外は入力できません" sqref="S40">
      <formula1>1</formula1>
      <formula2>20</formula2>
    </dataValidation>
    <dataValidation type="whole" allowBlank="1" showInputMessage="1" showErrorMessage="1" errorTitle="数字1～20以外は入力できません" sqref="T40">
      <formula1>1</formula1>
      <formula2>20</formula2>
    </dataValidation>
    <dataValidation type="whole" allowBlank="1" showInputMessage="1" showErrorMessage="1" errorTitle="数字1～20以外は入力できません" sqref="U40">
      <formula1>1</formula1>
      <formula2>20</formula2>
    </dataValidation>
    <dataValidation type="whole" allowBlank="1" showInputMessage="1" showErrorMessage="1" errorTitle="数字1～20以外は入力できません" sqref="V40">
      <formula1>1</formula1>
      <formula2>20</formula2>
    </dataValidation>
    <dataValidation type="whole" allowBlank="1" showInputMessage="1" showErrorMessage="1" errorTitle="数字1～20以外は入力できません" sqref="W40">
      <formula1>1</formula1>
      <formula2>20</formula2>
    </dataValidation>
    <dataValidation type="whole" allowBlank="1" showInputMessage="1" showErrorMessage="1" errorTitle="数字1～20以外は入力できません" sqref="X40">
      <formula1>1</formula1>
      <formula2>20</formula2>
    </dataValidation>
    <dataValidation type="whole" allowBlank="1" showInputMessage="1" showErrorMessage="1" errorTitle="数字1～20以外は入力できません" sqref="E49">
      <formula1>1</formula1>
      <formula2>20</formula2>
    </dataValidation>
    <dataValidation type="whole" allowBlank="1" showInputMessage="1" showErrorMessage="1" errorTitle="数字1～20以外は入力できません" sqref="F49">
      <formula1>1</formula1>
      <formula2>20</formula2>
    </dataValidation>
    <dataValidation type="whole" allowBlank="1" showInputMessage="1" showErrorMessage="1" errorTitle="数字1～20以外は入力できません" sqref="G49">
      <formula1>1</formula1>
      <formula2>20</formula2>
    </dataValidation>
    <dataValidation type="whole" allowBlank="1" showInputMessage="1" showErrorMessage="1" errorTitle="数字1～20以外は入力できません" sqref="H49">
      <formula1>1</formula1>
      <formula2>20</formula2>
    </dataValidation>
    <dataValidation type="whole" allowBlank="1" showInputMessage="1" showErrorMessage="1" errorTitle="数字1～20以外は入力できません" sqref="I49">
      <formula1>1</formula1>
      <formula2>20</formula2>
    </dataValidation>
    <dataValidation type="whole" allowBlank="1" showInputMessage="1" showErrorMessage="1" errorTitle="数字1～20以外は入力できません" sqref="J49">
      <formula1>1</formula1>
      <formula2>20</formula2>
    </dataValidation>
    <dataValidation type="whole" allowBlank="1" showInputMessage="1" showErrorMessage="1" errorTitle="数字1～20以外は入力できません" sqref="K49">
      <formula1>1</formula1>
      <formula2>20</formula2>
    </dataValidation>
    <dataValidation type="whole" allowBlank="1" showInputMessage="1" showErrorMessage="1" errorTitle="数字1～20以外は入力できません" sqref="L49">
      <formula1>1</formula1>
      <formula2>20</formula2>
    </dataValidation>
    <dataValidation type="whole" allowBlank="1" showInputMessage="1" showErrorMessage="1" errorTitle="数字1～20以外は入力できません" sqref="M49">
      <formula1>1</formula1>
      <formula2>20</formula2>
    </dataValidation>
    <dataValidation type="whole" allowBlank="1" showInputMessage="1" showErrorMessage="1" errorTitle="数字1～20以外は入力できません" sqref="N49">
      <formula1>1</formula1>
      <formula2>20</formula2>
    </dataValidation>
    <dataValidation type="whole" allowBlank="1" showInputMessage="1" showErrorMessage="1" errorTitle="数字1～20以外は入力できません" sqref="O49">
      <formula1>1</formula1>
      <formula2>20</formula2>
    </dataValidation>
    <dataValidation type="whole" allowBlank="1" showInputMessage="1" showErrorMessage="1" errorTitle="数字1～20以外は入力できません" sqref="P49">
      <formula1>1</formula1>
      <formula2>20</formula2>
    </dataValidation>
    <dataValidation type="whole" allowBlank="1" showInputMessage="1" showErrorMessage="1" errorTitle="数字1～20以外は入力できません" sqref="Q49">
      <formula1>1</formula1>
      <formula2>20</formula2>
    </dataValidation>
    <dataValidation type="whole" allowBlank="1" showInputMessage="1" showErrorMessage="1" errorTitle="数字1～20以外は入力できません" sqref="R49">
      <formula1>1</formula1>
      <formula2>20</formula2>
    </dataValidation>
    <dataValidation type="whole" allowBlank="1" showInputMessage="1" showErrorMessage="1" errorTitle="数字1～20以外は入力できません" sqref="S49">
      <formula1>1</formula1>
      <formula2>20</formula2>
    </dataValidation>
    <dataValidation type="whole" allowBlank="1" showInputMessage="1" showErrorMessage="1" errorTitle="数字1～20以外は入力できません" sqref="T49">
      <formula1>1</formula1>
      <formula2>20</formula2>
    </dataValidation>
    <dataValidation type="whole" allowBlank="1" showInputMessage="1" showErrorMessage="1" errorTitle="数字1～20以外は入力できません" sqref="U49">
      <formula1>1</formula1>
      <formula2>20</formula2>
    </dataValidation>
    <dataValidation type="whole" allowBlank="1" showInputMessage="1" showErrorMessage="1" errorTitle="数字1～20以外は入力できません" sqref="V49">
      <formula1>1</formula1>
      <formula2>20</formula2>
    </dataValidation>
    <dataValidation type="whole" allowBlank="1" showInputMessage="1" showErrorMessage="1" errorTitle="数字1～20以外は入力できません" sqref="W49">
      <formula1>1</formula1>
      <formula2>20</formula2>
    </dataValidation>
    <dataValidation type="whole" allowBlank="1" showInputMessage="1" showErrorMessage="1" errorTitle="数字1～20以外は入力できません" sqref="X49">
      <formula1>1</formula1>
      <formula2>20</formula2>
    </dataValidation>
    <dataValidation type="whole" allowBlank="1" showInputMessage="1" showErrorMessage="1" errorTitle="数字1～20以外は入力できません" sqref="E58">
      <formula1>1</formula1>
      <formula2>20</formula2>
    </dataValidation>
    <dataValidation type="whole" allowBlank="1" showInputMessage="1" showErrorMessage="1" errorTitle="数字1～20以外は入力できません" sqref="F58">
      <formula1>1</formula1>
      <formula2>20</formula2>
    </dataValidation>
    <dataValidation type="whole" allowBlank="1" showInputMessage="1" showErrorMessage="1" errorTitle="数字1～20以外は入力できません" sqref="G58">
      <formula1>1</formula1>
      <formula2>20</formula2>
    </dataValidation>
    <dataValidation type="whole" allowBlank="1" showInputMessage="1" showErrorMessage="1" errorTitle="数字1～20以外は入力できません" sqref="H58">
      <formula1>1</formula1>
      <formula2>20</formula2>
    </dataValidation>
    <dataValidation type="whole" allowBlank="1" showInputMessage="1" showErrorMessage="1" errorTitle="数字1～20以外は入力できません" sqref="I58">
      <formula1>1</formula1>
      <formula2>20</formula2>
    </dataValidation>
    <dataValidation type="whole" allowBlank="1" showInputMessage="1" showErrorMessage="1" errorTitle="数字1～20以外は入力できません" sqref="J58">
      <formula1>1</formula1>
      <formula2>20</formula2>
    </dataValidation>
    <dataValidation type="whole" allowBlank="1" showInputMessage="1" showErrorMessage="1" errorTitle="数字1～20以外は入力できません" sqref="K58">
      <formula1>1</formula1>
      <formula2>20</formula2>
    </dataValidation>
    <dataValidation type="whole" allowBlank="1" showInputMessage="1" showErrorMessage="1" errorTitle="数字1～20以外は入力できません" sqref="L58">
      <formula1>1</formula1>
      <formula2>20</formula2>
    </dataValidation>
    <dataValidation type="whole" allowBlank="1" showInputMessage="1" showErrorMessage="1" errorTitle="数字1～20以外は入力できません" sqref="M58">
      <formula1>1</formula1>
      <formula2>20</formula2>
    </dataValidation>
    <dataValidation type="whole" allowBlank="1" showInputMessage="1" showErrorMessage="1" errorTitle="数字1～20以外は入力できません" sqref="N58">
      <formula1>1</formula1>
      <formula2>20</formula2>
    </dataValidation>
    <dataValidation type="whole" allowBlank="1" showInputMessage="1" showErrorMessage="1" errorTitle="数字1～20以外は入力できません" sqref="O58">
      <formula1>1</formula1>
      <formula2>20</formula2>
    </dataValidation>
    <dataValidation type="whole" allowBlank="1" showInputMessage="1" showErrorMessage="1" errorTitle="数字1～20以外は入力できません" sqref="P58">
      <formula1>1</formula1>
      <formula2>20</formula2>
    </dataValidation>
    <dataValidation type="whole" allowBlank="1" showInputMessage="1" showErrorMessage="1" errorTitle="数字1～20以外は入力できません" sqref="Q58">
      <formula1>1</formula1>
      <formula2>20</formula2>
    </dataValidation>
    <dataValidation type="whole" allowBlank="1" showInputMessage="1" showErrorMessage="1" errorTitle="数字1～20以外は入力できません" sqref="R58">
      <formula1>1</formula1>
      <formula2>20</formula2>
    </dataValidation>
    <dataValidation type="whole" allowBlank="1" showInputMessage="1" showErrorMessage="1" errorTitle="数字1～20以外は入力できません" sqref="S58">
      <formula1>1</formula1>
      <formula2>20</formula2>
    </dataValidation>
    <dataValidation type="whole" allowBlank="1" showInputMessage="1" showErrorMessage="1" errorTitle="数字1～20以外は入力できません" sqref="T58">
      <formula1>1</formula1>
      <formula2>20</formula2>
    </dataValidation>
    <dataValidation type="whole" allowBlank="1" showInputMessage="1" showErrorMessage="1" errorTitle="数字1～20以外は入力できません" sqref="U58">
      <formula1>1</formula1>
      <formula2>20</formula2>
    </dataValidation>
    <dataValidation type="whole" allowBlank="1" showInputMessage="1" showErrorMessage="1" errorTitle="数字1～20以外は入力できません" sqref="V58">
      <formula1>1</formula1>
      <formula2>20</formula2>
    </dataValidation>
    <dataValidation type="whole" allowBlank="1" showInputMessage="1" showErrorMessage="1" errorTitle="数字1～20以外は入力できません" sqref="W58">
      <formula1>1</formula1>
      <formula2>20</formula2>
    </dataValidation>
    <dataValidation type="whole" allowBlank="1" showInputMessage="1" showErrorMessage="1" errorTitle="数字1～20以外は入力できません" sqref="X58">
      <formula1>1</formula1>
      <formula2>20</formula2>
    </dataValidation>
    <dataValidation type="whole" allowBlank="1" showInputMessage="1" showErrorMessage="1" errorTitle="数字1～20以外は入力できません" sqref="E67">
      <formula1>1</formula1>
      <formula2>20</formula2>
    </dataValidation>
    <dataValidation type="whole" allowBlank="1" showInputMessage="1" showErrorMessage="1" errorTitle="数字1～20以外は入力できません" sqref="F67">
      <formula1>1</formula1>
      <formula2>20</formula2>
    </dataValidation>
    <dataValidation type="whole" allowBlank="1" showInputMessage="1" showErrorMessage="1" errorTitle="数字1～20以外は入力できません" sqref="G67">
      <formula1>1</formula1>
      <formula2>20</formula2>
    </dataValidation>
    <dataValidation type="whole" allowBlank="1" showInputMessage="1" showErrorMessage="1" errorTitle="数字1～20以外は入力できません" sqref="H67">
      <formula1>1</formula1>
      <formula2>20</formula2>
    </dataValidation>
    <dataValidation type="whole" allowBlank="1" showInputMessage="1" showErrorMessage="1" errorTitle="数字1～20以外は入力できません" sqref="I67">
      <formula1>1</formula1>
      <formula2>20</formula2>
    </dataValidation>
    <dataValidation type="whole" allowBlank="1" showInputMessage="1" showErrorMessage="1" errorTitle="数字1～20以外は入力できません" sqref="J67">
      <formula1>1</formula1>
      <formula2>20</formula2>
    </dataValidation>
    <dataValidation type="whole" allowBlank="1" showInputMessage="1" showErrorMessage="1" errorTitle="数字1～20以外は入力できません" sqref="K67">
      <formula1>1</formula1>
      <formula2>20</formula2>
    </dataValidation>
    <dataValidation type="whole" allowBlank="1" showInputMessage="1" showErrorMessage="1" errorTitle="数字1～20以外は入力できません" sqref="L67">
      <formula1>1</formula1>
      <formula2>20</formula2>
    </dataValidation>
    <dataValidation type="whole" allowBlank="1" showInputMessage="1" showErrorMessage="1" errorTitle="数字1～20以外は入力できません" sqref="M67">
      <formula1>1</formula1>
      <formula2>20</formula2>
    </dataValidation>
    <dataValidation type="whole" allowBlank="1" showInputMessage="1" showErrorMessage="1" errorTitle="数字1～20以外は入力できません" sqref="N67">
      <formula1>1</formula1>
      <formula2>20</formula2>
    </dataValidation>
    <dataValidation type="whole" allowBlank="1" showInputMessage="1" showErrorMessage="1" errorTitle="数字1～20以外は入力できません" sqref="O67">
      <formula1>1</formula1>
      <formula2>20</formula2>
    </dataValidation>
    <dataValidation type="whole" allowBlank="1" showInputMessage="1" showErrorMessage="1" errorTitle="数字1～20以外は入力できません" sqref="P67">
      <formula1>1</formula1>
      <formula2>20</formula2>
    </dataValidation>
    <dataValidation type="whole" allowBlank="1" showInputMessage="1" showErrorMessage="1" errorTitle="数字1～20以外は入力できません" sqref="Q67">
      <formula1>1</formula1>
      <formula2>20</formula2>
    </dataValidation>
    <dataValidation type="whole" allowBlank="1" showInputMessage="1" showErrorMessage="1" errorTitle="数字1～20以外は入力できません" sqref="R67">
      <formula1>1</formula1>
      <formula2>20</formula2>
    </dataValidation>
    <dataValidation type="whole" allowBlank="1" showInputMessage="1" showErrorMessage="1" errorTitle="数字1～20以外は入力できません" sqref="S67">
      <formula1>1</formula1>
      <formula2>20</formula2>
    </dataValidation>
    <dataValidation type="whole" allowBlank="1" showInputMessage="1" showErrorMessage="1" errorTitle="数字1～20以外は入力できません" sqref="T67">
      <formula1>1</formula1>
      <formula2>20</formula2>
    </dataValidation>
    <dataValidation type="whole" allowBlank="1" showInputMessage="1" showErrorMessage="1" errorTitle="数字1～20以外は入力できません" sqref="U67">
      <formula1>1</formula1>
      <formula2>20</formula2>
    </dataValidation>
    <dataValidation type="whole" allowBlank="1" showInputMessage="1" showErrorMessage="1" errorTitle="数字1～20以外は入力できません" sqref="V67">
      <formula1>1</formula1>
      <formula2>20</formula2>
    </dataValidation>
    <dataValidation type="whole" allowBlank="1" showInputMessage="1" showErrorMessage="1" errorTitle="数字1～20以外は入力できません" sqref="W67">
      <formula1>1</formula1>
      <formula2>20</formula2>
    </dataValidation>
    <dataValidation type="whole" allowBlank="1" showInputMessage="1" showErrorMessage="1" errorTitle="数字1～20以外は入力できません" sqref="X67">
      <formula1>1</formula1>
      <formula2>20</formula2>
    </dataValidation>
    <dataValidation type="whole" allowBlank="1" showInputMessage="1" showErrorMessage="1" errorTitle="数字1～20以外は入力できません" sqref="E76">
      <formula1>1</formula1>
      <formula2>20</formula2>
    </dataValidation>
    <dataValidation type="whole" allowBlank="1" showInputMessage="1" showErrorMessage="1" errorTitle="数字1～20以外は入力できません" sqref="F76">
      <formula1>1</formula1>
      <formula2>20</formula2>
    </dataValidation>
    <dataValidation type="whole" allowBlank="1" showInputMessage="1" showErrorMessage="1" errorTitle="数字1～20以外は入力できません" sqref="G76">
      <formula1>1</formula1>
      <formula2>20</formula2>
    </dataValidation>
    <dataValidation type="whole" allowBlank="1" showInputMessage="1" showErrorMessage="1" errorTitle="数字1～20以外は入力できません" sqref="H76">
      <formula1>1</formula1>
      <formula2>20</formula2>
    </dataValidation>
    <dataValidation type="whole" allowBlank="1" showInputMessage="1" showErrorMessage="1" errorTitle="数字1～20以外は入力できません" sqref="I76">
      <formula1>1</formula1>
      <formula2>20</formula2>
    </dataValidation>
    <dataValidation type="whole" allowBlank="1" showInputMessage="1" showErrorMessage="1" errorTitle="数字1～20以外は入力できません" sqref="J76">
      <formula1>1</formula1>
      <formula2>20</formula2>
    </dataValidation>
    <dataValidation type="whole" allowBlank="1" showInputMessage="1" showErrorMessage="1" errorTitle="数字1～20以外は入力できません" sqref="K76">
      <formula1>1</formula1>
      <formula2>20</formula2>
    </dataValidation>
    <dataValidation type="whole" allowBlank="1" showInputMessage="1" showErrorMessage="1" errorTitle="数字1～20以外は入力できません" sqref="L76">
      <formula1>1</formula1>
      <formula2>20</formula2>
    </dataValidation>
    <dataValidation type="whole" allowBlank="1" showInputMessage="1" showErrorMessage="1" errorTitle="数字1～20以外は入力できません" sqref="M76">
      <formula1>1</formula1>
      <formula2>20</formula2>
    </dataValidation>
    <dataValidation type="whole" allowBlank="1" showInputMessage="1" showErrorMessage="1" errorTitle="数字1～20以外は入力できません" sqref="N76">
      <formula1>1</formula1>
      <formula2>20</formula2>
    </dataValidation>
    <dataValidation type="whole" allowBlank="1" showInputMessage="1" showErrorMessage="1" errorTitle="数字1～20以外は入力できません" sqref="O76">
      <formula1>1</formula1>
      <formula2>20</formula2>
    </dataValidation>
    <dataValidation type="whole" allowBlank="1" showInputMessage="1" showErrorMessage="1" errorTitle="数字1～20以外は入力できません" sqref="P76">
      <formula1>1</formula1>
      <formula2>20</formula2>
    </dataValidation>
    <dataValidation type="whole" allowBlank="1" showInputMessage="1" showErrorMessage="1" errorTitle="数字1～20以外は入力できません" sqref="Q76">
      <formula1>1</formula1>
      <formula2>20</formula2>
    </dataValidation>
    <dataValidation type="whole" allowBlank="1" showInputMessage="1" showErrorMessage="1" errorTitle="数字1～20以外は入力できません" sqref="R76">
      <formula1>1</formula1>
      <formula2>20</formula2>
    </dataValidation>
    <dataValidation type="whole" allowBlank="1" showInputMessage="1" showErrorMessage="1" errorTitle="数字1～20以外は入力できません" sqref="S76">
      <formula1>1</formula1>
      <formula2>20</formula2>
    </dataValidation>
    <dataValidation type="whole" allowBlank="1" showInputMessage="1" showErrorMessage="1" errorTitle="数字1～20以外は入力できません" sqref="T76">
      <formula1>1</formula1>
      <formula2>20</formula2>
    </dataValidation>
    <dataValidation type="whole" allowBlank="1" showInputMessage="1" showErrorMessage="1" errorTitle="数字1～20以外は入力できません" sqref="U76">
      <formula1>1</formula1>
      <formula2>20</formula2>
    </dataValidation>
    <dataValidation type="whole" allowBlank="1" showInputMessage="1" showErrorMessage="1" errorTitle="数字1～20以外は入力できません" sqref="V76">
      <formula1>1</formula1>
      <formula2>20</formula2>
    </dataValidation>
    <dataValidation type="whole" allowBlank="1" showInputMessage="1" showErrorMessage="1" errorTitle="数字1～20以外は入力できません" sqref="W76">
      <formula1>1</formula1>
      <formula2>20</formula2>
    </dataValidation>
    <dataValidation type="whole" allowBlank="1" showInputMessage="1" showErrorMessage="1" errorTitle="数字1～20以外は入力できません" sqref="X76">
      <formula1>1</formula1>
      <formula2>20</formula2>
    </dataValidation>
    <dataValidation type="whole" allowBlank="1" showInputMessage="1" showErrorMessage="1" errorTitle="数字1～20以外は入力できません" sqref="E85">
      <formula1>1</formula1>
      <formula2>20</formula2>
    </dataValidation>
    <dataValidation type="whole" allowBlank="1" showInputMessage="1" showErrorMessage="1" errorTitle="数字1～20以外は入力できません" sqref="F85">
      <formula1>1</formula1>
      <formula2>20</formula2>
    </dataValidation>
    <dataValidation type="whole" allowBlank="1" showInputMessage="1" showErrorMessage="1" errorTitle="数字1～20以外は入力できません" sqref="G85">
      <formula1>1</formula1>
      <formula2>20</formula2>
    </dataValidation>
    <dataValidation type="whole" allowBlank="1" showInputMessage="1" showErrorMessage="1" errorTitle="数字1～20以外は入力できません" sqref="H85">
      <formula1>1</formula1>
      <formula2>20</formula2>
    </dataValidation>
    <dataValidation type="whole" allowBlank="1" showInputMessage="1" showErrorMessage="1" errorTitle="数字1～20以外は入力できません" sqref="I85">
      <formula1>1</formula1>
      <formula2>20</formula2>
    </dataValidation>
    <dataValidation type="whole" allowBlank="1" showInputMessage="1" showErrorMessage="1" errorTitle="数字1～20以外は入力できません" sqref="J85">
      <formula1>1</formula1>
      <formula2>20</formula2>
    </dataValidation>
    <dataValidation type="whole" allowBlank="1" showInputMessage="1" showErrorMessage="1" errorTitle="数字1～20以外は入力できません" sqref="K85">
      <formula1>1</formula1>
      <formula2>20</formula2>
    </dataValidation>
    <dataValidation type="whole" allowBlank="1" showInputMessage="1" showErrorMessage="1" errorTitle="数字1～20以外は入力できません" sqref="L85">
      <formula1>1</formula1>
      <formula2>20</formula2>
    </dataValidation>
    <dataValidation type="whole" allowBlank="1" showInputMessage="1" showErrorMessage="1" errorTitle="数字1～20以外は入力できません" sqref="M85">
      <formula1>1</formula1>
      <formula2>20</formula2>
    </dataValidation>
    <dataValidation type="whole" allowBlank="1" showInputMessage="1" showErrorMessage="1" errorTitle="数字1～20以外は入力できません" sqref="N85">
      <formula1>1</formula1>
      <formula2>20</formula2>
    </dataValidation>
    <dataValidation type="whole" allowBlank="1" showInputMessage="1" showErrorMessage="1" errorTitle="数字1～20以外は入力できません" sqref="O85">
      <formula1>1</formula1>
      <formula2>20</formula2>
    </dataValidation>
    <dataValidation type="whole" allowBlank="1" showInputMessage="1" showErrorMessage="1" errorTitle="数字1～20以外は入力できません" sqref="P85">
      <formula1>1</formula1>
      <formula2>20</formula2>
    </dataValidation>
    <dataValidation type="whole" allowBlank="1" showInputMessage="1" showErrorMessage="1" errorTitle="数字1～20以外は入力できません" sqref="Q85">
      <formula1>1</formula1>
      <formula2>20</formula2>
    </dataValidation>
    <dataValidation type="whole" allowBlank="1" showInputMessage="1" showErrorMessage="1" errorTitle="数字1～20以外は入力できません" sqref="R85">
      <formula1>1</formula1>
      <formula2>20</formula2>
    </dataValidation>
    <dataValidation type="whole" allowBlank="1" showInputMessage="1" showErrorMessage="1" errorTitle="数字1～20以外は入力できません" sqref="S85">
      <formula1>1</formula1>
      <formula2>20</formula2>
    </dataValidation>
    <dataValidation type="whole" allowBlank="1" showInputMessage="1" showErrorMessage="1" errorTitle="数字1～20以外は入力できません" sqref="T85">
      <formula1>1</formula1>
      <formula2>20</formula2>
    </dataValidation>
    <dataValidation type="whole" allowBlank="1" showInputMessage="1" showErrorMessage="1" errorTitle="数字1～20以外は入力できません" sqref="U85">
      <formula1>1</formula1>
      <formula2>20</formula2>
    </dataValidation>
    <dataValidation type="whole" allowBlank="1" showInputMessage="1" showErrorMessage="1" errorTitle="数字1～20以外は入力できません" sqref="V85">
      <formula1>1</formula1>
      <formula2>20</formula2>
    </dataValidation>
    <dataValidation type="whole" allowBlank="1" showInputMessage="1" showErrorMessage="1" errorTitle="数字1～20以外は入力できません" sqref="W85">
      <formula1>1</formula1>
      <formula2>20</formula2>
    </dataValidation>
    <dataValidation type="whole" allowBlank="1" showInputMessage="1" showErrorMessage="1" errorTitle="数字1～20以外は入力できません" sqref="X85">
      <formula1>1</formula1>
      <formula2>20</formula2>
    </dataValidation>
    <dataValidation type="whole" allowBlank="1" showInputMessage="1" showErrorMessage="1" errorTitle="数字1～20以外は入力できません" sqref="E94">
      <formula1>1</formula1>
      <formula2>20</formula2>
    </dataValidation>
    <dataValidation type="whole" allowBlank="1" showInputMessage="1" showErrorMessage="1" errorTitle="数字1～20以外は入力できません" sqref="F94">
      <formula1>1</formula1>
      <formula2>20</formula2>
    </dataValidation>
    <dataValidation type="whole" allowBlank="1" showInputMessage="1" showErrorMessage="1" errorTitle="数字1～20以外は入力できません" sqref="G94">
      <formula1>1</formula1>
      <formula2>20</formula2>
    </dataValidation>
    <dataValidation type="whole" allowBlank="1" showInputMessage="1" showErrorMessage="1" errorTitle="数字1～20以外は入力できません" sqref="H94">
      <formula1>1</formula1>
      <formula2>20</formula2>
    </dataValidation>
    <dataValidation type="whole" allowBlank="1" showInputMessage="1" showErrorMessage="1" errorTitle="数字1～20以外は入力できません" sqref="I94">
      <formula1>1</formula1>
      <formula2>20</formula2>
    </dataValidation>
    <dataValidation type="whole" allowBlank="1" showInputMessage="1" showErrorMessage="1" errorTitle="数字1～20以外は入力できません" sqref="J94">
      <formula1>1</formula1>
      <formula2>20</formula2>
    </dataValidation>
    <dataValidation type="whole" allowBlank="1" showInputMessage="1" showErrorMessage="1" errorTitle="数字1～20以外は入力できません" sqref="K94">
      <formula1>1</formula1>
      <formula2>20</formula2>
    </dataValidation>
    <dataValidation type="whole" allowBlank="1" showInputMessage="1" showErrorMessage="1" errorTitle="数字1～20以外は入力できません" sqref="L94">
      <formula1>1</formula1>
      <formula2>20</formula2>
    </dataValidation>
    <dataValidation type="whole" allowBlank="1" showInputMessage="1" showErrorMessage="1" errorTitle="数字1～20以外は入力できません" sqref="M94">
      <formula1>1</formula1>
      <formula2>20</formula2>
    </dataValidation>
    <dataValidation type="whole" allowBlank="1" showInputMessage="1" showErrorMessage="1" errorTitle="数字1～20以外は入力できません" sqref="N94">
      <formula1>1</formula1>
      <formula2>20</formula2>
    </dataValidation>
    <dataValidation type="whole" allowBlank="1" showInputMessage="1" showErrorMessage="1" errorTitle="数字1～20以外は入力できません" sqref="O94">
      <formula1>1</formula1>
      <formula2>20</formula2>
    </dataValidation>
    <dataValidation type="whole" allowBlank="1" showInputMessage="1" showErrorMessage="1" errorTitle="数字1～20以外は入力できません" sqref="P94">
      <formula1>1</formula1>
      <formula2>20</formula2>
    </dataValidation>
    <dataValidation type="whole" allowBlank="1" showInputMessage="1" showErrorMessage="1" errorTitle="数字1～20以外は入力できません" sqref="Q94">
      <formula1>1</formula1>
      <formula2>20</formula2>
    </dataValidation>
    <dataValidation type="whole" allowBlank="1" showInputMessage="1" showErrorMessage="1" errorTitle="数字1～20以外は入力できません" sqref="R94">
      <formula1>1</formula1>
      <formula2>20</formula2>
    </dataValidation>
    <dataValidation type="whole" allowBlank="1" showInputMessage="1" showErrorMessage="1" errorTitle="数字1～20以外は入力できません" sqref="S94">
      <formula1>1</formula1>
      <formula2>20</formula2>
    </dataValidation>
    <dataValidation type="whole" allowBlank="1" showInputMessage="1" showErrorMessage="1" errorTitle="数字1～20以外は入力できません" sqref="T94">
      <formula1>1</formula1>
      <formula2>20</formula2>
    </dataValidation>
    <dataValidation type="whole" allowBlank="1" showInputMessage="1" showErrorMessage="1" errorTitle="数字1～20以外は入力できません" sqref="U94">
      <formula1>1</formula1>
      <formula2>20</formula2>
    </dataValidation>
    <dataValidation type="whole" allowBlank="1" showInputMessage="1" showErrorMessage="1" errorTitle="数字1～20以外は入力できません" sqref="V94">
      <formula1>1</formula1>
      <formula2>20</formula2>
    </dataValidation>
    <dataValidation type="whole" allowBlank="1" showInputMessage="1" showErrorMessage="1" errorTitle="数字1～20以外は入力できません" sqref="W94">
      <formula1>1</formula1>
      <formula2>20</formula2>
    </dataValidation>
    <dataValidation type="whole" allowBlank="1" showInputMessage="1" showErrorMessage="1" errorTitle="数字1～20以外は入力できません" sqref="X94">
      <formula1>1</formula1>
      <formula2>20</formula2>
    </dataValidation>
    <dataValidation type="whole" allowBlank="1" showInputMessage="1" showErrorMessage="1" errorTitle="数字1～20以外は入力できません" sqref="E103">
      <formula1>1</formula1>
      <formula2>20</formula2>
    </dataValidation>
    <dataValidation type="whole" allowBlank="1" showInputMessage="1" showErrorMessage="1" errorTitle="数字1～20以外は入力できません" sqref="F103">
      <formula1>1</formula1>
      <formula2>20</formula2>
    </dataValidation>
    <dataValidation type="whole" allowBlank="1" showInputMessage="1" showErrorMessage="1" errorTitle="数字1～20以外は入力できません" sqref="G103">
      <formula1>1</formula1>
      <formula2>20</formula2>
    </dataValidation>
    <dataValidation type="whole" allowBlank="1" showInputMessage="1" showErrorMessage="1" errorTitle="数字1～20以外は入力できません" sqref="H103">
      <formula1>1</formula1>
      <formula2>20</formula2>
    </dataValidation>
    <dataValidation type="whole" allowBlank="1" showInputMessage="1" showErrorMessage="1" errorTitle="数字1～20以外は入力できません" sqref="I103">
      <formula1>1</formula1>
      <formula2>20</formula2>
    </dataValidation>
    <dataValidation type="whole" allowBlank="1" showInputMessage="1" showErrorMessage="1" errorTitle="数字1～20以外は入力できません" sqref="J103">
      <formula1>1</formula1>
      <formula2>20</formula2>
    </dataValidation>
    <dataValidation type="whole" allowBlank="1" showInputMessage="1" showErrorMessage="1" errorTitle="数字1～20以外は入力できません" sqref="K103">
      <formula1>1</formula1>
      <formula2>20</formula2>
    </dataValidation>
    <dataValidation type="whole" allowBlank="1" showInputMessage="1" showErrorMessage="1" errorTitle="数字1～20以外は入力できません" sqref="L103">
      <formula1>1</formula1>
      <formula2>20</formula2>
    </dataValidation>
    <dataValidation type="whole" allowBlank="1" showInputMessage="1" showErrorMessage="1" errorTitle="数字1～20以外は入力できません" sqref="M103">
      <formula1>1</formula1>
      <formula2>20</formula2>
    </dataValidation>
    <dataValidation type="whole" allowBlank="1" showInputMessage="1" showErrorMessage="1" errorTitle="数字1～20以外は入力できません" sqref="N103">
      <formula1>1</formula1>
      <formula2>20</formula2>
    </dataValidation>
    <dataValidation type="whole" allowBlank="1" showInputMessage="1" showErrorMessage="1" errorTitle="数字1～20以外は入力できません" sqref="O103">
      <formula1>1</formula1>
      <formula2>20</formula2>
    </dataValidation>
    <dataValidation type="whole" allowBlank="1" showInputMessage="1" showErrorMessage="1" errorTitle="数字1～20以外は入力できません" sqref="P103">
      <formula1>1</formula1>
      <formula2>20</formula2>
    </dataValidation>
    <dataValidation type="whole" allowBlank="1" showInputMessage="1" showErrorMessage="1" errorTitle="数字1～20以外は入力できません" sqref="Q103">
      <formula1>1</formula1>
      <formula2>20</formula2>
    </dataValidation>
    <dataValidation type="whole" allowBlank="1" showInputMessage="1" showErrorMessage="1" errorTitle="数字1～20以外は入力できません" sqref="R103">
      <formula1>1</formula1>
      <formula2>20</formula2>
    </dataValidation>
    <dataValidation type="whole" allowBlank="1" showInputMessage="1" showErrorMessage="1" errorTitle="数字1～20以外は入力できません" sqref="S103">
      <formula1>1</formula1>
      <formula2>20</formula2>
    </dataValidation>
    <dataValidation type="whole" allowBlank="1" showInputMessage="1" showErrorMessage="1" errorTitle="数字1～20以外は入力できません" sqref="T103">
      <formula1>1</formula1>
      <formula2>20</formula2>
    </dataValidation>
    <dataValidation type="whole" allowBlank="1" showInputMessage="1" showErrorMessage="1" errorTitle="数字1～20以外は入力できません" sqref="U103">
      <formula1>1</formula1>
      <formula2>20</formula2>
    </dataValidation>
    <dataValidation type="whole" allowBlank="1" showInputMessage="1" showErrorMessage="1" errorTitle="数字1～20以外は入力できません" sqref="V103">
      <formula1>1</formula1>
      <formula2>20</formula2>
    </dataValidation>
    <dataValidation type="whole" allowBlank="1" showInputMessage="1" showErrorMessage="1" errorTitle="数字1～20以外は入力できません" sqref="W103">
      <formula1>1</formula1>
      <formula2>20</formula2>
    </dataValidation>
    <dataValidation type="whole" allowBlank="1" showInputMessage="1" showErrorMessage="1" errorTitle="数字1～20以外は入力できません" sqref="X103">
      <formula1>1</formula1>
      <formula2>20</formula2>
    </dataValidation>
    <dataValidation type="whole" allowBlank="1" showInputMessage="1" showErrorMessage="1" errorTitle="数字1～20以外は入力できません" sqref="E112">
      <formula1>1</formula1>
      <formula2>20</formula2>
    </dataValidation>
    <dataValidation type="whole" allowBlank="1" showInputMessage="1" showErrorMessage="1" errorTitle="数字1～20以外は入力できません" sqref="F112">
      <formula1>1</formula1>
      <formula2>20</formula2>
    </dataValidation>
    <dataValidation type="whole" allowBlank="1" showInputMessage="1" showErrorMessage="1" errorTitle="数字1～20以外は入力できません" sqref="G112">
      <formula1>1</formula1>
      <formula2>20</formula2>
    </dataValidation>
    <dataValidation type="whole" allowBlank="1" showInputMessage="1" showErrorMessage="1" errorTitle="数字1～20以外は入力できません" sqref="H112">
      <formula1>1</formula1>
      <formula2>20</formula2>
    </dataValidation>
    <dataValidation type="whole" allowBlank="1" showInputMessage="1" showErrorMessage="1" errorTitle="数字1～20以外は入力できません" sqref="I112">
      <formula1>1</formula1>
      <formula2>20</formula2>
    </dataValidation>
    <dataValidation type="whole" allowBlank="1" showInputMessage="1" showErrorMessage="1" errorTitle="数字1～20以外は入力できません" sqref="J112">
      <formula1>1</formula1>
      <formula2>20</formula2>
    </dataValidation>
    <dataValidation type="whole" allowBlank="1" showInputMessage="1" showErrorMessage="1" errorTitle="数字1～20以外は入力できません" sqref="K112">
      <formula1>1</formula1>
      <formula2>20</formula2>
    </dataValidation>
    <dataValidation type="whole" allowBlank="1" showInputMessage="1" showErrorMessage="1" errorTitle="数字1～20以外は入力できません" sqref="L112">
      <formula1>1</formula1>
      <formula2>20</formula2>
    </dataValidation>
    <dataValidation type="whole" allowBlank="1" showInputMessage="1" showErrorMessage="1" errorTitle="数字1～20以外は入力できません" sqref="M112">
      <formula1>1</formula1>
      <formula2>20</formula2>
    </dataValidation>
    <dataValidation type="whole" allowBlank="1" showInputMessage="1" showErrorMessage="1" errorTitle="数字1～20以外は入力できません" sqref="N112">
      <formula1>1</formula1>
      <formula2>20</formula2>
    </dataValidation>
    <dataValidation type="whole" allowBlank="1" showInputMessage="1" showErrorMessage="1" errorTitle="数字1～20以外は入力できません" sqref="O112">
      <formula1>1</formula1>
      <formula2>20</formula2>
    </dataValidation>
    <dataValidation type="whole" allowBlank="1" showInputMessage="1" showErrorMessage="1" errorTitle="数字1～20以外は入力できません" sqref="P112">
      <formula1>1</formula1>
      <formula2>20</formula2>
    </dataValidation>
    <dataValidation type="whole" allowBlank="1" showInputMessage="1" showErrorMessage="1" errorTitle="数字1～20以外は入力できません" sqref="Q112">
      <formula1>1</formula1>
      <formula2>20</formula2>
    </dataValidation>
    <dataValidation type="whole" allowBlank="1" showInputMessage="1" showErrorMessage="1" errorTitle="数字1～20以外は入力できません" sqref="R112">
      <formula1>1</formula1>
      <formula2>20</formula2>
    </dataValidation>
    <dataValidation type="whole" allowBlank="1" showInputMessage="1" showErrorMessage="1" errorTitle="数字1～20以外は入力できません" sqref="S112">
      <formula1>1</formula1>
      <formula2>20</formula2>
    </dataValidation>
    <dataValidation type="whole" allowBlank="1" showInputMessage="1" showErrorMessage="1" errorTitle="数字1～20以外は入力できません" sqref="T112">
      <formula1>1</formula1>
      <formula2>20</formula2>
    </dataValidation>
    <dataValidation type="whole" allowBlank="1" showInputMessage="1" showErrorMessage="1" errorTitle="数字1～20以外は入力できません" sqref="U112">
      <formula1>1</formula1>
      <formula2>20</formula2>
    </dataValidation>
    <dataValidation type="whole" allowBlank="1" showInputMessage="1" showErrorMessage="1" errorTitle="数字1～20以外は入力できません" sqref="V112">
      <formula1>1</formula1>
      <formula2>20</formula2>
    </dataValidation>
    <dataValidation type="whole" allowBlank="1" showInputMessage="1" showErrorMessage="1" errorTitle="数字1～20以外は入力できません" sqref="W112">
      <formula1>1</formula1>
      <formula2>20</formula2>
    </dataValidation>
    <dataValidation type="whole" allowBlank="1" showInputMessage="1" showErrorMessage="1" errorTitle="数字1～20以外は入力できません" sqref="X112">
      <formula1>1</formula1>
      <formula2>20</formula2>
    </dataValidation>
    <dataValidation type="whole" allowBlank="1" showInputMessage="1" showErrorMessage="1" errorTitle="数字1～20以外は入力できません" sqref="E121">
      <formula1>1</formula1>
      <formula2>20</formula2>
    </dataValidation>
    <dataValidation type="whole" allowBlank="1" showInputMessage="1" showErrorMessage="1" errorTitle="数字1～20以外は入力できません" sqref="F121">
      <formula1>1</formula1>
      <formula2>20</formula2>
    </dataValidation>
    <dataValidation type="whole" allowBlank="1" showInputMessage="1" showErrorMessage="1" errorTitle="数字1～20以外は入力できません" sqref="G121">
      <formula1>1</formula1>
      <formula2>20</formula2>
    </dataValidation>
    <dataValidation type="whole" allowBlank="1" showInputMessage="1" showErrorMessage="1" errorTitle="数字1～20以外は入力できません" sqref="H121">
      <formula1>1</formula1>
      <formula2>20</formula2>
    </dataValidation>
    <dataValidation type="whole" allowBlank="1" showInputMessage="1" showErrorMessage="1" errorTitle="数字1～20以外は入力できません" sqref="I121">
      <formula1>1</formula1>
      <formula2>20</formula2>
    </dataValidation>
    <dataValidation type="whole" allowBlank="1" showInputMessage="1" showErrorMessage="1" errorTitle="数字1～20以外は入力できません" sqref="J121">
      <formula1>1</formula1>
      <formula2>20</formula2>
    </dataValidation>
    <dataValidation type="whole" allowBlank="1" showInputMessage="1" showErrorMessage="1" errorTitle="数字1～20以外は入力できません" sqref="K121">
      <formula1>1</formula1>
      <formula2>20</formula2>
    </dataValidation>
    <dataValidation type="whole" allowBlank="1" showInputMessage="1" showErrorMessage="1" errorTitle="数字1～20以外は入力できません" sqref="L121">
      <formula1>1</formula1>
      <formula2>20</formula2>
    </dataValidation>
    <dataValidation type="whole" allowBlank="1" showInputMessage="1" showErrorMessage="1" errorTitle="数字1～20以外は入力できません" sqref="M121">
      <formula1>1</formula1>
      <formula2>20</formula2>
    </dataValidation>
    <dataValidation type="whole" allowBlank="1" showInputMessage="1" showErrorMessage="1" errorTitle="数字1～20以外は入力できません" sqref="N121">
      <formula1>1</formula1>
      <formula2>20</formula2>
    </dataValidation>
    <dataValidation type="whole" allowBlank="1" showInputMessage="1" showErrorMessage="1" errorTitle="数字1～20以外は入力できません" sqref="O121">
      <formula1>1</formula1>
      <formula2>20</formula2>
    </dataValidation>
    <dataValidation type="whole" allowBlank="1" showInputMessage="1" showErrorMessage="1" errorTitle="数字1～20以外は入力できません" sqref="P121">
      <formula1>1</formula1>
      <formula2>20</formula2>
    </dataValidation>
    <dataValidation type="whole" allowBlank="1" showInputMessage="1" showErrorMessage="1" errorTitle="数字1～20以外は入力できません" sqref="Q121">
      <formula1>1</formula1>
      <formula2>20</formula2>
    </dataValidation>
    <dataValidation type="whole" allowBlank="1" showInputMessage="1" showErrorMessage="1" errorTitle="数字1～20以外は入力できません" sqref="R121">
      <formula1>1</formula1>
      <formula2>20</formula2>
    </dataValidation>
    <dataValidation type="whole" allowBlank="1" showInputMessage="1" showErrorMessage="1" errorTitle="数字1～20以外は入力できません" sqref="S121">
      <formula1>1</formula1>
      <formula2>20</formula2>
    </dataValidation>
    <dataValidation type="whole" allowBlank="1" showInputMessage="1" showErrorMessage="1" errorTitle="数字1～20以外は入力できません" sqref="T121">
      <formula1>1</formula1>
      <formula2>20</formula2>
    </dataValidation>
    <dataValidation type="whole" allowBlank="1" showInputMessage="1" showErrorMessage="1" errorTitle="数字1～20以外は入力できません" sqref="U121">
      <formula1>1</formula1>
      <formula2>20</formula2>
    </dataValidation>
    <dataValidation type="whole" allowBlank="1" showInputMessage="1" showErrorMessage="1" errorTitle="数字1～20以外は入力できません" sqref="V121">
      <formula1>1</formula1>
      <formula2>20</formula2>
    </dataValidation>
    <dataValidation type="whole" allowBlank="1" showInputMessage="1" showErrorMessage="1" errorTitle="数字1～20以外は入力できません" sqref="W121">
      <formula1>1</formula1>
      <formula2>20</formula2>
    </dataValidation>
    <dataValidation type="whole" allowBlank="1" showInputMessage="1" showErrorMessage="1" errorTitle="数字1～20以外は入力できません" sqref="X121">
      <formula1>1</formula1>
      <formula2>20</formula2>
    </dataValidation>
    <dataValidation type="whole" allowBlank="1" showInputMessage="1" showErrorMessage="1" errorTitle="数字1～20以外は入力できません" sqref="E130">
      <formula1>1</formula1>
      <formula2>20</formula2>
    </dataValidation>
    <dataValidation type="whole" allowBlank="1" showInputMessage="1" showErrorMessage="1" errorTitle="数字1～20以外は入力できません" sqref="F130">
      <formula1>1</formula1>
      <formula2>20</formula2>
    </dataValidation>
    <dataValidation type="whole" allowBlank="1" showInputMessage="1" showErrorMessage="1" errorTitle="数字1～20以外は入力できません" sqref="G130">
      <formula1>1</formula1>
      <formula2>20</formula2>
    </dataValidation>
    <dataValidation type="whole" allowBlank="1" showInputMessage="1" showErrorMessage="1" errorTitle="数字1～20以外は入力できません" sqref="H130">
      <formula1>1</formula1>
      <formula2>20</formula2>
    </dataValidation>
    <dataValidation type="whole" allowBlank="1" showInputMessage="1" showErrorMessage="1" errorTitle="数字1～20以外は入力できません" sqref="I130">
      <formula1>1</formula1>
      <formula2>20</formula2>
    </dataValidation>
    <dataValidation type="whole" allowBlank="1" showInputMessage="1" showErrorMessage="1" errorTitle="数字1～20以外は入力できません" sqref="J130">
      <formula1>1</formula1>
      <formula2>20</formula2>
    </dataValidation>
    <dataValidation type="whole" allowBlank="1" showInputMessage="1" showErrorMessage="1" errorTitle="数字1～20以外は入力できません" sqref="K130">
      <formula1>1</formula1>
      <formula2>20</formula2>
    </dataValidation>
    <dataValidation type="whole" allowBlank="1" showInputMessage="1" showErrorMessage="1" errorTitle="数字1～20以外は入力できません" sqref="L130">
      <formula1>1</formula1>
      <formula2>20</formula2>
    </dataValidation>
    <dataValidation type="whole" allowBlank="1" showInputMessage="1" showErrorMessage="1" errorTitle="数字1～20以外は入力できません" sqref="M130">
      <formula1>1</formula1>
      <formula2>20</formula2>
    </dataValidation>
    <dataValidation type="whole" allowBlank="1" showInputMessage="1" showErrorMessage="1" errorTitle="数字1～20以外は入力できません" sqref="N130">
      <formula1>1</formula1>
      <formula2>20</formula2>
    </dataValidation>
    <dataValidation type="whole" allowBlank="1" showInputMessage="1" showErrorMessage="1" errorTitle="数字1～20以外は入力できません" sqref="O130">
      <formula1>1</formula1>
      <formula2>20</formula2>
    </dataValidation>
    <dataValidation type="whole" allowBlank="1" showInputMessage="1" showErrorMessage="1" errorTitle="数字1～20以外は入力できません" sqref="P130">
      <formula1>1</formula1>
      <formula2>20</formula2>
    </dataValidation>
    <dataValidation type="whole" allowBlank="1" showInputMessage="1" showErrorMessage="1" errorTitle="数字1～20以外は入力できません" sqref="Q130">
      <formula1>1</formula1>
      <formula2>20</formula2>
    </dataValidation>
    <dataValidation type="whole" allowBlank="1" showInputMessage="1" showErrorMessage="1" errorTitle="数字1～20以外は入力できません" sqref="R130">
      <formula1>1</formula1>
      <formula2>20</formula2>
    </dataValidation>
    <dataValidation type="whole" allowBlank="1" showInputMessage="1" showErrorMessage="1" errorTitle="数字1～20以外は入力できません" sqref="S130">
      <formula1>1</formula1>
      <formula2>20</formula2>
    </dataValidation>
    <dataValidation type="whole" allowBlank="1" showInputMessage="1" showErrorMessage="1" errorTitle="数字1～20以外は入力できません" sqref="T130">
      <formula1>1</formula1>
      <formula2>20</formula2>
    </dataValidation>
    <dataValidation type="whole" allowBlank="1" showInputMessage="1" showErrorMessage="1" errorTitle="数字1～20以外は入力できません" sqref="U130">
      <formula1>1</formula1>
      <formula2>20</formula2>
    </dataValidation>
    <dataValidation type="whole" allowBlank="1" showInputMessage="1" showErrorMessage="1" errorTitle="数字1～20以外は入力できません" sqref="V130">
      <formula1>1</formula1>
      <formula2>20</formula2>
    </dataValidation>
    <dataValidation type="whole" allowBlank="1" showInputMessage="1" showErrorMessage="1" errorTitle="数字1～20以外は入力できません" sqref="W130">
      <formula1>1</formula1>
      <formula2>20</formula2>
    </dataValidation>
    <dataValidation type="whole" allowBlank="1" showInputMessage="1" showErrorMessage="1" errorTitle="数字1～20以外は入力できません" sqref="X130">
      <formula1>1</formula1>
      <formula2>20</formula2>
    </dataValidation>
    <dataValidation type="whole" allowBlank="1" showInputMessage="1" showErrorMessage="1" errorTitle="数字1～20以外は入力できません" sqref="E139">
      <formula1>1</formula1>
      <formula2>20</formula2>
    </dataValidation>
    <dataValidation type="whole" allowBlank="1" showInputMessage="1" showErrorMessage="1" errorTitle="数字1～20以外は入力できません" sqref="F139">
      <formula1>1</formula1>
      <formula2>20</formula2>
    </dataValidation>
    <dataValidation type="whole" allowBlank="1" showInputMessage="1" showErrorMessage="1" errorTitle="数字1～20以外は入力できません" sqref="G139">
      <formula1>1</formula1>
      <formula2>20</formula2>
    </dataValidation>
    <dataValidation type="whole" allowBlank="1" showInputMessage="1" showErrorMessage="1" errorTitle="数字1～20以外は入力できません" sqref="H139">
      <formula1>1</formula1>
      <formula2>20</formula2>
    </dataValidation>
    <dataValidation type="whole" allowBlank="1" showInputMessage="1" showErrorMessage="1" errorTitle="数字1～20以外は入力できません" sqref="I139">
      <formula1>1</formula1>
      <formula2>20</formula2>
    </dataValidation>
    <dataValidation type="whole" allowBlank="1" showInputMessage="1" showErrorMessage="1" errorTitle="数字1～20以外は入力できません" sqref="J139">
      <formula1>1</formula1>
      <formula2>20</formula2>
    </dataValidation>
    <dataValidation type="whole" allowBlank="1" showInputMessage="1" showErrorMessage="1" errorTitle="数字1～20以外は入力できません" sqref="K139">
      <formula1>1</formula1>
      <formula2>20</formula2>
    </dataValidation>
    <dataValidation type="whole" allowBlank="1" showInputMessage="1" showErrorMessage="1" errorTitle="数字1～20以外は入力できません" sqref="L139">
      <formula1>1</formula1>
      <formula2>20</formula2>
    </dataValidation>
    <dataValidation type="whole" allowBlank="1" showInputMessage="1" showErrorMessage="1" errorTitle="数字1～20以外は入力できません" sqref="M139">
      <formula1>1</formula1>
      <formula2>20</formula2>
    </dataValidation>
    <dataValidation type="whole" allowBlank="1" showInputMessage="1" showErrorMessage="1" errorTitle="数字1～20以外は入力できません" sqref="N139">
      <formula1>1</formula1>
      <formula2>20</formula2>
    </dataValidation>
    <dataValidation type="whole" allowBlank="1" showInputMessage="1" showErrorMessage="1" errorTitle="数字1～20以外は入力できません" sqref="O139">
      <formula1>1</formula1>
      <formula2>20</formula2>
    </dataValidation>
    <dataValidation type="whole" allowBlank="1" showInputMessage="1" showErrorMessage="1" errorTitle="数字1～20以外は入力できません" sqref="P139">
      <formula1>1</formula1>
      <formula2>20</formula2>
    </dataValidation>
    <dataValidation type="whole" allowBlank="1" showInputMessage="1" showErrorMessage="1" errorTitle="数字1～20以外は入力できません" sqref="Q139">
      <formula1>1</formula1>
      <formula2>20</formula2>
    </dataValidation>
    <dataValidation type="whole" allowBlank="1" showInputMessage="1" showErrorMessage="1" errorTitle="数字1～20以外は入力できません" sqref="R139">
      <formula1>1</formula1>
      <formula2>20</formula2>
    </dataValidation>
    <dataValidation type="whole" allowBlank="1" showInputMessage="1" showErrorMessage="1" errorTitle="数字1～20以外は入力できません" sqref="S139">
      <formula1>1</formula1>
      <formula2>20</formula2>
    </dataValidation>
    <dataValidation type="whole" allowBlank="1" showInputMessage="1" showErrorMessage="1" errorTitle="数字1～20以外は入力できません" sqref="T139">
      <formula1>1</formula1>
      <formula2>20</formula2>
    </dataValidation>
    <dataValidation type="whole" allowBlank="1" showInputMessage="1" showErrorMessage="1" errorTitle="数字1～20以外は入力できません" sqref="U139">
      <formula1>1</formula1>
      <formula2>20</formula2>
    </dataValidation>
    <dataValidation type="whole" allowBlank="1" showInputMessage="1" showErrorMessage="1" errorTitle="数字1～20以外は入力できません" sqref="V139">
      <formula1>1</formula1>
      <formula2>20</formula2>
    </dataValidation>
    <dataValidation type="whole" allowBlank="1" showInputMessage="1" showErrorMessage="1" errorTitle="数字1～20以外は入力できません" sqref="W139">
      <formula1>1</formula1>
      <formula2>20</formula2>
    </dataValidation>
    <dataValidation type="whole" allowBlank="1" showInputMessage="1" showErrorMessage="1" errorTitle="数字1～20以外は入力できません" sqref="X139">
      <formula1>1</formula1>
      <formula2>20</formula2>
    </dataValidation>
    <dataValidation type="whole" allowBlank="1" showInputMessage="1" showErrorMessage="1" errorTitle="数字1～20以外は入力できません" sqref="E148">
      <formula1>1</formula1>
      <formula2>20</formula2>
    </dataValidation>
    <dataValidation type="whole" allowBlank="1" showInputMessage="1" showErrorMessage="1" errorTitle="数字1～20以外は入力できません" sqref="F148">
      <formula1>1</formula1>
      <formula2>20</formula2>
    </dataValidation>
    <dataValidation type="whole" allowBlank="1" showInputMessage="1" showErrorMessage="1" errorTitle="数字1～20以外は入力できません" sqref="G148">
      <formula1>1</formula1>
      <formula2>20</formula2>
    </dataValidation>
    <dataValidation type="whole" allowBlank="1" showInputMessage="1" showErrorMessage="1" errorTitle="数字1～20以外は入力できません" sqref="H148">
      <formula1>1</formula1>
      <formula2>20</formula2>
    </dataValidation>
    <dataValidation type="whole" allowBlank="1" showInputMessage="1" showErrorMessage="1" errorTitle="数字1～20以外は入力できません" sqref="I148">
      <formula1>1</formula1>
      <formula2>20</formula2>
    </dataValidation>
    <dataValidation type="whole" allowBlank="1" showInputMessage="1" showErrorMessage="1" errorTitle="数字1～20以外は入力できません" sqref="J148">
      <formula1>1</formula1>
      <formula2>20</formula2>
    </dataValidation>
    <dataValidation type="whole" allowBlank="1" showInputMessage="1" showErrorMessage="1" errorTitle="数字1～20以外は入力できません" sqref="K148">
      <formula1>1</formula1>
      <formula2>20</formula2>
    </dataValidation>
    <dataValidation type="whole" allowBlank="1" showInputMessage="1" showErrorMessage="1" errorTitle="数字1～20以外は入力できません" sqref="L148">
      <formula1>1</formula1>
      <formula2>20</formula2>
    </dataValidation>
    <dataValidation type="whole" allowBlank="1" showInputMessage="1" showErrorMessage="1" errorTitle="数字1～20以外は入力できません" sqref="M148">
      <formula1>1</formula1>
      <formula2>20</formula2>
    </dataValidation>
    <dataValidation type="whole" allowBlank="1" showInputMessage="1" showErrorMessage="1" errorTitle="数字1～20以外は入力できません" sqref="N148">
      <formula1>1</formula1>
      <formula2>20</formula2>
    </dataValidation>
    <dataValidation type="whole" allowBlank="1" showInputMessage="1" showErrorMessage="1" errorTitle="数字1～20以外は入力できません" sqref="O148">
      <formula1>1</formula1>
      <formula2>20</formula2>
    </dataValidation>
    <dataValidation type="whole" allowBlank="1" showInputMessage="1" showErrorMessage="1" errorTitle="数字1～20以外は入力できません" sqref="P148">
      <formula1>1</formula1>
      <formula2>20</formula2>
    </dataValidation>
    <dataValidation type="whole" allowBlank="1" showInputMessage="1" showErrorMessage="1" errorTitle="数字1～20以外は入力できません" sqref="Q148">
      <formula1>1</formula1>
      <formula2>20</formula2>
    </dataValidation>
    <dataValidation type="whole" allowBlank="1" showInputMessage="1" showErrorMessage="1" errorTitle="数字1～20以外は入力できません" sqref="R148">
      <formula1>1</formula1>
      <formula2>20</formula2>
    </dataValidation>
    <dataValidation type="whole" allowBlank="1" showInputMessage="1" showErrorMessage="1" errorTitle="数字1～20以外は入力できません" sqref="S148">
      <formula1>1</formula1>
      <formula2>20</formula2>
    </dataValidation>
    <dataValidation type="whole" allowBlank="1" showInputMessage="1" showErrorMessage="1" errorTitle="数字1～20以外は入力できません" sqref="T148">
      <formula1>1</formula1>
      <formula2>20</formula2>
    </dataValidation>
    <dataValidation type="whole" allowBlank="1" showInputMessage="1" showErrorMessage="1" errorTitle="数字1～20以外は入力できません" sqref="U148">
      <formula1>1</formula1>
      <formula2>20</formula2>
    </dataValidation>
    <dataValidation type="whole" allowBlank="1" showInputMessage="1" showErrorMessage="1" errorTitle="数字1～20以外は入力できません" sqref="V148">
      <formula1>1</formula1>
      <formula2>20</formula2>
    </dataValidation>
    <dataValidation type="whole" allowBlank="1" showInputMessage="1" showErrorMessage="1" errorTitle="数字1～20以外は入力できません" sqref="W148">
      <formula1>1</formula1>
      <formula2>20</formula2>
    </dataValidation>
    <dataValidation type="whole" allowBlank="1" showInputMessage="1" showErrorMessage="1" errorTitle="数字1～20以外は入力できません" sqref="X148">
      <formula1>1</formula1>
      <formula2>20</formula2>
    </dataValidation>
    <dataValidation type="whole" allowBlank="1" showInputMessage="1" showErrorMessage="1" errorTitle="数字1～20以外は入力できません" sqref="E157">
      <formula1>1</formula1>
      <formula2>20</formula2>
    </dataValidation>
    <dataValidation type="whole" allowBlank="1" showInputMessage="1" showErrorMessage="1" errorTitle="数字1～20以外は入力できません" sqref="F157">
      <formula1>1</formula1>
      <formula2>20</formula2>
    </dataValidation>
    <dataValidation type="whole" allowBlank="1" showInputMessage="1" showErrorMessage="1" errorTitle="数字1～20以外は入力できません" sqref="G157">
      <formula1>1</formula1>
      <formula2>20</formula2>
    </dataValidation>
    <dataValidation type="whole" allowBlank="1" showInputMessage="1" showErrorMessage="1" errorTitle="数字1～20以外は入力できません" sqref="H157">
      <formula1>1</formula1>
      <formula2>20</formula2>
    </dataValidation>
    <dataValidation type="whole" allowBlank="1" showInputMessage="1" showErrorMessage="1" errorTitle="数字1～20以外は入力できません" sqref="I157">
      <formula1>1</formula1>
      <formula2>20</formula2>
    </dataValidation>
    <dataValidation type="whole" allowBlank="1" showInputMessage="1" showErrorMessage="1" errorTitle="数字1～20以外は入力できません" sqref="J157">
      <formula1>1</formula1>
      <formula2>20</formula2>
    </dataValidation>
    <dataValidation type="whole" allowBlank="1" showInputMessage="1" showErrorMessage="1" errorTitle="数字1～20以外は入力できません" sqref="K157">
      <formula1>1</formula1>
      <formula2>20</formula2>
    </dataValidation>
    <dataValidation type="whole" allowBlank="1" showInputMessage="1" showErrorMessage="1" errorTitle="数字1～20以外は入力できません" sqref="L157">
      <formula1>1</formula1>
      <formula2>20</formula2>
    </dataValidation>
    <dataValidation type="whole" allowBlank="1" showInputMessage="1" showErrorMessage="1" errorTitle="数字1～20以外は入力できません" sqref="M157">
      <formula1>1</formula1>
      <formula2>20</formula2>
    </dataValidation>
    <dataValidation type="whole" allowBlank="1" showInputMessage="1" showErrorMessage="1" errorTitle="数字1～20以外は入力できません" sqref="N157">
      <formula1>1</formula1>
      <formula2>20</formula2>
    </dataValidation>
    <dataValidation type="whole" allowBlank="1" showInputMessage="1" showErrorMessage="1" errorTitle="数字1～20以外は入力できません" sqref="O157">
      <formula1>1</formula1>
      <formula2>20</formula2>
    </dataValidation>
    <dataValidation type="whole" allowBlank="1" showInputMessage="1" showErrorMessage="1" errorTitle="数字1～20以外は入力できません" sqref="P157">
      <formula1>1</formula1>
      <formula2>20</formula2>
    </dataValidation>
    <dataValidation type="whole" allowBlank="1" showInputMessage="1" showErrorMessage="1" errorTitle="数字1～20以外は入力できません" sqref="Q157">
      <formula1>1</formula1>
      <formula2>20</formula2>
    </dataValidation>
    <dataValidation type="whole" allowBlank="1" showInputMessage="1" showErrorMessage="1" errorTitle="数字1～20以外は入力できません" sqref="R157">
      <formula1>1</formula1>
      <formula2>20</formula2>
    </dataValidation>
    <dataValidation type="whole" allowBlank="1" showInputMessage="1" showErrorMessage="1" errorTitle="数字1～20以外は入力できません" sqref="S157">
      <formula1>1</formula1>
      <formula2>20</formula2>
    </dataValidation>
    <dataValidation type="whole" allowBlank="1" showInputMessage="1" showErrorMessage="1" errorTitle="数字1～20以外は入力できません" sqref="T157">
      <formula1>1</formula1>
      <formula2>20</formula2>
    </dataValidation>
    <dataValidation type="whole" allowBlank="1" showInputMessage="1" showErrorMessage="1" errorTitle="数字1～20以外は入力できません" sqref="U157">
      <formula1>1</formula1>
      <formula2>20</formula2>
    </dataValidation>
    <dataValidation type="whole" allowBlank="1" showInputMessage="1" showErrorMessage="1" errorTitle="数字1～20以外は入力できません" sqref="V157">
      <formula1>1</formula1>
      <formula2>20</formula2>
    </dataValidation>
    <dataValidation type="whole" allowBlank="1" showInputMessage="1" showErrorMessage="1" errorTitle="数字1～20以外は入力できません" sqref="W157">
      <formula1>1</formula1>
      <formula2>20</formula2>
    </dataValidation>
    <dataValidation type="whole" allowBlank="1" showInputMessage="1" showErrorMessage="1" errorTitle="数字1～20以外は入力できません" sqref="X157">
      <formula1>1</formula1>
      <formula2>20</formula2>
    </dataValidation>
    <dataValidation type="whole" allowBlank="1" showInputMessage="1" showErrorMessage="1" errorTitle="数字1～20以外は入力できません" sqref="E166">
      <formula1>1</formula1>
      <formula2>20</formula2>
    </dataValidation>
    <dataValidation type="whole" allowBlank="1" showInputMessage="1" showErrorMessage="1" errorTitle="数字1～20以外は入力できません" sqref="F166">
      <formula1>1</formula1>
      <formula2>20</formula2>
    </dataValidation>
    <dataValidation type="whole" allowBlank="1" showInputMessage="1" showErrorMessage="1" errorTitle="数字1～20以外は入力できません" sqref="G166">
      <formula1>1</formula1>
      <formula2>20</formula2>
    </dataValidation>
    <dataValidation type="whole" allowBlank="1" showInputMessage="1" showErrorMessage="1" errorTitle="数字1～20以外は入力できません" sqref="H166">
      <formula1>1</formula1>
      <formula2>20</formula2>
    </dataValidation>
    <dataValidation type="whole" allowBlank="1" showInputMessage="1" showErrorMessage="1" errorTitle="数字1～20以外は入力できません" sqref="I166">
      <formula1>1</formula1>
      <formula2>20</formula2>
    </dataValidation>
    <dataValidation type="whole" allowBlank="1" showInputMessage="1" showErrorMessage="1" errorTitle="数字1～20以外は入力できません" sqref="J166">
      <formula1>1</formula1>
      <formula2>20</formula2>
    </dataValidation>
    <dataValidation type="whole" allowBlank="1" showInputMessage="1" showErrorMessage="1" errorTitle="数字1～20以外は入力できません" sqref="K166">
      <formula1>1</formula1>
      <formula2>20</formula2>
    </dataValidation>
    <dataValidation type="whole" allowBlank="1" showInputMessage="1" showErrorMessage="1" errorTitle="数字1～20以外は入力できません" sqref="L166">
      <formula1>1</formula1>
      <formula2>20</formula2>
    </dataValidation>
    <dataValidation type="whole" allowBlank="1" showInputMessage="1" showErrorMessage="1" errorTitle="数字1～20以外は入力できません" sqref="M166">
      <formula1>1</formula1>
      <formula2>20</formula2>
    </dataValidation>
    <dataValidation type="whole" allowBlank="1" showInputMessage="1" showErrorMessage="1" errorTitle="数字1～20以外は入力できません" sqref="N166">
      <formula1>1</formula1>
      <formula2>20</formula2>
    </dataValidation>
    <dataValidation type="whole" allowBlank="1" showInputMessage="1" showErrorMessage="1" errorTitle="数字1～20以外は入力できません" sqref="O166">
      <formula1>1</formula1>
      <formula2>20</formula2>
    </dataValidation>
    <dataValidation type="whole" allowBlank="1" showInputMessage="1" showErrorMessage="1" errorTitle="数字1～20以外は入力できません" sqref="P166">
      <formula1>1</formula1>
      <formula2>20</formula2>
    </dataValidation>
    <dataValidation type="whole" allowBlank="1" showInputMessage="1" showErrorMessage="1" errorTitle="数字1～20以外は入力できません" sqref="Q166">
      <formula1>1</formula1>
      <formula2>20</formula2>
    </dataValidation>
    <dataValidation type="whole" allowBlank="1" showInputMessage="1" showErrorMessage="1" errorTitle="数字1～20以外は入力できません" sqref="R166">
      <formula1>1</formula1>
      <formula2>20</formula2>
    </dataValidation>
    <dataValidation type="whole" allowBlank="1" showInputMessage="1" showErrorMessage="1" errorTitle="数字1～20以外は入力できません" sqref="S166">
      <formula1>1</formula1>
      <formula2>20</formula2>
    </dataValidation>
    <dataValidation type="whole" allowBlank="1" showInputMessage="1" showErrorMessage="1" errorTitle="数字1～20以外は入力できません" sqref="T166">
      <formula1>1</formula1>
      <formula2>20</formula2>
    </dataValidation>
    <dataValidation type="whole" allowBlank="1" showInputMessage="1" showErrorMessage="1" errorTitle="数字1～20以外は入力できません" sqref="U166">
      <formula1>1</formula1>
      <formula2>20</formula2>
    </dataValidation>
    <dataValidation type="whole" allowBlank="1" showInputMessage="1" showErrorMessage="1" errorTitle="数字1～20以外は入力できません" sqref="V166">
      <formula1>1</formula1>
      <formula2>20</formula2>
    </dataValidation>
    <dataValidation type="whole" allowBlank="1" showInputMessage="1" showErrorMessage="1" errorTitle="数字1～20以外は入力できません" sqref="W166">
      <formula1>1</formula1>
      <formula2>20</formula2>
    </dataValidation>
    <dataValidation type="whole" allowBlank="1" showInputMessage="1" showErrorMessage="1" errorTitle="数字1～20以外は入力できません" sqref="X166">
      <formula1>1</formula1>
      <formula2>20</formula2>
    </dataValidation>
    <dataValidation type="whole" allowBlank="1" showInputMessage="1" showErrorMessage="1" errorTitle="数字1～20以外は入力できません" sqref="E175">
      <formula1>1</formula1>
      <formula2>20</formula2>
    </dataValidation>
    <dataValidation type="whole" allowBlank="1" showInputMessage="1" showErrorMessage="1" errorTitle="数字1～20以外は入力できません" sqref="F175">
      <formula1>1</formula1>
      <formula2>20</formula2>
    </dataValidation>
    <dataValidation type="whole" allowBlank="1" showInputMessage="1" showErrorMessage="1" errorTitle="数字1～20以外は入力できません" sqref="G175">
      <formula1>1</formula1>
      <formula2>20</formula2>
    </dataValidation>
    <dataValidation type="whole" allowBlank="1" showInputMessage="1" showErrorMessage="1" errorTitle="数字1～20以外は入力できません" sqref="H175">
      <formula1>1</formula1>
      <formula2>20</formula2>
    </dataValidation>
    <dataValidation type="whole" allowBlank="1" showInputMessage="1" showErrorMessage="1" errorTitle="数字1～20以外は入力できません" sqref="I175">
      <formula1>1</formula1>
      <formula2>20</formula2>
    </dataValidation>
    <dataValidation type="whole" allowBlank="1" showInputMessage="1" showErrorMessage="1" errorTitle="数字1～20以外は入力できません" sqref="J175">
      <formula1>1</formula1>
      <formula2>20</formula2>
    </dataValidation>
    <dataValidation type="whole" allowBlank="1" showInputMessage="1" showErrorMessage="1" errorTitle="数字1～20以外は入力できません" sqref="K175">
      <formula1>1</formula1>
      <formula2>20</formula2>
    </dataValidation>
    <dataValidation type="whole" allowBlank="1" showInputMessage="1" showErrorMessage="1" errorTitle="数字1～20以外は入力できません" sqref="L175">
      <formula1>1</formula1>
      <formula2>20</formula2>
    </dataValidation>
    <dataValidation type="whole" allowBlank="1" showInputMessage="1" showErrorMessage="1" errorTitle="数字1～20以外は入力できません" sqref="M175">
      <formula1>1</formula1>
      <formula2>20</formula2>
    </dataValidation>
    <dataValidation type="whole" allowBlank="1" showInputMessage="1" showErrorMessage="1" errorTitle="数字1～20以外は入力できません" sqref="N175">
      <formula1>1</formula1>
      <formula2>20</formula2>
    </dataValidation>
    <dataValidation type="whole" allowBlank="1" showInputMessage="1" showErrorMessage="1" errorTitle="数字1～20以外は入力できません" sqref="O175">
      <formula1>1</formula1>
      <formula2>20</formula2>
    </dataValidation>
    <dataValidation type="whole" allowBlank="1" showInputMessage="1" showErrorMessage="1" errorTitle="数字1～20以外は入力できません" sqref="P175">
      <formula1>1</formula1>
      <formula2>20</formula2>
    </dataValidation>
    <dataValidation type="whole" allowBlank="1" showInputMessage="1" showErrorMessage="1" errorTitle="数字1～20以外は入力できません" sqref="Q175">
      <formula1>1</formula1>
      <formula2>20</formula2>
    </dataValidation>
    <dataValidation type="whole" allowBlank="1" showInputMessage="1" showErrorMessage="1" errorTitle="数字1～20以外は入力できません" sqref="R175">
      <formula1>1</formula1>
      <formula2>20</formula2>
    </dataValidation>
    <dataValidation type="whole" allowBlank="1" showInputMessage="1" showErrorMessage="1" errorTitle="数字1～20以外は入力できません" sqref="S175">
      <formula1>1</formula1>
      <formula2>20</formula2>
    </dataValidation>
    <dataValidation type="whole" allowBlank="1" showInputMessage="1" showErrorMessage="1" errorTitle="数字1～20以外は入力できません" sqref="T175">
      <formula1>1</formula1>
      <formula2>20</formula2>
    </dataValidation>
    <dataValidation type="whole" allowBlank="1" showInputMessage="1" showErrorMessage="1" errorTitle="数字1～20以外は入力できません" sqref="U175">
      <formula1>1</formula1>
      <formula2>20</formula2>
    </dataValidation>
    <dataValidation type="whole" allowBlank="1" showInputMessage="1" showErrorMessage="1" errorTitle="数字1～20以外は入力できません" sqref="V175">
      <formula1>1</formula1>
      <formula2>20</formula2>
    </dataValidation>
    <dataValidation type="whole" allowBlank="1" showInputMessage="1" showErrorMessage="1" errorTitle="数字1～20以外は入力できません" sqref="W175">
      <formula1>1</formula1>
      <formula2>20</formula2>
    </dataValidation>
    <dataValidation type="whole" allowBlank="1" showInputMessage="1" showErrorMessage="1" errorTitle="数字1～20以外は入力できません" sqref="X175">
      <formula1>1</formula1>
      <formula2>20</formula2>
    </dataValidation>
    <dataValidation type="whole" allowBlank="1" showInputMessage="1" showErrorMessage="1" errorTitle="数字1～20以外は入力できません" sqref="E184">
      <formula1>1</formula1>
      <formula2>20</formula2>
    </dataValidation>
    <dataValidation type="whole" allowBlank="1" showInputMessage="1" showErrorMessage="1" errorTitle="数字1～20以外は入力できません" sqref="F184">
      <formula1>1</formula1>
      <formula2>20</formula2>
    </dataValidation>
    <dataValidation type="whole" allowBlank="1" showInputMessage="1" showErrorMessage="1" errorTitle="数字1～20以外は入力できません" sqref="G184">
      <formula1>1</formula1>
      <formula2>20</formula2>
    </dataValidation>
    <dataValidation type="whole" allowBlank="1" showInputMessage="1" showErrorMessage="1" errorTitle="数字1～20以外は入力できません" sqref="H184">
      <formula1>1</formula1>
      <formula2>20</formula2>
    </dataValidation>
    <dataValidation type="whole" allowBlank="1" showInputMessage="1" showErrorMessage="1" errorTitle="数字1～20以外は入力できません" sqref="I184">
      <formula1>1</formula1>
      <formula2>20</formula2>
    </dataValidation>
    <dataValidation type="whole" allowBlank="1" showInputMessage="1" showErrorMessage="1" errorTitle="数字1～20以外は入力できません" sqref="J184">
      <formula1>1</formula1>
      <formula2>20</formula2>
    </dataValidation>
    <dataValidation type="whole" allowBlank="1" showInputMessage="1" showErrorMessage="1" errorTitle="数字1～20以外は入力できません" sqref="K184">
      <formula1>1</formula1>
      <formula2>20</formula2>
    </dataValidation>
    <dataValidation type="whole" allowBlank="1" showInputMessage="1" showErrorMessage="1" errorTitle="数字1～20以外は入力できません" sqref="L184">
      <formula1>1</formula1>
      <formula2>20</formula2>
    </dataValidation>
    <dataValidation type="whole" allowBlank="1" showInputMessage="1" showErrorMessage="1" errorTitle="数字1～20以外は入力できません" sqref="M184">
      <formula1>1</formula1>
      <formula2>20</formula2>
    </dataValidation>
    <dataValidation type="whole" allowBlank="1" showInputMessage="1" showErrorMessage="1" errorTitle="数字1～20以外は入力できません" sqref="N184">
      <formula1>1</formula1>
      <formula2>20</formula2>
    </dataValidation>
    <dataValidation type="whole" allowBlank="1" showInputMessage="1" showErrorMessage="1" errorTitle="数字1～20以外は入力できません" sqref="O184">
      <formula1>1</formula1>
      <formula2>20</formula2>
    </dataValidation>
    <dataValidation type="whole" allowBlank="1" showInputMessage="1" showErrorMessage="1" errorTitle="数字1～20以外は入力できません" sqref="P184">
      <formula1>1</formula1>
      <formula2>20</formula2>
    </dataValidation>
    <dataValidation type="whole" allowBlank="1" showInputMessage="1" showErrorMessage="1" errorTitle="数字1～20以外は入力できません" sqref="Q184">
      <formula1>1</formula1>
      <formula2>20</formula2>
    </dataValidation>
    <dataValidation type="whole" allowBlank="1" showInputMessage="1" showErrorMessage="1" errorTitle="数字1～20以外は入力できません" sqref="R184">
      <formula1>1</formula1>
      <formula2>20</formula2>
    </dataValidation>
    <dataValidation type="whole" allowBlank="1" showInputMessage="1" showErrorMessage="1" errorTitle="数字1～20以外は入力できません" sqref="S184">
      <formula1>1</formula1>
      <formula2>20</formula2>
    </dataValidation>
    <dataValidation type="whole" allowBlank="1" showInputMessage="1" showErrorMessage="1" errorTitle="数字1～20以外は入力できません" sqref="T184">
      <formula1>1</formula1>
      <formula2>20</formula2>
    </dataValidation>
    <dataValidation type="whole" allowBlank="1" showInputMessage="1" showErrorMessage="1" errorTitle="数字1～20以外は入力できません" sqref="U184">
      <formula1>1</formula1>
      <formula2>20</formula2>
    </dataValidation>
    <dataValidation type="whole" allowBlank="1" showInputMessage="1" showErrorMessage="1" errorTitle="数字1～20以外は入力できません" sqref="V184">
      <formula1>1</formula1>
      <formula2>20</formula2>
    </dataValidation>
    <dataValidation type="whole" allowBlank="1" showInputMessage="1" showErrorMessage="1" errorTitle="数字1～20以外は入力できません" sqref="W184">
      <formula1>1</formula1>
      <formula2>20</formula2>
    </dataValidation>
    <dataValidation type="whole" allowBlank="1" showInputMessage="1" showErrorMessage="1" errorTitle="数字1～20以外は入力できません" sqref="X184">
      <formula1>1</formula1>
      <formula2>20</formula2>
    </dataValidation>
    <dataValidation type="list" allowBlank="1" showInputMessage="1" showErrorMessage="1" sqref="B12">
      <formula1>問題形式</formula1>
    </dataValidation>
    <dataValidation type="list" allowBlank="1" showInputMessage="1" showErrorMessage="1" sqref="C12">
      <formula1>問題形式</formula1>
    </dataValidation>
    <dataValidation type="list" allowBlank="1" showInputMessage="1" showErrorMessage="1" sqref="B66">
      <formula1>問題形式</formula1>
    </dataValidation>
    <dataValidation type="list" allowBlank="1" showInputMessage="1" showErrorMessage="1" sqref="C66">
      <formula1>問題形式</formula1>
    </dataValidation>
    <dataValidation type="list" allowBlank="1" showInputMessage="1" showErrorMessage="1" sqref="B21">
      <formula1>問題形式</formula1>
    </dataValidation>
    <dataValidation type="list" allowBlank="1" showInputMessage="1" showErrorMessage="1" sqref="C21">
      <formula1>問題形式</formula1>
    </dataValidation>
    <dataValidation type="list" allowBlank="1" showInputMessage="1" showErrorMessage="1" sqref="B39">
      <formula1>問題形式</formula1>
    </dataValidation>
    <dataValidation type="list" allowBlank="1" showInputMessage="1" showErrorMessage="1" sqref="C39">
      <formula1>問題形式</formula1>
    </dataValidation>
    <dataValidation type="list" allowBlank="1" showInputMessage="1" showErrorMessage="1" sqref="B48">
      <formula1>問題形式</formula1>
    </dataValidation>
    <dataValidation type="list" allowBlank="1" showInputMessage="1" showErrorMessage="1" sqref="C48">
      <formula1>問題形式</formula1>
    </dataValidation>
    <dataValidation type="list" allowBlank="1" showInputMessage="1" showErrorMessage="1" sqref="B57">
      <formula1>問題形式</formula1>
    </dataValidation>
    <dataValidation type="list" allowBlank="1" showInputMessage="1" showErrorMessage="1" sqref="C57">
      <formula1>問題形式</formula1>
    </dataValidation>
    <dataValidation type="list" allowBlank="1" showInputMessage="1" showErrorMessage="1" sqref="B30">
      <formula1>問題形式</formula1>
    </dataValidation>
    <dataValidation type="list" allowBlank="1" showInputMessage="1" showErrorMessage="1" sqref="C30">
      <formula1>問題形式</formula1>
    </dataValidation>
    <dataValidation type="list" allowBlank="1" showInputMessage="1" showErrorMessage="1" sqref="B75">
      <formula1>問題形式</formula1>
    </dataValidation>
    <dataValidation type="list" allowBlank="1" showInputMessage="1" showErrorMessage="1" sqref="C75">
      <formula1>問題形式</formula1>
    </dataValidation>
    <dataValidation type="list" allowBlank="1" showInputMessage="1" showErrorMessage="1" sqref="B84">
      <formula1>問題形式</formula1>
    </dataValidation>
    <dataValidation type="list" allowBlank="1" showInputMessage="1" showErrorMessage="1" sqref="C84">
      <formula1>問題形式</formula1>
    </dataValidation>
    <dataValidation type="list" allowBlank="1" showInputMessage="1" showErrorMessage="1" sqref="B93">
      <formula1>問題形式</formula1>
    </dataValidation>
    <dataValidation type="list" allowBlank="1" showInputMessage="1" showErrorMessage="1" sqref="C93">
      <formula1>問題形式</formula1>
    </dataValidation>
    <dataValidation type="list" allowBlank="1" showInputMessage="1" showErrorMessage="1" sqref="B102">
      <formula1>問題形式</formula1>
    </dataValidation>
    <dataValidation type="list" allowBlank="1" showInputMessage="1" showErrorMessage="1" sqref="C102">
      <formula1>問題形式</formula1>
    </dataValidation>
    <dataValidation type="list" allowBlank="1" showInputMessage="1" showErrorMessage="1" sqref="B111">
      <formula1>問題形式</formula1>
    </dataValidation>
    <dataValidation type="list" allowBlank="1" showInputMessage="1" showErrorMessage="1" sqref="C111">
      <formula1>問題形式</formula1>
    </dataValidation>
    <dataValidation type="list" allowBlank="1" showInputMessage="1" showErrorMessage="1" sqref="B120">
      <formula1>問題形式</formula1>
    </dataValidation>
    <dataValidation type="list" allowBlank="1" showInputMessage="1" showErrorMessage="1" sqref="C120">
      <formula1>問題形式</formula1>
    </dataValidation>
    <dataValidation type="list" allowBlank="1" showInputMessage="1" showErrorMessage="1" sqref="B129">
      <formula1>問題形式</formula1>
    </dataValidation>
    <dataValidation type="list" allowBlank="1" showInputMessage="1" showErrorMessage="1" sqref="C129">
      <formula1>問題形式</formula1>
    </dataValidation>
    <dataValidation type="list" allowBlank="1" showInputMessage="1" showErrorMessage="1" sqref="B138">
      <formula1>問題形式</formula1>
    </dataValidation>
    <dataValidation type="list" allowBlank="1" showInputMessage="1" showErrorMessage="1" sqref="C138">
      <formula1>問題形式</formula1>
    </dataValidation>
    <dataValidation type="list" allowBlank="1" showInputMessage="1" showErrorMessage="1" sqref="B147">
      <formula1>問題形式</formula1>
    </dataValidation>
    <dataValidation type="list" allowBlank="1" showInputMessage="1" showErrorMessage="1" sqref="C147">
      <formula1>問題形式</formula1>
    </dataValidation>
    <dataValidation type="list" allowBlank="1" showInputMessage="1" showErrorMessage="1" sqref="B156">
      <formula1>問題形式</formula1>
    </dataValidation>
    <dataValidation type="list" allowBlank="1" showInputMessage="1" showErrorMessage="1" sqref="C156">
      <formula1>問題形式</formula1>
    </dataValidation>
    <dataValidation type="list" allowBlank="1" showInputMessage="1" showErrorMessage="1" sqref="B165">
      <formula1>問題形式</formula1>
    </dataValidation>
    <dataValidation type="list" allowBlank="1" showInputMessage="1" showErrorMessage="1" sqref="C165">
      <formula1>問題形式</formula1>
    </dataValidation>
    <dataValidation type="list" allowBlank="1" showInputMessage="1" showErrorMessage="1" sqref="B174">
      <formula1>問題形式</formula1>
    </dataValidation>
    <dataValidation type="list" allowBlank="1" showInputMessage="1" showErrorMessage="1" sqref="C174">
      <formula1>問題形式</formula1>
    </dataValidation>
    <dataValidation type="list" allowBlank="1" showInputMessage="1" showErrorMessage="1" sqref="B183">
      <formula1>問題形式</formula1>
    </dataValidation>
    <dataValidation type="list" allowBlank="1" showInputMessage="1" showErrorMessage="1" sqref="C183">
      <formula1>問題形式</formula1>
    </dataValidation>
    <dataValidation type="list" allowBlank="1" showInputMessage="1" showErrorMessage="1" sqref="C13">
      <formula1>正誤</formula1>
    </dataValidation>
    <dataValidation type="list" allowBlank="1" showInputMessage="1" showErrorMessage="1" sqref="C22">
      <formula1>正誤</formula1>
    </dataValidation>
    <dataValidation type="list" allowBlank="1" showInputMessage="1" showErrorMessage="1" sqref="C31">
      <formula1>正誤</formula1>
    </dataValidation>
    <dataValidation type="list" allowBlank="1" showInputMessage="1" showErrorMessage="1" sqref="C40">
      <formula1>正誤</formula1>
    </dataValidation>
    <dataValidation type="list" allowBlank="1" showInputMessage="1" showErrorMessage="1" sqref="C49">
      <formula1>正誤</formula1>
    </dataValidation>
    <dataValidation type="list" allowBlank="1" showInputMessage="1" showErrorMessage="1" sqref="C58">
      <formula1>正誤</formula1>
    </dataValidation>
    <dataValidation type="list" allowBlank="1" showInputMessage="1" showErrorMessage="1" sqref="C67">
      <formula1>正誤</formula1>
    </dataValidation>
    <dataValidation type="list" allowBlank="1" showInputMessage="1" showErrorMessage="1" sqref="C76">
      <formula1>正誤</formula1>
    </dataValidation>
    <dataValidation type="list" allowBlank="1" showInputMessage="1" showErrorMessage="1" sqref="C85">
      <formula1>正誤</formula1>
    </dataValidation>
    <dataValidation type="list" allowBlank="1" showInputMessage="1" showErrorMessage="1" sqref="C94">
      <formula1>正誤</formula1>
    </dataValidation>
    <dataValidation type="list" allowBlank="1" showInputMessage="1" showErrorMessage="1" sqref="C103">
      <formula1>正誤</formula1>
    </dataValidation>
    <dataValidation type="list" allowBlank="1" showInputMessage="1" showErrorMessage="1" sqref="C112">
      <formula1>正誤</formula1>
    </dataValidation>
    <dataValidation type="list" allowBlank="1" showInputMessage="1" showErrorMessage="1" sqref="C121">
      <formula1>正誤</formula1>
    </dataValidation>
    <dataValidation type="list" allowBlank="1" showInputMessage="1" showErrorMessage="1" sqref="C130">
      <formula1>正誤</formula1>
    </dataValidation>
    <dataValidation type="list" allowBlank="1" showInputMessage="1" showErrorMessage="1" sqref="C139">
      <formula1>正誤</formula1>
    </dataValidation>
    <dataValidation type="list" allowBlank="1" showInputMessage="1" showErrorMessage="1" sqref="C148">
      <formula1>正誤</formula1>
    </dataValidation>
    <dataValidation type="list" allowBlank="1" showInputMessage="1" showErrorMessage="1" sqref="C157">
      <formula1>正誤</formula1>
    </dataValidation>
    <dataValidation type="list" allowBlank="1" showInputMessage="1" showErrorMessage="1" sqref="C166">
      <formula1>正誤</formula1>
    </dataValidation>
    <dataValidation type="list" allowBlank="1" showInputMessage="1" showErrorMessage="1" sqref="C175">
      <formula1>正誤</formula1>
    </dataValidation>
    <dataValidation type="list" allowBlank="1" showInputMessage="1" showErrorMessage="1" sqref="C184">
      <formula1>正誤</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B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C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D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E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F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G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H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I188">
      <formula1>2001</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9" sqref="D9"/>
    </sheetView>
  </sheetViews>
  <sheetFormatPr defaultColWidth="8.875" defaultRowHeight="13.5"/>
  <cols>
    <col min="1" max="1" width="13" customWidth="1"/>
    <col min="5" max="5" width="19.125" customWidth="1"/>
  </cols>
  <sheetData>
    <row r="3" spans="1:4">
      <c r="A3" s="1" t="s">
        <v>75</v>
      </c>
      <c r="B3" t="s">
        <v>23</v>
      </c>
      <c r="D3" s="1" t="s">
        <v>76</v>
      </c>
    </row>
    <row r="5" spans="1:4" ht="16.5" customHeight="1">
      <c r="A5" t="s">
        <v>15</v>
      </c>
      <c r="B5" t="s">
        <v>24</v>
      </c>
      <c r="D5" s="2" t="s">
        <v>10</v>
      </c>
    </row>
    <row r="6" spans="1:4" ht="16.5" customHeight="1">
      <c r="A6" t="s">
        <v>23</v>
      </c>
      <c r="B6" t="s">
        <v>77</v>
      </c>
      <c r="D6" s="2" t="s">
        <v>21</v>
      </c>
    </row>
    <row r="7" spans="1:4" ht="14.25" customHeight="1">
      <c r="A7" s="1" t="s">
        <v>28</v>
      </c>
      <c r="D7" s="2" t="s">
        <v>78</v>
      </c>
    </row>
    <row r="8" spans="1:4" ht="13.5" customHeight="1">
      <c r="A8" s="1" t="s">
        <v>35</v>
      </c>
      <c r="D8" s="24" t="s">
        <v>79</v>
      </c>
    </row>
    <row r="9" spans="1:4" ht="16.5" customHeight="1">
      <c r="A9" s="1" t="s">
        <v>47</v>
      </c>
      <c r="D9" s="2" t="s">
        <v>45</v>
      </c>
    </row>
    <row r="10" spans="1:4">
      <c r="A10" s="1"/>
    </row>
  </sheetData>
  <sheetProtection formatCells="0" formatColumns="0" formatRows="0" insertColumns="0" insertRows="0" insertHyperlinks="0" deleteColumns="0" deleteRows="0" selectLockedCells="1" sort="0" autoFilter="0" pivotTables="0"/>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入力例</vt:lpstr>
      <vt:lpstr>WebTest1</vt:lpstr>
      <vt:lpstr>静的マスタ</vt:lpstr>
      <vt:lpstr>穴埋め記入形式</vt:lpstr>
      <vt:lpstr>穴埋め選択形式</vt:lpstr>
      <vt:lpstr>正誤</vt:lpstr>
      <vt:lpstr>正誤形式</vt:lpstr>
      <vt:lpstr>複数選択形式</vt:lpstr>
      <vt:lpstr>並べかえ形式</vt:lpstr>
      <vt:lpstr>問題形式</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二松學舎大学付属柏中学高等学校</cp:lastModifiedBy>
  <dcterms:created xsi:type="dcterms:W3CDTF">2016-05-24T05:36:33Z</dcterms:created>
  <dcterms:modified xsi:type="dcterms:W3CDTF">2017-02-09T07:37:34Z</dcterms:modified>
  <cp:category/>
</cp:coreProperties>
</file>