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pp\AloneWorld-Game\docs\"/>
    </mc:Choice>
  </mc:AlternateContent>
  <xr:revisionPtr revIDLastSave="0" documentId="13_ncr:1_{F27DA092-2278-43F5-A3EC-2103282F4CF0}" xr6:coauthVersionLast="45" xr6:coauthVersionMax="45" xr10:uidLastSave="{00000000-0000-0000-0000-000000000000}"/>
  <bookViews>
    <workbookView xWindow="25974" yWindow="-109" windowWidth="26301" windowHeight="14169" xr2:uid="{388533A7-7E2B-4C43-8354-A57B1AF40C2E}"/>
  </bookViews>
  <sheets>
    <sheet name="Stats" sheetId="1" r:id="rId1"/>
    <sheet name="Effici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" i="1" l="1"/>
  <c r="M9" i="1" s="1"/>
  <c r="M6" i="1"/>
  <c r="M10" i="1"/>
  <c r="M14" i="1"/>
  <c r="M11" i="1"/>
  <c r="M12" i="1"/>
  <c r="M13" i="1"/>
  <c r="M15" i="1"/>
  <c r="M16" i="1"/>
  <c r="M17" i="1"/>
  <c r="M5" i="1" l="1"/>
  <c r="M8" i="1"/>
  <c r="M4" i="1"/>
  <c r="M3" i="1"/>
  <c r="M7" i="1"/>
  <c r="M2" i="1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C287" i="2" s="1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C327" i="2" s="1"/>
  <c r="B328" i="2"/>
  <c r="B329" i="2"/>
  <c r="B330" i="2"/>
  <c r="B331" i="2"/>
  <c r="B332" i="2"/>
  <c r="B333" i="2"/>
  <c r="B334" i="2"/>
  <c r="B335" i="2"/>
  <c r="C335" i="2" s="1"/>
  <c r="B336" i="2"/>
  <c r="B337" i="2"/>
  <c r="B338" i="2"/>
  <c r="B339" i="2"/>
  <c r="B340" i="2"/>
  <c r="B341" i="2"/>
  <c r="B342" i="2"/>
  <c r="B343" i="2"/>
  <c r="C343" i="2" s="1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3" i="2"/>
  <c r="B2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1" i="2"/>
  <c r="B2" i="2"/>
  <c r="L13" i="1"/>
  <c r="L12" i="1"/>
  <c r="L6" i="1"/>
  <c r="L10" i="1"/>
  <c r="L14" i="1"/>
  <c r="L3" i="1"/>
  <c r="L4" i="1"/>
  <c r="L5" i="1"/>
  <c r="L7" i="1"/>
  <c r="L8" i="1"/>
  <c r="L9" i="1"/>
  <c r="L11" i="1"/>
  <c r="L15" i="1"/>
  <c r="L16" i="1"/>
  <c r="L17" i="1"/>
  <c r="Q5" i="1" s="1"/>
  <c r="R5" i="1" s="1"/>
  <c r="L2" i="1"/>
  <c r="I18" i="1"/>
  <c r="C91" i="2" l="1"/>
  <c r="C83" i="2"/>
  <c r="C67" i="2"/>
  <c r="C90" i="2"/>
  <c r="C50" i="2"/>
  <c r="C59" i="2"/>
  <c r="C255" i="2"/>
  <c r="C159" i="2"/>
  <c r="C93" i="2"/>
  <c r="C143" i="2"/>
  <c r="C276" i="2"/>
  <c r="C268" i="2"/>
  <c r="C271" i="2"/>
  <c r="C127" i="2"/>
  <c r="C279" i="2"/>
  <c r="C112" i="2"/>
  <c r="C48" i="2"/>
  <c r="C25" i="2"/>
  <c r="C387" i="2"/>
  <c r="C363" i="2"/>
  <c r="C347" i="2"/>
  <c r="C323" i="2"/>
  <c r="C11" i="2"/>
  <c r="C27" i="2"/>
  <c r="C381" i="2"/>
  <c r="C373" i="2"/>
  <c r="C349" i="2"/>
  <c r="C333" i="2"/>
  <c r="C81" i="2"/>
  <c r="C30" i="2"/>
  <c r="C191" i="2"/>
  <c r="C111" i="2"/>
  <c r="C110" i="2"/>
  <c r="C53" i="2"/>
  <c r="C51" i="2"/>
  <c r="C393" i="2"/>
  <c r="C377" i="2"/>
  <c r="C321" i="2"/>
  <c r="C313" i="2"/>
  <c r="C305" i="2"/>
  <c r="C273" i="2"/>
  <c r="C257" i="2"/>
  <c r="C217" i="2"/>
  <c r="C185" i="2"/>
  <c r="C153" i="2"/>
  <c r="C13" i="2"/>
  <c r="C231" i="2"/>
  <c r="C208" i="2"/>
  <c r="C318" i="2"/>
  <c r="C310" i="2"/>
  <c r="C207" i="2"/>
  <c r="C317" i="2"/>
  <c r="C301" i="2"/>
  <c r="C277" i="2"/>
  <c r="C245" i="2"/>
  <c r="C237" i="2"/>
  <c r="C221" i="2"/>
  <c r="C182" i="2"/>
  <c r="C166" i="2"/>
  <c r="C308" i="2"/>
  <c r="C181" i="2"/>
  <c r="C165" i="2"/>
  <c r="C46" i="2"/>
  <c r="C219" i="2"/>
  <c r="C101" i="2"/>
  <c r="C99" i="2"/>
  <c r="C214" i="2"/>
  <c r="C396" i="2"/>
  <c r="C388" i="2"/>
  <c r="C340" i="2"/>
  <c r="C261" i="2"/>
  <c r="C251" i="2"/>
  <c r="C227" i="2"/>
  <c r="C205" i="2"/>
  <c r="C150" i="2"/>
  <c r="C8" i="2"/>
  <c r="C40" i="2"/>
  <c r="C32" i="2"/>
  <c r="C394" i="2"/>
  <c r="C378" i="2"/>
  <c r="C354" i="2"/>
  <c r="C282" i="2"/>
  <c r="C250" i="2"/>
  <c r="C242" i="2"/>
  <c r="C211" i="2"/>
  <c r="C196" i="2"/>
  <c r="C344" i="2"/>
  <c r="C336" i="2"/>
  <c r="C328" i="2"/>
  <c r="C312" i="2"/>
  <c r="C304" i="2"/>
  <c r="C240" i="2"/>
  <c r="C209" i="2"/>
  <c r="C162" i="2"/>
  <c r="C131" i="2"/>
  <c r="C107" i="2"/>
  <c r="C44" i="2"/>
  <c r="C4" i="2"/>
  <c r="C36" i="2"/>
  <c r="C303" i="2"/>
  <c r="C294" i="2"/>
  <c r="C262" i="2"/>
  <c r="C200" i="2"/>
  <c r="C168" i="2"/>
  <c r="C20" i="2"/>
  <c r="C37" i="2"/>
  <c r="C399" i="2"/>
  <c r="C383" i="2"/>
  <c r="C367" i="2"/>
  <c r="C359" i="2"/>
  <c r="C352" i="2"/>
  <c r="C345" i="2"/>
  <c r="C337" i="2"/>
  <c r="C291" i="2"/>
  <c r="C275" i="2"/>
  <c r="C267" i="2"/>
  <c r="C259" i="2"/>
  <c r="C244" i="2"/>
  <c r="C178" i="2"/>
  <c r="C139" i="2"/>
  <c r="C116" i="2"/>
  <c r="C79" i="2"/>
  <c r="C63" i="2"/>
  <c r="C19" i="2"/>
  <c r="C22" i="2"/>
  <c r="C397" i="2"/>
  <c r="C351" i="2"/>
  <c r="C70" i="2"/>
  <c r="C62" i="2"/>
  <c r="C17" i="2"/>
  <c r="C372" i="2"/>
  <c r="C364" i="2"/>
  <c r="C357" i="2"/>
  <c r="C296" i="2"/>
  <c r="C280" i="2"/>
  <c r="C272" i="2"/>
  <c r="C241" i="2"/>
  <c r="C199" i="2"/>
  <c r="C175" i="2"/>
  <c r="C167" i="2"/>
  <c r="C144" i="2"/>
  <c r="C121" i="2"/>
  <c r="C84" i="2"/>
  <c r="C76" i="2"/>
  <c r="C9" i="2"/>
  <c r="C380" i="2"/>
  <c r="C355" i="2"/>
  <c r="C239" i="2"/>
  <c r="C189" i="2"/>
  <c r="C173" i="2"/>
  <c r="C14" i="2"/>
  <c r="C353" i="2"/>
  <c r="C331" i="2"/>
  <c r="C223" i="2"/>
  <c r="C195" i="2"/>
  <c r="C172" i="2"/>
  <c r="C164" i="2"/>
  <c r="C157" i="2"/>
  <c r="C142" i="2"/>
  <c r="C43" i="2"/>
  <c r="C21" i="2"/>
  <c r="C38" i="2"/>
  <c r="C401" i="2"/>
  <c r="C384" i="2"/>
  <c r="C368" i="2"/>
  <c r="C300" i="2"/>
  <c r="C148" i="2"/>
  <c r="C140" i="2"/>
  <c r="C132" i="2"/>
  <c r="C95" i="2"/>
  <c r="C72" i="2"/>
  <c r="C15" i="2"/>
  <c r="C398" i="2"/>
  <c r="C369" i="2"/>
  <c r="C341" i="2"/>
  <c r="C299" i="2"/>
  <c r="C293" i="2"/>
  <c r="C285" i="2"/>
  <c r="C252" i="2"/>
  <c r="C243" i="2"/>
  <c r="C222" i="2"/>
  <c r="C204" i="2"/>
  <c r="C169" i="2"/>
  <c r="C163" i="2"/>
  <c r="C147" i="2"/>
  <c r="C86" i="2"/>
  <c r="C52" i="2"/>
  <c r="C47" i="2"/>
  <c r="C114" i="2"/>
  <c r="C10" i="2"/>
  <c r="C80" i="2"/>
  <c r="C75" i="2"/>
  <c r="C33" i="2"/>
  <c r="C389" i="2"/>
  <c r="C382" i="2"/>
  <c r="C360" i="2"/>
  <c r="C332" i="2"/>
  <c r="C325" i="2"/>
  <c r="C311" i="2"/>
  <c r="C290" i="2"/>
  <c r="C264" i="2"/>
  <c r="C235" i="2"/>
  <c r="C125" i="2"/>
  <c r="C118" i="2"/>
  <c r="C71" i="2"/>
  <c r="C194" i="2"/>
  <c r="C180" i="2"/>
  <c r="C124" i="2"/>
  <c r="C103" i="2"/>
  <c r="C89" i="2"/>
  <c r="C49" i="2"/>
  <c r="C171" i="2"/>
  <c r="C18" i="2"/>
  <c r="C12" i="2"/>
  <c r="C6" i="2"/>
  <c r="C31" i="2"/>
  <c r="C358" i="2"/>
  <c r="C295" i="2"/>
  <c r="C288" i="2"/>
  <c r="C281" i="2"/>
  <c r="C233" i="2"/>
  <c r="C186" i="2"/>
  <c r="C5" i="2"/>
  <c r="C39" i="2"/>
  <c r="C395" i="2"/>
  <c r="C386" i="2"/>
  <c r="C329" i="2"/>
  <c r="C322" i="2"/>
  <c r="C315" i="2"/>
  <c r="C269" i="2"/>
  <c r="C253" i="2"/>
  <c r="C232" i="2"/>
  <c r="C225" i="2"/>
  <c r="C220" i="2"/>
  <c r="C213" i="2"/>
  <c r="C179" i="2"/>
  <c r="C158" i="2"/>
  <c r="C115" i="2"/>
  <c r="C109" i="2"/>
  <c r="C100" i="2"/>
  <c r="C42" i="2"/>
  <c r="C28" i="2"/>
  <c r="C379" i="2"/>
  <c r="C319" i="2"/>
  <c r="C309" i="2"/>
  <c r="C263" i="2"/>
  <c r="C258" i="2"/>
  <c r="C230" i="2"/>
  <c r="C212" i="2"/>
  <c r="C203" i="2"/>
  <c r="C198" i="2"/>
  <c r="C188" i="2"/>
  <c r="C135" i="2"/>
  <c r="C130" i="2"/>
  <c r="C123" i="2"/>
  <c r="C117" i="2"/>
  <c r="C102" i="2"/>
  <c r="C69" i="2"/>
  <c r="C61" i="2"/>
  <c r="C45" i="2"/>
  <c r="C229" i="2"/>
  <c r="C3" i="2"/>
  <c r="C284" i="2"/>
  <c r="C256" i="2"/>
  <c r="C201" i="2"/>
  <c r="C197" i="2"/>
  <c r="C190" i="2"/>
  <c r="C146" i="2"/>
  <c r="C66" i="2"/>
  <c r="C54" i="2"/>
  <c r="C7" i="2"/>
  <c r="C260" i="2"/>
  <c r="C249" i="2"/>
  <c r="C210" i="2"/>
  <c r="C133" i="2"/>
  <c r="C122" i="2"/>
  <c r="C94" i="2"/>
  <c r="C78" i="2"/>
  <c r="C60" i="2"/>
  <c r="C16" i="2"/>
  <c r="C41" i="2"/>
  <c r="C24" i="2"/>
  <c r="C392" i="2"/>
  <c r="C365" i="2"/>
  <c r="C342" i="2"/>
  <c r="C226" i="2"/>
  <c r="C145" i="2"/>
  <c r="C29" i="2"/>
  <c r="C375" i="2"/>
  <c r="C348" i="2"/>
  <c r="C316" i="2"/>
  <c r="C292" i="2"/>
  <c r="C265" i="2"/>
  <c r="C247" i="2"/>
  <c r="C156" i="2"/>
  <c r="C126" i="2"/>
  <c r="C108" i="2"/>
  <c r="C104" i="2"/>
  <c r="C98" i="2"/>
  <c r="C85" i="2"/>
  <c r="C82" i="2"/>
  <c r="C58" i="2"/>
  <c r="C2" i="2"/>
  <c r="C134" i="2"/>
  <c r="C34" i="2"/>
  <c r="C390" i="2"/>
  <c r="C385" i="2"/>
  <c r="C374" i="2"/>
  <c r="C346" i="2"/>
  <c r="C326" i="2"/>
  <c r="C297" i="2"/>
  <c r="C286" i="2"/>
  <c r="C246" i="2"/>
  <c r="C236" i="2"/>
  <c r="C187" i="2"/>
  <c r="C176" i="2"/>
  <c r="C154" i="2"/>
  <c r="C92" i="2"/>
  <c r="C128" i="2"/>
  <c r="C129" i="2"/>
  <c r="C306" i="2"/>
  <c r="C307" i="2"/>
  <c r="C64" i="2"/>
  <c r="C65" i="2"/>
  <c r="C138" i="2"/>
  <c r="C137" i="2"/>
  <c r="C356" i="2"/>
  <c r="C177" i="2"/>
  <c r="C151" i="2"/>
  <c r="C152" i="2"/>
  <c r="C141" i="2"/>
  <c r="C136" i="2"/>
  <c r="C106" i="2"/>
  <c r="C105" i="2"/>
  <c r="C68" i="2"/>
  <c r="C57" i="2"/>
  <c r="C160" i="2"/>
  <c r="C161" i="2"/>
  <c r="C215" i="2"/>
  <c r="C216" i="2"/>
  <c r="C183" i="2"/>
  <c r="C184" i="2"/>
  <c r="C391" i="2"/>
  <c r="C361" i="2"/>
  <c r="C320" i="2"/>
  <c r="C274" i="2"/>
  <c r="C254" i="2"/>
  <c r="C224" i="2"/>
  <c r="C119" i="2"/>
  <c r="C120" i="2"/>
  <c r="C74" i="2"/>
  <c r="C73" i="2"/>
  <c r="C55" i="2"/>
  <c r="C56" i="2"/>
  <c r="C338" i="2"/>
  <c r="C339" i="2"/>
  <c r="C96" i="2"/>
  <c r="C97" i="2"/>
  <c r="C400" i="2"/>
  <c r="C376" i="2"/>
  <c r="C289" i="2"/>
  <c r="C370" i="2"/>
  <c r="C371" i="2"/>
  <c r="C350" i="2"/>
  <c r="C324" i="2"/>
  <c r="C314" i="2"/>
  <c r="C283" i="2"/>
  <c r="C278" i="2"/>
  <c r="C248" i="2"/>
  <c r="C228" i="2"/>
  <c r="C218" i="2"/>
  <c r="C192" i="2"/>
  <c r="C193" i="2"/>
  <c r="C155" i="2"/>
  <c r="C149" i="2"/>
  <c r="C113" i="2"/>
  <c r="C87" i="2"/>
  <c r="C88" i="2"/>
  <c r="C77" i="2"/>
  <c r="C362" i="2"/>
  <c r="C330" i="2"/>
  <c r="C298" i="2"/>
  <c r="C266" i="2"/>
  <c r="C234" i="2"/>
  <c r="C202" i="2"/>
  <c r="C170" i="2"/>
  <c r="C366" i="2"/>
  <c r="C334" i="2"/>
  <c r="C302" i="2"/>
  <c r="C270" i="2"/>
  <c r="C238" i="2"/>
  <c r="C206" i="2"/>
  <c r="C174" i="2"/>
  <c r="C35" i="2"/>
  <c r="C26" i="2"/>
  <c r="C23" i="2"/>
  <c r="Q2" i="1"/>
  <c r="R2" i="1" s="1"/>
  <c r="Q3" i="1"/>
  <c r="R3" i="1" s="1"/>
  <c r="Q4" i="1"/>
  <c r="R4" i="1" s="1"/>
</calcChain>
</file>

<file path=xl/sharedStrings.xml><?xml version="1.0" encoding="utf-8"?>
<sst xmlns="http://schemas.openxmlformats.org/spreadsheetml/2006/main" count="50" uniqueCount="49">
  <si>
    <t>Lvl</t>
  </si>
  <si>
    <t>HP</t>
  </si>
  <si>
    <t>ATK</t>
  </si>
  <si>
    <t>DEF</t>
  </si>
  <si>
    <t>MP</t>
  </si>
  <si>
    <t>Constitution</t>
  </si>
  <si>
    <t>Resolution</t>
  </si>
  <si>
    <t>Wisdom</t>
  </si>
  <si>
    <t>Strength</t>
  </si>
  <si>
    <t>Finesse</t>
  </si>
  <si>
    <t>Intelligence</t>
  </si>
  <si>
    <t>Charisma</t>
  </si>
  <si>
    <t>Tenacity</t>
  </si>
  <si>
    <t>Fortune</t>
  </si>
  <si>
    <t>Precision</t>
  </si>
  <si>
    <t>Stat name</t>
  </si>
  <si>
    <t>Alacrity</t>
  </si>
  <si>
    <t>Resonance</t>
  </si>
  <si>
    <t>Mastery</t>
  </si>
  <si>
    <t>Inspiration</t>
  </si>
  <si>
    <t>Equlibrium</t>
  </si>
  <si>
    <t>Base value</t>
  </si>
  <si>
    <t>Sum</t>
  </si>
  <si>
    <t>Char Multi</t>
  </si>
  <si>
    <t>Base Multi</t>
  </si>
  <si>
    <t>Result</t>
  </si>
  <si>
    <t>Lethality</t>
  </si>
  <si>
    <t>EHR</t>
  </si>
  <si>
    <t>Chance</t>
  </si>
  <si>
    <t>Occurance</t>
  </si>
  <si>
    <t>Cap</t>
  </si>
  <si>
    <t>Info</t>
  </si>
  <si>
    <t>elemental reaction efficiency</t>
  </si>
  <si>
    <t>add str dmg%</t>
  </si>
  <si>
    <t>add fin dmg%</t>
  </si>
  <si>
    <t>add chr dmg%</t>
  </si>
  <si>
    <t>add int dmg%</t>
  </si>
  <si>
    <t>add cc immune chance</t>
  </si>
  <si>
    <t>mul def% to base def</t>
  </si>
  <si>
    <t>mul hp% to base hp</t>
  </si>
  <si>
    <t>mul atk% to base atk</t>
  </si>
  <si>
    <t>add cr%</t>
  </si>
  <si>
    <t>mul as% to base as</t>
  </si>
  <si>
    <t>mul mp% to base mp</t>
  </si>
  <si>
    <t>add cdr%</t>
  </si>
  <si>
    <t>add err% (effective resource regen)</t>
  </si>
  <si>
    <t>add oee% (outgoing effect efficiency)</t>
  </si>
  <si>
    <t>add ehr% (effect hit rate)</t>
  </si>
  <si>
    <t>Cap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</si>
</sst>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70" formatCode="0.0####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0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5" xfId="0" applyBorder="1"/>
    <xf numFmtId="10" fontId="0" fillId="0" borderId="0" xfId="0" applyNumberFormat="1" applyBorder="1" applyAlignment="1">
      <alignment horizontal="left" vertical="center"/>
    </xf>
    <xf numFmtId="10" fontId="0" fillId="0" borderId="6" xfId="0" applyNumberFormat="1" applyBorder="1" applyAlignment="1">
      <alignment horizontal="left" vertical="center"/>
    </xf>
    <xf numFmtId="10" fontId="0" fillId="0" borderId="8" xfId="0" applyNumberFormat="1" applyBorder="1" applyAlignment="1">
      <alignment horizontal="left" vertical="center"/>
    </xf>
    <xf numFmtId="10" fontId="0" fillId="0" borderId="9" xfId="0" applyNumberFormat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10" fontId="0" fillId="0" borderId="2" xfId="0" applyNumberFormat="1" applyBorder="1" applyAlignment="1">
      <alignment horizontal="left" vertical="center"/>
    </xf>
    <xf numFmtId="10" fontId="0" fillId="0" borderId="3" xfId="0" applyNumberFormat="1" applyBorder="1" applyAlignment="1">
      <alignment horizontal="left" vertical="center"/>
    </xf>
    <xf numFmtId="10" fontId="0" fillId="0" borderId="4" xfId="0" applyNumberFormat="1" applyBorder="1" applyAlignment="1">
      <alignment horizontal="left" vertical="center"/>
    </xf>
    <xf numFmtId="10" fontId="0" fillId="0" borderId="5" xfId="1" applyNumberFormat="1" applyFont="1" applyBorder="1" applyAlignment="1">
      <alignment horizontal="left" vertical="center"/>
    </xf>
    <xf numFmtId="10" fontId="0" fillId="0" borderId="5" xfId="0" applyNumberFormat="1" applyBorder="1" applyAlignment="1">
      <alignment horizontal="left" vertical="center"/>
    </xf>
    <xf numFmtId="10" fontId="0" fillId="0" borderId="7" xfId="1" applyNumberFormat="1" applyFont="1" applyBorder="1" applyAlignment="1">
      <alignment horizontal="left" vertical="center"/>
    </xf>
    <xf numFmtId="164" fontId="0" fillId="0" borderId="0" xfId="1" applyNumberFormat="1" applyFont="1" applyBorder="1"/>
    <xf numFmtId="165" fontId="0" fillId="0" borderId="0" xfId="1" applyNumberFormat="1" applyFont="1" applyBorder="1"/>
    <xf numFmtId="170" fontId="0" fillId="0" borderId="4" xfId="1" applyNumberFormat="1" applyFont="1" applyBorder="1" applyAlignment="1">
      <alignment horizontal="left" vertical="center"/>
    </xf>
    <xf numFmtId="170" fontId="0" fillId="0" borderId="6" xfId="1" applyNumberFormat="1" applyFont="1" applyBorder="1" applyAlignment="1">
      <alignment horizontal="left" vertical="center"/>
    </xf>
    <xf numFmtId="170" fontId="0" fillId="0" borderId="9" xfId="1" applyNumberFormat="1" applyFont="1" applyBorder="1" applyAlignment="1">
      <alignment horizontal="left" vertical="center"/>
    </xf>
    <xf numFmtId="2" fontId="0" fillId="0" borderId="9" xfId="1" applyNumberFormat="1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" fillId="5" borderId="13" xfId="5" applyFont="1" applyBorder="1" applyAlignment="1">
      <alignment horizontal="left" vertical="center"/>
    </xf>
    <xf numFmtId="0" fontId="2" fillId="5" borderId="14" xfId="5" applyFont="1" applyBorder="1" applyAlignment="1">
      <alignment horizontal="left" vertical="center"/>
    </xf>
    <xf numFmtId="0" fontId="2" fillId="5" borderId="15" xfId="5" applyFont="1" applyBorder="1" applyAlignment="1">
      <alignment horizontal="left" vertical="center"/>
    </xf>
    <xf numFmtId="0" fontId="2" fillId="2" borderId="13" xfId="2" applyFont="1" applyBorder="1" applyAlignment="1">
      <alignment horizontal="left" vertical="center"/>
    </xf>
    <xf numFmtId="0" fontId="2" fillId="2" borderId="14" xfId="2" applyFont="1" applyBorder="1" applyAlignment="1">
      <alignment horizontal="left" vertical="center"/>
    </xf>
    <xf numFmtId="0" fontId="2" fillId="2" borderId="15" xfId="2" applyFont="1" applyBorder="1" applyAlignment="1">
      <alignment horizontal="left" vertical="center"/>
    </xf>
    <xf numFmtId="0" fontId="2" fillId="4" borderId="13" xfId="4" applyFont="1" applyBorder="1" applyAlignment="1">
      <alignment horizontal="left" vertical="center"/>
    </xf>
    <xf numFmtId="0" fontId="2" fillId="4" borderId="14" xfId="4" applyFont="1" applyBorder="1" applyAlignment="1">
      <alignment horizontal="left" vertical="center"/>
    </xf>
    <xf numFmtId="0" fontId="2" fillId="4" borderId="15" xfId="4" applyFont="1" applyBorder="1" applyAlignment="1">
      <alignment horizontal="left" vertical="center"/>
    </xf>
    <xf numFmtId="0" fontId="2" fillId="3" borderId="13" xfId="3" applyFont="1" applyBorder="1" applyAlignment="1">
      <alignment horizontal="left" vertical="center"/>
    </xf>
    <xf numFmtId="0" fontId="2" fillId="3" borderId="14" xfId="3" applyFont="1" applyBorder="1" applyAlignment="1">
      <alignment horizontal="left" vertical="center"/>
    </xf>
    <xf numFmtId="0" fontId="2" fillId="3" borderId="15" xfId="3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0" fontId="0" fillId="0" borderId="13" xfId="0" applyNumberFormat="1" applyBorder="1" applyAlignment="1">
      <alignment horizontal="left" vertical="center"/>
    </xf>
    <xf numFmtId="170" fontId="0" fillId="0" borderId="14" xfId="0" applyNumberFormat="1" applyBorder="1" applyAlignment="1">
      <alignment horizontal="left" vertical="center"/>
    </xf>
    <xf numFmtId="170" fontId="0" fillId="0" borderId="15" xfId="0" applyNumberFormat="1" applyBorder="1" applyAlignment="1">
      <alignment horizontal="left" vertical="center"/>
    </xf>
    <xf numFmtId="170" fontId="0" fillId="0" borderId="15" xfId="1" applyNumberFormat="1" applyFont="1" applyBorder="1" applyAlignment="1">
      <alignment horizontal="left" vertical="center"/>
    </xf>
    <xf numFmtId="2" fontId="0" fillId="0" borderId="15" xfId="0" applyNumberFormat="1" applyBorder="1" applyAlignment="1">
      <alignment horizontal="left" vertical="center"/>
    </xf>
    <xf numFmtId="170" fontId="0" fillId="0" borderId="14" xfId="1" applyNumberFormat="1" applyFont="1" applyBorder="1" applyAlignment="1">
      <alignment horizontal="left" vertical="center"/>
    </xf>
    <xf numFmtId="0" fontId="2" fillId="0" borderId="0" xfId="0" applyFont="1" applyBorder="1" applyAlignment="1"/>
    <xf numFmtId="0" fontId="2" fillId="0" borderId="11" xfId="0" applyFont="1" applyBorder="1" applyAlignment="1"/>
    <xf numFmtId="0" fontId="0" fillId="0" borderId="0" xfId="0" applyAlignment="1"/>
    <xf numFmtId="0" fontId="1" fillId="5" borderId="2" xfId="5" applyBorder="1" applyAlignment="1">
      <alignment horizontal="left" vertical="center"/>
    </xf>
    <xf numFmtId="12" fontId="0" fillId="0" borderId="10" xfId="1" applyNumberFormat="1" applyFont="1" applyBorder="1" applyAlignment="1"/>
    <xf numFmtId="9" fontId="0" fillId="0" borderId="0" xfId="1" applyFont="1" applyAlignment="1"/>
    <xf numFmtId="0" fontId="1" fillId="5" borderId="5" xfId="5" quotePrefix="1" applyBorder="1" applyAlignment="1">
      <alignment horizontal="left" vertical="center"/>
    </xf>
    <xf numFmtId="9" fontId="0" fillId="0" borderId="0" xfId="1" applyFont="1" applyBorder="1" applyAlignment="1"/>
    <xf numFmtId="164" fontId="0" fillId="0" borderId="0" xfId="1" applyNumberFormat="1" applyFont="1" applyAlignment="1"/>
    <xf numFmtId="0" fontId="1" fillId="5" borderId="5" xfId="5" applyBorder="1" applyAlignment="1">
      <alignment horizontal="left" vertical="center"/>
    </xf>
    <xf numFmtId="0" fontId="1" fillId="5" borderId="7" xfId="5" applyBorder="1" applyAlignment="1">
      <alignment horizontal="left" vertical="center"/>
    </xf>
    <xf numFmtId="0" fontId="1" fillId="2" borderId="2" xfId="2" applyBorder="1" applyAlignment="1">
      <alignment horizontal="left" vertical="center"/>
    </xf>
    <xf numFmtId="10" fontId="0" fillId="0" borderId="0" xfId="1" applyNumberFormat="1" applyFont="1" applyAlignment="1"/>
    <xf numFmtId="0" fontId="1" fillId="2" borderId="5" xfId="2" applyBorder="1" applyAlignment="1">
      <alignment horizontal="left" vertical="center"/>
    </xf>
    <xf numFmtId="0" fontId="1" fillId="2" borderId="7" xfId="2" applyBorder="1" applyAlignment="1">
      <alignment horizontal="left" vertical="center"/>
    </xf>
    <xf numFmtId="0" fontId="1" fillId="4" borderId="2" xfId="4" quotePrefix="1" applyBorder="1" applyAlignment="1">
      <alignment horizontal="left" vertical="center"/>
    </xf>
    <xf numFmtId="0" fontId="1" fillId="4" borderId="5" xfId="4" applyBorder="1" applyAlignment="1">
      <alignment horizontal="left"/>
    </xf>
    <xf numFmtId="0" fontId="1" fillId="4" borderId="7" xfId="4" applyBorder="1" applyAlignment="1">
      <alignment horizontal="left" vertical="center"/>
    </xf>
    <xf numFmtId="0" fontId="1" fillId="3" borderId="2" xfId="3" quotePrefix="1" applyBorder="1" applyAlignment="1">
      <alignment horizontal="left" vertical="center"/>
    </xf>
    <xf numFmtId="0" fontId="1" fillId="3" borderId="5" xfId="3" applyBorder="1" applyAlignment="1">
      <alignment horizontal="left" vertical="center"/>
    </xf>
    <xf numFmtId="0" fontId="1" fillId="3" borderId="7" xfId="3" applyBorder="1" applyAlignment="1">
      <alignment horizontal="left" vertical="center"/>
    </xf>
    <xf numFmtId="0" fontId="0" fillId="0" borderId="0" xfId="0" applyBorder="1" applyAlignment="1"/>
    <xf numFmtId="164" fontId="2" fillId="0" borderId="0" xfId="1" applyNumberFormat="1" applyFont="1" applyBorder="1" applyAlignment="1"/>
    <xf numFmtId="2" fontId="0" fillId="0" borderId="0" xfId="1" applyNumberFormat="1" applyFont="1" applyBorder="1" applyAlignment="1"/>
    <xf numFmtId="164" fontId="0" fillId="0" borderId="0" xfId="1" applyNumberFormat="1" applyFont="1" applyBorder="1" applyAlignment="1"/>
    <xf numFmtId="0" fontId="0" fillId="0" borderId="12" xfId="0" applyBorder="1" applyAlignment="1"/>
    <xf numFmtId="9" fontId="2" fillId="0" borderId="1" xfId="1" applyFont="1" applyBorder="1" applyAlignment="1"/>
  </cellXfs>
  <cellStyles count="6">
    <cellStyle name="20% - Accent2" xfId="2" builtinId="34"/>
    <cellStyle name="20% - Accent4" xfId="3" builtinId="42"/>
    <cellStyle name="20% - Accent5" xfId="4" builtinId="46"/>
    <cellStyle name="20% - Accent6" xfId="5" builtinId="50"/>
    <cellStyle name="Normal" xfId="0" builtinId="0"/>
    <cellStyle name="Percent" xfId="1" builtinId="5"/>
  </cellStyles>
  <dxfs count="2">
    <dxf>
      <font>
        <strike val="0"/>
        <color theme="9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C4DF-8210-4C6B-AA0C-B3519D2B96BF}">
  <dimension ref="A1:U31"/>
  <sheetViews>
    <sheetView tabSelected="1" zoomScaleNormal="100" workbookViewId="0">
      <selection activeCell="I9" sqref="I9"/>
    </sheetView>
  </sheetViews>
  <sheetFormatPr defaultRowHeight="14.3" x14ac:dyDescent="0.25"/>
  <cols>
    <col min="6" max="6" width="9" customWidth="1"/>
    <col min="7" max="7" width="32" customWidth="1"/>
    <col min="8" max="8" width="11.5" bestFit="1" customWidth="1"/>
    <col min="9" max="13" width="9.625" customWidth="1"/>
    <col min="15" max="18" width="9.625" customWidth="1"/>
    <col min="20" max="20" width="13.375" bestFit="1" customWidth="1"/>
  </cols>
  <sheetData>
    <row r="1" spans="1:2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G1" s="34" t="s">
        <v>31</v>
      </c>
      <c r="H1" s="9" t="s">
        <v>15</v>
      </c>
      <c r="I1" s="48" t="s">
        <v>23</v>
      </c>
      <c r="J1" s="7" t="s">
        <v>24</v>
      </c>
      <c r="K1" s="48" t="s">
        <v>21</v>
      </c>
      <c r="L1" s="7" t="s">
        <v>25</v>
      </c>
      <c r="M1" s="51" t="s">
        <v>30</v>
      </c>
      <c r="N1" s="58"/>
      <c r="O1" s="19" t="s">
        <v>28</v>
      </c>
      <c r="P1" s="20" t="s">
        <v>12</v>
      </c>
      <c r="Q1" s="59" t="s">
        <v>27</v>
      </c>
      <c r="R1" s="7" t="s">
        <v>29</v>
      </c>
      <c r="S1" s="60"/>
      <c r="T1" s="84" t="s">
        <v>48</v>
      </c>
      <c r="U1" s="83">
        <f>MAX(A:A)</f>
        <v>20</v>
      </c>
    </row>
    <row r="2" spans="1:21" x14ac:dyDescent="0.25">
      <c r="A2" s="2">
        <v>1</v>
      </c>
      <c r="B2" s="2"/>
      <c r="C2" s="2"/>
      <c r="D2" s="2"/>
      <c r="E2" s="2"/>
      <c r="G2" s="61" t="s">
        <v>33</v>
      </c>
      <c r="H2" s="35" t="s">
        <v>8</v>
      </c>
      <c r="I2" s="3">
        <v>8</v>
      </c>
      <c r="J2" s="29">
        <v>1.2500000000000001E-2</v>
      </c>
      <c r="K2" s="3">
        <v>0</v>
      </c>
      <c r="L2" s="29">
        <f>I2*J2*(SQRT(K2))</f>
        <v>0</v>
      </c>
      <c r="M2" s="52">
        <f>IF(I2=0,"",J2*I2*$U$1)</f>
        <v>2</v>
      </c>
      <c r="N2" s="33"/>
      <c r="O2" s="62">
        <v>0.66666666666666663</v>
      </c>
      <c r="P2" s="21">
        <v>0.2</v>
      </c>
      <c r="Q2" s="22">
        <f>$L$17</f>
        <v>0</v>
      </c>
      <c r="R2" s="23">
        <f>(1-P2)*(1+Q2)*$O$2</f>
        <v>0.53333333333333333</v>
      </c>
      <c r="S2" s="63"/>
      <c r="T2" s="80"/>
      <c r="U2" s="81"/>
    </row>
    <row r="3" spans="1:21" x14ac:dyDescent="0.25">
      <c r="A3" s="2">
        <v>2</v>
      </c>
      <c r="B3" s="2"/>
      <c r="C3" s="2"/>
      <c r="D3" s="2"/>
      <c r="E3" s="2"/>
      <c r="G3" s="64" t="s">
        <v>39</v>
      </c>
      <c r="H3" s="36" t="s">
        <v>5</v>
      </c>
      <c r="I3" s="4">
        <v>2</v>
      </c>
      <c r="J3" s="30">
        <v>1.2E-2</v>
      </c>
      <c r="K3" s="4">
        <v>0</v>
      </c>
      <c r="L3" s="30">
        <f>I3*J3*(SQRT(K3))</f>
        <v>0</v>
      </c>
      <c r="M3" s="53">
        <f>IF(I3=0,"",J3*I3*$U$1)</f>
        <v>0.48</v>
      </c>
      <c r="N3" s="33"/>
      <c r="O3" s="65"/>
      <c r="P3" s="24">
        <v>0.35</v>
      </c>
      <c r="Q3" s="15">
        <f>$L$17</f>
        <v>0</v>
      </c>
      <c r="R3" s="16">
        <f>(1-P3)*(1+Q3)*$O$2</f>
        <v>0.43333333333333335</v>
      </c>
      <c r="S3" s="63"/>
      <c r="T3" s="82"/>
      <c r="U3" s="79"/>
    </row>
    <row r="4" spans="1:21" x14ac:dyDescent="0.25">
      <c r="A4" s="2">
        <v>3</v>
      </c>
      <c r="B4" s="2"/>
      <c r="C4" s="2"/>
      <c r="D4" s="2"/>
      <c r="E4" s="2"/>
      <c r="G4" s="67" t="s">
        <v>38</v>
      </c>
      <c r="H4" s="36" t="s">
        <v>6</v>
      </c>
      <c r="I4" s="4">
        <v>2</v>
      </c>
      <c r="J4" s="30">
        <v>1.2E-2</v>
      </c>
      <c r="K4" s="4">
        <v>0</v>
      </c>
      <c r="L4" s="30">
        <f>I4*J4*(SQRT(K4))</f>
        <v>0</v>
      </c>
      <c r="M4" s="53">
        <f>IF(I4=0,"",J4*I4*$U$1)</f>
        <v>0.48</v>
      </c>
      <c r="N4" s="33"/>
      <c r="O4" s="65"/>
      <c r="P4" s="25">
        <v>0.5</v>
      </c>
      <c r="Q4" s="15">
        <f>$L$17</f>
        <v>0</v>
      </c>
      <c r="R4" s="16">
        <f>(1-P4)*(1+Q4)*$O$2</f>
        <v>0.33333333333333331</v>
      </c>
      <c r="S4" s="63"/>
      <c r="T4" s="66"/>
      <c r="U4" s="60"/>
    </row>
    <row r="5" spans="1:21" x14ac:dyDescent="0.25">
      <c r="A5" s="2">
        <v>4</v>
      </c>
      <c r="B5" s="2"/>
      <c r="C5" s="2"/>
      <c r="D5" s="2"/>
      <c r="E5" s="2"/>
      <c r="G5" s="68" t="s">
        <v>37</v>
      </c>
      <c r="H5" s="37" t="s">
        <v>12</v>
      </c>
      <c r="I5" s="6">
        <v>2</v>
      </c>
      <c r="J5" s="31">
        <v>7.4999999999999997E-3</v>
      </c>
      <c r="K5" s="6">
        <v>0</v>
      </c>
      <c r="L5" s="31">
        <f>I5*J5*(SQRT(K5))</f>
        <v>0</v>
      </c>
      <c r="M5" s="54">
        <f>IF(I5=0,"",J5*I5*$U$1)</f>
        <v>0.3</v>
      </c>
      <c r="N5" s="33"/>
      <c r="O5" s="65"/>
      <c r="P5" s="26">
        <v>0.65</v>
      </c>
      <c r="Q5" s="17">
        <f>$L$17</f>
        <v>0</v>
      </c>
      <c r="R5" s="18">
        <f>(1-P5)*(1+Q5)*$O$2</f>
        <v>0.23333333333333331</v>
      </c>
      <c r="S5" s="63"/>
      <c r="T5" s="66"/>
      <c r="U5" s="60"/>
    </row>
    <row r="6" spans="1:21" x14ac:dyDescent="0.25">
      <c r="A6" s="2">
        <v>5</v>
      </c>
      <c r="B6" s="2"/>
      <c r="C6" s="2"/>
      <c r="D6" s="2"/>
      <c r="E6" s="2"/>
      <c r="G6" s="69" t="s">
        <v>34</v>
      </c>
      <c r="H6" s="38" t="s">
        <v>9</v>
      </c>
      <c r="I6" s="3">
        <v>0</v>
      </c>
      <c r="J6" s="29">
        <v>1.2500000000000001E-2</v>
      </c>
      <c r="K6" s="3">
        <v>0</v>
      </c>
      <c r="L6" s="29">
        <f>I6*J6*(SQRT(K6))</f>
        <v>0</v>
      </c>
      <c r="M6" s="52" t="str">
        <f>IF(I6=0,"",J6*I6*$U$1)</f>
        <v/>
      </c>
      <c r="N6" s="33"/>
      <c r="O6" s="60"/>
      <c r="P6" s="65"/>
      <c r="Q6" s="70"/>
      <c r="R6" s="60"/>
      <c r="S6" s="60"/>
      <c r="T6" s="63"/>
      <c r="U6" s="66"/>
    </row>
    <row r="7" spans="1:21" x14ac:dyDescent="0.25">
      <c r="A7" s="2">
        <v>6</v>
      </c>
      <c r="B7" s="2"/>
      <c r="C7" s="2"/>
      <c r="D7" s="2"/>
      <c r="E7" s="2"/>
      <c r="G7" s="71" t="s">
        <v>40</v>
      </c>
      <c r="H7" s="39" t="s">
        <v>26</v>
      </c>
      <c r="I7" s="4">
        <v>4</v>
      </c>
      <c r="J7" s="30">
        <v>1.2E-2</v>
      </c>
      <c r="K7" s="4">
        <v>0</v>
      </c>
      <c r="L7" s="30">
        <f>I7*J7*(SQRT(K7))</f>
        <v>0</v>
      </c>
      <c r="M7" s="53">
        <f>IF(I7=0,"",J7*I7*$U$1)</f>
        <v>0.96</v>
      </c>
      <c r="N7" s="33"/>
      <c r="O7" s="60"/>
      <c r="P7" s="60"/>
      <c r="Q7" s="70"/>
      <c r="R7" s="60"/>
      <c r="S7" s="60"/>
      <c r="T7" s="63"/>
      <c r="U7" s="66"/>
    </row>
    <row r="8" spans="1:21" x14ac:dyDescent="0.25">
      <c r="A8" s="2">
        <v>7</v>
      </c>
      <c r="B8" s="2"/>
      <c r="C8" s="2"/>
      <c r="D8" s="2"/>
      <c r="E8" s="2"/>
      <c r="G8" s="71" t="s">
        <v>42</v>
      </c>
      <c r="H8" s="39" t="s">
        <v>16</v>
      </c>
      <c r="I8" s="4">
        <v>2</v>
      </c>
      <c r="J8" s="30">
        <v>2.4E-2</v>
      </c>
      <c r="K8" s="4">
        <v>0</v>
      </c>
      <c r="L8" s="30">
        <f>I8*J8*(SQRT(K8))</f>
        <v>0</v>
      </c>
      <c r="M8" s="53">
        <f>IF(I8=0,"",J8*I8*$U$1)</f>
        <v>0.96</v>
      </c>
      <c r="N8" s="33"/>
      <c r="O8" s="60"/>
      <c r="P8" s="63"/>
      <c r="Q8" s="70"/>
      <c r="R8" s="60"/>
      <c r="S8" s="60"/>
      <c r="T8" s="63"/>
      <c r="U8" s="66"/>
    </row>
    <row r="9" spans="1:21" x14ac:dyDescent="0.25">
      <c r="A9" s="2">
        <v>8</v>
      </c>
      <c r="B9" s="2"/>
      <c r="C9" s="2"/>
      <c r="D9" s="2"/>
      <c r="E9" s="2"/>
      <c r="G9" s="72" t="s">
        <v>41</v>
      </c>
      <c r="H9" s="40" t="s">
        <v>13</v>
      </c>
      <c r="I9" s="6">
        <v>0</v>
      </c>
      <c r="J9" s="31">
        <v>7.4999999999999997E-3</v>
      </c>
      <c r="K9" s="6">
        <v>0</v>
      </c>
      <c r="L9" s="31">
        <f>I9*J9*(SQRT(K9))</f>
        <v>0</v>
      </c>
      <c r="M9" s="55" t="str">
        <f>IF(I9=0,"",J9*I9*$U$1)</f>
        <v/>
      </c>
      <c r="N9" s="33"/>
      <c r="O9" s="60"/>
      <c r="P9" s="63"/>
      <c r="Q9" s="70"/>
      <c r="R9" s="60"/>
      <c r="S9" s="60"/>
      <c r="T9" s="63"/>
      <c r="U9" s="66"/>
    </row>
    <row r="10" spans="1:21" x14ac:dyDescent="0.25">
      <c r="A10" s="2">
        <v>9</v>
      </c>
      <c r="B10" s="2"/>
      <c r="C10" s="2"/>
      <c r="D10" s="2"/>
      <c r="E10" s="2"/>
      <c r="G10" s="73" t="s">
        <v>36</v>
      </c>
      <c r="H10" s="41" t="s">
        <v>10</v>
      </c>
      <c r="I10" s="3">
        <v>0</v>
      </c>
      <c r="J10" s="29">
        <v>1.2500000000000001E-2</v>
      </c>
      <c r="K10" s="3">
        <v>0</v>
      </c>
      <c r="L10" s="29">
        <f>I10*J10*(SQRT(K10))</f>
        <v>0</v>
      </c>
      <c r="M10" s="52" t="str">
        <f>IF(I10=0,"",J10*I10*$U$1)</f>
        <v/>
      </c>
      <c r="N10" s="33"/>
      <c r="O10" s="60"/>
      <c r="P10" s="63"/>
      <c r="Q10" s="70"/>
      <c r="R10" s="60"/>
      <c r="S10" s="60"/>
      <c r="T10" s="63"/>
      <c r="U10" s="66"/>
    </row>
    <row r="11" spans="1:21" x14ac:dyDescent="0.25">
      <c r="A11" s="2">
        <v>10</v>
      </c>
      <c r="B11" s="2"/>
      <c r="C11" s="2"/>
      <c r="D11" s="2"/>
      <c r="E11" s="2"/>
      <c r="G11" s="74" t="s">
        <v>43</v>
      </c>
      <c r="H11" s="42" t="s">
        <v>7</v>
      </c>
      <c r="I11" s="4">
        <v>0</v>
      </c>
      <c r="J11" s="30">
        <v>1.2E-2</v>
      </c>
      <c r="K11" s="4">
        <v>0</v>
      </c>
      <c r="L11" s="30">
        <f>I11*J11*(SQRT(K11))</f>
        <v>0</v>
      </c>
      <c r="M11" s="53" t="str">
        <f>IF(I11=0,"",J11*I11*$U$1)</f>
        <v/>
      </c>
      <c r="N11" s="33"/>
      <c r="O11" s="60"/>
      <c r="P11" s="63"/>
      <c r="Q11" s="70"/>
      <c r="R11" s="60"/>
      <c r="S11" s="60"/>
      <c r="T11" s="63"/>
      <c r="U11" s="66"/>
    </row>
    <row r="12" spans="1:21" x14ac:dyDescent="0.25">
      <c r="A12" s="2">
        <v>11</v>
      </c>
      <c r="B12" s="2"/>
      <c r="C12" s="2"/>
      <c r="D12" s="2"/>
      <c r="E12" s="2"/>
      <c r="G12" s="74" t="s">
        <v>44</v>
      </c>
      <c r="H12" s="42" t="s">
        <v>18</v>
      </c>
      <c r="I12" s="4">
        <v>0</v>
      </c>
      <c r="J12" s="30">
        <v>2.5000000000000001E-2</v>
      </c>
      <c r="K12" s="4">
        <v>0</v>
      </c>
      <c r="L12" s="30">
        <f>I12*J12*(SQRT(K12))</f>
        <v>0</v>
      </c>
      <c r="M12" s="53" t="str">
        <f>IF(I12=0,"",J12*I12*$U$1)</f>
        <v/>
      </c>
      <c r="N12" s="33"/>
      <c r="O12" s="60"/>
      <c r="P12" s="63"/>
      <c r="Q12" s="70"/>
      <c r="R12" s="60"/>
      <c r="S12" s="60"/>
      <c r="T12" s="63"/>
      <c r="U12" s="66"/>
    </row>
    <row r="13" spans="1:21" x14ac:dyDescent="0.25">
      <c r="A13" s="2">
        <v>12</v>
      </c>
      <c r="B13" s="2"/>
      <c r="C13" s="2"/>
      <c r="D13" s="2"/>
      <c r="E13" s="2"/>
      <c r="G13" s="75" t="s">
        <v>32</v>
      </c>
      <c r="H13" s="43" t="s">
        <v>17</v>
      </c>
      <c r="I13" s="6">
        <v>0</v>
      </c>
      <c r="J13" s="32">
        <v>1</v>
      </c>
      <c r="K13" s="6">
        <v>0</v>
      </c>
      <c r="L13" s="32">
        <f>I13*J13*(SQRT(K13))</f>
        <v>0</v>
      </c>
      <c r="M13" s="56" t="str">
        <f>IF(I13=0,"",J13*I13*$U$1)</f>
        <v/>
      </c>
      <c r="N13" s="33"/>
      <c r="O13" s="60"/>
      <c r="P13" s="63"/>
      <c r="Q13" s="70"/>
      <c r="R13" s="60"/>
      <c r="S13" s="60"/>
      <c r="T13" s="63"/>
      <c r="U13" s="66"/>
    </row>
    <row r="14" spans="1:21" x14ac:dyDescent="0.25">
      <c r="A14" s="2">
        <v>13</v>
      </c>
      <c r="B14" s="2"/>
      <c r="C14" s="2"/>
      <c r="D14" s="2"/>
      <c r="E14" s="2"/>
      <c r="G14" s="76" t="s">
        <v>35</v>
      </c>
      <c r="H14" s="44" t="s">
        <v>11</v>
      </c>
      <c r="I14" s="3">
        <v>0</v>
      </c>
      <c r="J14" s="29">
        <v>1.2500000000000001E-2</v>
      </c>
      <c r="K14" s="3">
        <v>0</v>
      </c>
      <c r="L14" s="29">
        <f>I14*J14*(SQRT(K14))</f>
        <v>0</v>
      </c>
      <c r="M14" s="52" t="str">
        <f>IF(I14=0,"",J14*I14*$U$1)</f>
        <v/>
      </c>
      <c r="N14" s="33"/>
      <c r="O14" s="60"/>
      <c r="P14" s="63"/>
      <c r="Q14" s="70"/>
      <c r="R14" s="60"/>
      <c r="S14" s="60"/>
      <c r="T14" s="63"/>
      <c r="U14" s="66"/>
    </row>
    <row r="15" spans="1:21" x14ac:dyDescent="0.25">
      <c r="A15" s="2">
        <v>14</v>
      </c>
      <c r="B15" s="2"/>
      <c r="C15" s="2"/>
      <c r="D15" s="2"/>
      <c r="E15" s="2"/>
      <c r="G15" s="77" t="s">
        <v>45</v>
      </c>
      <c r="H15" s="45" t="s">
        <v>20</v>
      </c>
      <c r="I15" s="4">
        <v>0</v>
      </c>
      <c r="J15" s="30">
        <v>1.2500000000000001E-2</v>
      </c>
      <c r="K15" s="4">
        <v>0</v>
      </c>
      <c r="L15" s="30">
        <f t="shared" ref="L6:L17" si="0">I15*J15*(SQRT(K15))</f>
        <v>0</v>
      </c>
      <c r="M15" s="57" t="str">
        <f>IF(I15=0,"",J15*I15*$U$1)</f>
        <v/>
      </c>
      <c r="N15" s="33"/>
      <c r="O15" s="60"/>
      <c r="P15" s="63"/>
      <c r="Q15" s="70"/>
      <c r="R15" s="60"/>
      <c r="S15" s="60"/>
      <c r="T15" s="63"/>
      <c r="U15" s="66"/>
    </row>
    <row r="16" spans="1:21" x14ac:dyDescent="0.25">
      <c r="A16" s="2">
        <v>15</v>
      </c>
      <c r="B16" s="2"/>
      <c r="C16" s="2"/>
      <c r="D16" s="2"/>
      <c r="E16" s="2"/>
      <c r="G16" s="77" t="s">
        <v>46</v>
      </c>
      <c r="H16" s="45" t="s">
        <v>19</v>
      </c>
      <c r="I16" s="49">
        <v>0</v>
      </c>
      <c r="J16" s="30">
        <v>1.2500000000000001E-2</v>
      </c>
      <c r="K16" s="4">
        <v>0</v>
      </c>
      <c r="L16" s="30">
        <f t="shared" si="0"/>
        <v>0</v>
      </c>
      <c r="M16" s="57" t="str">
        <f>IF(I16=0,"",J16*I16*$U$1)</f>
        <v/>
      </c>
      <c r="N16" s="33"/>
      <c r="O16" s="60"/>
      <c r="P16" s="63"/>
      <c r="Q16" s="70"/>
      <c r="R16" s="60"/>
      <c r="S16" s="60"/>
      <c r="T16" s="63"/>
      <c r="U16" s="66"/>
    </row>
    <row r="17" spans="1:21" x14ac:dyDescent="0.25">
      <c r="A17" s="2">
        <v>16</v>
      </c>
      <c r="B17" s="2"/>
      <c r="C17" s="2"/>
      <c r="D17" s="2"/>
      <c r="E17" s="2"/>
      <c r="G17" s="78" t="s">
        <v>47</v>
      </c>
      <c r="H17" s="46" t="s">
        <v>14</v>
      </c>
      <c r="I17" s="50">
        <v>0</v>
      </c>
      <c r="J17" s="31">
        <v>0.01</v>
      </c>
      <c r="K17" s="6">
        <v>0</v>
      </c>
      <c r="L17" s="31">
        <f t="shared" si="0"/>
        <v>0</v>
      </c>
      <c r="M17" s="55" t="str">
        <f>IF(I17=0,"",J17*I17*$U$1)</f>
        <v/>
      </c>
      <c r="N17" s="33"/>
      <c r="O17" s="60"/>
      <c r="P17" s="63"/>
      <c r="Q17" s="70"/>
      <c r="R17" s="60"/>
      <c r="S17" s="60"/>
      <c r="T17" s="63"/>
      <c r="U17" s="66"/>
    </row>
    <row r="18" spans="1:21" x14ac:dyDescent="0.25">
      <c r="A18" s="2">
        <v>17</v>
      </c>
      <c r="B18" s="2"/>
      <c r="C18" s="2"/>
      <c r="D18" s="2"/>
      <c r="E18" s="2"/>
      <c r="G18" s="5"/>
      <c r="H18" s="47" t="s">
        <v>22</v>
      </c>
      <c r="I18" s="10">
        <f>SUM(I2:I17)</f>
        <v>20</v>
      </c>
      <c r="J18" s="5"/>
      <c r="K18" s="5"/>
      <c r="L18" s="5"/>
      <c r="M18" s="79"/>
      <c r="N18" s="79"/>
      <c r="O18" s="79"/>
      <c r="P18" s="63"/>
      <c r="Q18" s="70"/>
      <c r="R18" s="60"/>
      <c r="S18" s="60"/>
      <c r="T18" s="63"/>
      <c r="U18" s="66"/>
    </row>
    <row r="19" spans="1:21" x14ac:dyDescent="0.25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O19" s="11"/>
      <c r="P19" s="13"/>
      <c r="S19" s="11"/>
      <c r="T19" s="12"/>
    </row>
    <row r="20" spans="1:21" x14ac:dyDescent="0.25">
      <c r="A20" s="2">
        <v>19</v>
      </c>
      <c r="B20" s="2"/>
      <c r="C20" s="2"/>
      <c r="D20" s="2"/>
      <c r="E20" s="2"/>
      <c r="F20" s="2"/>
      <c r="H20" s="2"/>
      <c r="I20" s="2"/>
      <c r="J20" s="2"/>
      <c r="K20" s="2"/>
      <c r="L20" s="2"/>
      <c r="O20" s="11"/>
      <c r="P20" s="13"/>
      <c r="S20" s="11"/>
      <c r="T20" s="12"/>
    </row>
    <row r="21" spans="1:21" x14ac:dyDescent="0.25">
      <c r="A21" s="2">
        <v>20</v>
      </c>
      <c r="B21" s="2"/>
      <c r="C21" s="2"/>
      <c r="D21" s="2"/>
      <c r="E21" s="2"/>
      <c r="O21" s="11"/>
      <c r="P21" s="13"/>
      <c r="S21" s="11"/>
      <c r="T21" s="12"/>
    </row>
    <row r="22" spans="1:21" x14ac:dyDescent="0.25">
      <c r="A22" s="2"/>
      <c r="O22" s="11"/>
      <c r="P22" s="13"/>
    </row>
    <row r="23" spans="1:21" x14ac:dyDescent="0.25">
      <c r="O23" s="11"/>
      <c r="P23" s="13"/>
    </row>
    <row r="24" spans="1:21" x14ac:dyDescent="0.25">
      <c r="O24" s="11"/>
      <c r="P24" s="13"/>
    </row>
    <row r="25" spans="1:21" x14ac:dyDescent="0.25">
      <c r="O25" s="11"/>
      <c r="P25" s="13"/>
    </row>
    <row r="26" spans="1:21" x14ac:dyDescent="0.25">
      <c r="O26" s="11"/>
      <c r="P26" s="13"/>
    </row>
    <row r="27" spans="1:21" x14ac:dyDescent="0.25">
      <c r="O27" s="11"/>
      <c r="P27" s="13"/>
    </row>
    <row r="28" spans="1:21" x14ac:dyDescent="0.25">
      <c r="O28" s="11"/>
      <c r="P28" s="13"/>
    </row>
    <row r="29" spans="1:21" x14ac:dyDescent="0.25">
      <c r="O29" s="11"/>
      <c r="P29" s="13"/>
    </row>
    <row r="30" spans="1:21" x14ac:dyDescent="0.25">
      <c r="O30" s="11"/>
      <c r="P30" s="13"/>
    </row>
    <row r="31" spans="1:21" x14ac:dyDescent="0.25">
      <c r="O31" s="11"/>
      <c r="P31" s="13"/>
    </row>
  </sheetData>
  <conditionalFormatting sqref="I18">
    <cfRule type="cellIs" dxfId="1" priority="1" operator="greaterThan">
      <formula>20</formula>
    </cfRule>
    <cfRule type="cellIs" dxfId="0" priority="2" operator="lessThanOrEqual">
      <formula>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4C77-63D3-482D-862C-532A7AA4ADA4}">
  <dimension ref="A1:AD401"/>
  <sheetViews>
    <sheetView topLeftCell="A2" zoomScale="85" zoomScaleNormal="85" workbookViewId="0">
      <selection activeCell="B3" sqref="B3"/>
    </sheetView>
  </sheetViews>
  <sheetFormatPr defaultRowHeight="14.3" x14ac:dyDescent="0.25"/>
  <sheetData>
    <row r="1" spans="1:30" hidden="1" x14ac:dyDescent="0.25">
      <c r="A1">
        <v>0</v>
      </c>
      <c r="B1">
        <f>Stats!$I$2*Stats!$J$2*SQRT(A1)</f>
        <v>0</v>
      </c>
      <c r="D1" s="8"/>
      <c r="E1" s="27"/>
      <c r="G1" s="14"/>
      <c r="H1" s="27"/>
    </row>
    <row r="2" spans="1:30" x14ac:dyDescent="0.25">
      <c r="A2" s="8">
        <v>1</v>
      </c>
      <c r="B2" s="27">
        <f>Stats!$I$2*Stats!$J$2*SQRT(A2)</f>
        <v>0.1</v>
      </c>
      <c r="C2" s="28">
        <f>(1+B2)/(1+B1)-1</f>
        <v>0.10000000000000009</v>
      </c>
      <c r="D2" s="8"/>
      <c r="E2" s="27"/>
      <c r="F2" s="28"/>
      <c r="G2" s="8"/>
      <c r="H2" s="27"/>
      <c r="I2" s="28"/>
      <c r="J2" s="8"/>
      <c r="K2" s="27"/>
      <c r="L2" s="28"/>
      <c r="M2" s="8"/>
      <c r="N2" s="27"/>
      <c r="O2" s="28"/>
      <c r="P2" s="8"/>
      <c r="Q2" s="27"/>
      <c r="R2" s="28"/>
      <c r="S2" s="8"/>
      <c r="T2" s="27"/>
      <c r="U2" s="28"/>
      <c r="V2" s="8"/>
      <c r="W2" s="27"/>
      <c r="X2" s="28"/>
      <c r="Y2" s="8"/>
      <c r="Z2" s="27"/>
      <c r="AA2" s="28"/>
      <c r="AB2" s="8"/>
      <c r="AC2" s="27"/>
      <c r="AD2" s="28"/>
    </row>
    <row r="3" spans="1:30" x14ac:dyDescent="0.25">
      <c r="A3" s="8">
        <v>2</v>
      </c>
      <c r="B3" s="27">
        <f>Stats!$I$2*Stats!$J$2*SQRT(A3)</f>
        <v>0.14142135623730953</v>
      </c>
      <c r="C3" s="28">
        <f>(1+B3)/(1+B2)-1</f>
        <v>3.7655778397553963E-2</v>
      </c>
      <c r="D3" s="8"/>
      <c r="E3" s="27"/>
      <c r="F3" s="28"/>
      <c r="G3" s="8"/>
      <c r="H3" s="27"/>
      <c r="I3" s="28"/>
      <c r="J3" s="8"/>
      <c r="K3" s="27"/>
      <c r="L3" s="28"/>
      <c r="M3" s="8"/>
      <c r="N3" s="27"/>
      <c r="O3" s="28"/>
      <c r="P3" s="8"/>
      <c r="Q3" s="27"/>
      <c r="R3" s="28"/>
      <c r="S3" s="8"/>
      <c r="T3" s="27"/>
      <c r="U3" s="28"/>
      <c r="V3" s="8"/>
      <c r="W3" s="27"/>
      <c r="X3" s="28"/>
      <c r="Y3" s="8"/>
      <c r="Z3" s="27"/>
      <c r="AA3" s="28"/>
      <c r="AB3" s="8"/>
      <c r="AC3" s="27"/>
      <c r="AD3" s="28"/>
    </row>
    <row r="4" spans="1:30" x14ac:dyDescent="0.25">
      <c r="A4" s="8">
        <v>3</v>
      </c>
      <c r="B4" s="27">
        <f>Stats!$I$2*Stats!$J$2*SQRT(A4)</f>
        <v>0.17320508075688773</v>
      </c>
      <c r="C4" s="28">
        <f t="shared" ref="C4:C21" si="0">(1+B4)/(1+B3)-1</f>
        <v>2.7845741930353496E-2</v>
      </c>
      <c r="D4" s="8"/>
      <c r="E4" s="27"/>
      <c r="F4" s="28"/>
      <c r="G4" s="8"/>
      <c r="H4" s="27"/>
      <c r="I4" s="28"/>
      <c r="J4" s="8"/>
      <c r="K4" s="27"/>
      <c r="L4" s="28"/>
      <c r="M4" s="8"/>
      <c r="N4" s="27"/>
      <c r="O4" s="28"/>
      <c r="P4" s="8"/>
      <c r="Q4" s="27"/>
      <c r="R4" s="28"/>
      <c r="S4" s="8"/>
      <c r="T4" s="27"/>
      <c r="U4" s="28"/>
      <c r="V4" s="8"/>
      <c r="W4" s="27"/>
      <c r="X4" s="28"/>
      <c r="Y4" s="8"/>
      <c r="Z4" s="27"/>
      <c r="AA4" s="28"/>
      <c r="AB4" s="8"/>
      <c r="AC4" s="27"/>
      <c r="AD4" s="28"/>
    </row>
    <row r="5" spans="1:30" x14ac:dyDescent="0.25">
      <c r="A5" s="8">
        <v>4</v>
      </c>
      <c r="B5" s="27">
        <f>Stats!$I$2*Stats!$J$2*SQRT(A5)</f>
        <v>0.2</v>
      </c>
      <c r="C5" s="28">
        <f t="shared" si="0"/>
        <v>2.2839075352303784E-2</v>
      </c>
      <c r="D5" s="8"/>
      <c r="E5" s="27"/>
      <c r="F5" s="28"/>
      <c r="G5" s="8"/>
      <c r="H5" s="27"/>
      <c r="I5" s="28"/>
      <c r="J5" s="8"/>
      <c r="K5" s="27"/>
      <c r="L5" s="28"/>
      <c r="M5" s="8"/>
      <c r="N5" s="27"/>
      <c r="O5" s="28"/>
      <c r="P5" s="8"/>
      <c r="Q5" s="27"/>
      <c r="R5" s="28"/>
      <c r="S5" s="8"/>
      <c r="T5" s="27"/>
      <c r="U5" s="28"/>
      <c r="V5" s="8"/>
      <c r="W5" s="27"/>
      <c r="X5" s="28"/>
      <c r="Y5" s="8"/>
      <c r="Z5" s="27"/>
      <c r="AA5" s="28"/>
      <c r="AB5" s="8"/>
      <c r="AC5" s="27"/>
      <c r="AD5" s="28"/>
    </row>
    <row r="6" spans="1:30" x14ac:dyDescent="0.25">
      <c r="A6" s="8">
        <v>5</v>
      </c>
      <c r="B6" s="27">
        <f>Stats!$I$2*Stats!$J$2*SQRT(A6)</f>
        <v>0.22360679774997899</v>
      </c>
      <c r="C6" s="28">
        <f t="shared" si="0"/>
        <v>1.9672331458315817E-2</v>
      </c>
      <c r="D6" s="8"/>
      <c r="E6" s="27"/>
      <c r="F6" s="28"/>
      <c r="G6" s="8"/>
      <c r="H6" s="27"/>
      <c r="I6" s="28"/>
      <c r="J6" s="8"/>
      <c r="K6" s="27"/>
      <c r="L6" s="28"/>
      <c r="M6" s="8"/>
      <c r="N6" s="27"/>
      <c r="O6" s="28"/>
      <c r="P6" s="8"/>
      <c r="Q6" s="27"/>
      <c r="R6" s="28"/>
      <c r="S6" s="8"/>
      <c r="T6" s="27"/>
      <c r="U6" s="28"/>
      <c r="V6" s="8"/>
      <c r="W6" s="27"/>
      <c r="X6" s="28"/>
      <c r="Y6" s="8"/>
      <c r="Z6" s="27"/>
      <c r="AA6" s="28"/>
      <c r="AB6" s="8"/>
      <c r="AC6" s="27"/>
      <c r="AD6" s="28"/>
    </row>
    <row r="7" spans="1:30" x14ac:dyDescent="0.25">
      <c r="A7" s="8">
        <v>6</v>
      </c>
      <c r="B7" s="27">
        <f>Stats!$I$2*Stats!$J$2*SQRT(A7)</f>
        <v>0.2449489742783178</v>
      </c>
      <c r="C7" s="28">
        <f t="shared" si="0"/>
        <v>1.7442021871391766E-2</v>
      </c>
      <c r="D7" s="8"/>
      <c r="E7" s="27"/>
      <c r="F7" s="28"/>
      <c r="G7" s="8"/>
      <c r="H7" s="27"/>
      <c r="I7" s="28"/>
      <c r="J7" s="8"/>
      <c r="K7" s="27"/>
      <c r="L7" s="28"/>
      <c r="M7" s="8"/>
      <c r="N7" s="27"/>
      <c r="O7" s="28"/>
      <c r="P7" s="8"/>
      <c r="Q7" s="27"/>
      <c r="R7" s="28"/>
      <c r="S7" s="8"/>
      <c r="T7" s="27"/>
      <c r="U7" s="28"/>
      <c r="V7" s="8"/>
      <c r="W7" s="27"/>
      <c r="X7" s="28"/>
      <c r="Y7" s="8"/>
      <c r="Z7" s="27"/>
      <c r="AA7" s="28"/>
      <c r="AB7" s="8"/>
      <c r="AC7" s="27"/>
      <c r="AD7" s="28"/>
    </row>
    <row r="8" spans="1:30" x14ac:dyDescent="0.25">
      <c r="A8" s="8">
        <v>7</v>
      </c>
      <c r="B8" s="27">
        <f>Stats!$I$2*Stats!$J$2*SQRT(A8)</f>
        <v>0.26457513110645908</v>
      </c>
      <c r="C8" s="28">
        <f t="shared" si="0"/>
        <v>1.5764627493683792E-2</v>
      </c>
      <c r="D8" s="8"/>
      <c r="E8" s="27"/>
      <c r="F8" s="28"/>
      <c r="G8" s="8"/>
      <c r="H8" s="27"/>
      <c r="I8" s="28"/>
      <c r="J8" s="8"/>
      <c r="K8" s="27"/>
      <c r="L8" s="28"/>
      <c r="M8" s="8"/>
      <c r="N8" s="27"/>
      <c r="O8" s="28"/>
      <c r="P8" s="8"/>
      <c r="Q8" s="27"/>
      <c r="R8" s="28"/>
      <c r="S8" s="8"/>
      <c r="T8" s="27"/>
      <c r="U8" s="28"/>
      <c r="V8" s="8"/>
      <c r="W8" s="27"/>
      <c r="X8" s="28"/>
      <c r="Y8" s="8"/>
      <c r="Z8" s="27"/>
      <c r="AA8" s="28"/>
      <c r="AB8" s="8"/>
      <c r="AC8" s="27"/>
      <c r="AD8" s="28"/>
    </row>
    <row r="9" spans="1:30" x14ac:dyDescent="0.25">
      <c r="A9" s="8">
        <v>8</v>
      </c>
      <c r="B9" s="27">
        <f>Stats!$I$2*Stats!$J$2*SQRT(A9)</f>
        <v>0.28284271247461906</v>
      </c>
      <c r="C9" s="28">
        <f t="shared" si="0"/>
        <v>1.4445627562022834E-2</v>
      </c>
      <c r="D9" s="8"/>
      <c r="E9" s="27"/>
      <c r="F9" s="28"/>
      <c r="G9" s="8"/>
      <c r="H9" s="27"/>
      <c r="I9" s="28"/>
      <c r="J9" s="8"/>
      <c r="K9" s="27"/>
      <c r="L9" s="28"/>
      <c r="M9" s="8"/>
      <c r="N9" s="27"/>
      <c r="O9" s="28"/>
      <c r="P9" s="8"/>
      <c r="Q9" s="27"/>
      <c r="R9" s="28"/>
      <c r="S9" s="8"/>
      <c r="T9" s="27"/>
      <c r="U9" s="28"/>
      <c r="V9" s="8"/>
      <c r="W9" s="27"/>
      <c r="X9" s="28"/>
      <c r="Y9" s="8"/>
      <c r="Z9" s="27"/>
      <c r="AA9" s="28"/>
      <c r="AB9" s="8"/>
      <c r="AC9" s="27"/>
      <c r="AD9" s="28"/>
    </row>
    <row r="10" spans="1:30" x14ac:dyDescent="0.25">
      <c r="A10" s="8">
        <v>9</v>
      </c>
      <c r="B10" s="27">
        <f>Stats!$I$2*Stats!$J$2*SQRT(A10)</f>
        <v>0.30000000000000004</v>
      </c>
      <c r="C10" s="28">
        <f t="shared" si="0"/>
        <v>1.3374428024994778E-2</v>
      </c>
      <c r="D10" s="8"/>
      <c r="E10" s="27"/>
      <c r="F10" s="28"/>
      <c r="G10" s="8"/>
      <c r="H10" s="27"/>
      <c r="I10" s="28"/>
      <c r="J10" s="8"/>
      <c r="K10" s="27"/>
      <c r="L10" s="28"/>
      <c r="M10" s="8"/>
      <c r="N10" s="27"/>
      <c r="O10" s="28"/>
      <c r="P10" s="8"/>
      <c r="Q10" s="27"/>
      <c r="R10" s="28"/>
      <c r="S10" s="8"/>
      <c r="T10" s="27"/>
      <c r="U10" s="28"/>
      <c r="V10" s="8"/>
      <c r="W10" s="27"/>
      <c r="X10" s="28"/>
      <c r="Y10" s="8"/>
      <c r="Z10" s="27"/>
      <c r="AA10" s="28"/>
      <c r="AB10" s="8"/>
      <c r="AC10" s="27"/>
      <c r="AD10" s="28"/>
    </row>
    <row r="11" spans="1:30" x14ac:dyDescent="0.25">
      <c r="A11" s="8">
        <v>10</v>
      </c>
      <c r="B11" s="27">
        <f>Stats!$I$2*Stats!$J$2*SQRT(A11)</f>
        <v>0.316227766016838</v>
      </c>
      <c r="C11" s="28">
        <f t="shared" si="0"/>
        <v>1.2482896936029109E-2</v>
      </c>
      <c r="D11" s="8"/>
      <c r="E11" s="27"/>
      <c r="F11" s="28"/>
      <c r="G11" s="8"/>
      <c r="H11" s="27"/>
      <c r="I11" s="28"/>
      <c r="J11" s="8"/>
      <c r="K11" s="27"/>
      <c r="L11" s="28"/>
      <c r="M11" s="8"/>
      <c r="N11" s="27"/>
      <c r="O11" s="28"/>
      <c r="P11" s="8"/>
      <c r="Q11" s="27"/>
      <c r="R11" s="28"/>
      <c r="S11" s="8"/>
      <c r="T11" s="27"/>
      <c r="U11" s="28"/>
      <c r="V11" s="8"/>
      <c r="W11" s="27"/>
      <c r="X11" s="28"/>
      <c r="Y11" s="8"/>
      <c r="Z11" s="27"/>
      <c r="AA11" s="28"/>
      <c r="AB11" s="8"/>
      <c r="AC11" s="27"/>
      <c r="AD11" s="28"/>
    </row>
    <row r="12" spans="1:30" x14ac:dyDescent="0.25">
      <c r="A12" s="8">
        <v>11</v>
      </c>
      <c r="B12" s="27">
        <f>Stats!$I$2*Stats!$J$2*SQRT(A12)</f>
        <v>0.33166247903554003</v>
      </c>
      <c r="C12" s="28">
        <f t="shared" si="0"/>
        <v>1.1726475779652024E-2</v>
      </c>
      <c r="D12" s="8"/>
      <c r="E12" s="27"/>
      <c r="F12" s="28"/>
      <c r="G12" s="8"/>
      <c r="H12" s="27"/>
      <c r="I12" s="28"/>
      <c r="J12" s="8"/>
      <c r="K12" s="27"/>
      <c r="L12" s="28"/>
      <c r="M12" s="8"/>
      <c r="N12" s="27"/>
      <c r="O12" s="28"/>
      <c r="P12" s="8"/>
      <c r="Q12" s="27"/>
      <c r="R12" s="28"/>
      <c r="S12" s="8"/>
      <c r="T12" s="27"/>
      <c r="U12" s="28"/>
      <c r="V12" s="8"/>
      <c r="W12" s="27"/>
      <c r="X12" s="28"/>
      <c r="Y12" s="8"/>
      <c r="Z12" s="27"/>
      <c r="AA12" s="28"/>
      <c r="AB12" s="8"/>
      <c r="AC12" s="27"/>
      <c r="AD12" s="28"/>
    </row>
    <row r="13" spans="1:30" x14ac:dyDescent="0.25">
      <c r="A13" s="8">
        <v>12</v>
      </c>
      <c r="B13" s="27">
        <f>Stats!$I$2*Stats!$J$2*SQRT(A13)</f>
        <v>0.34641016151377546</v>
      </c>
      <c r="C13" s="28">
        <f t="shared" si="0"/>
        <v>1.10746399409829E-2</v>
      </c>
      <c r="D13" s="8"/>
      <c r="E13" s="27"/>
      <c r="F13" s="28"/>
      <c r="G13" s="8"/>
      <c r="H13" s="27"/>
      <c r="I13" s="28"/>
      <c r="J13" s="8"/>
      <c r="K13" s="27"/>
      <c r="L13" s="28"/>
      <c r="M13" s="8"/>
      <c r="N13" s="27"/>
      <c r="O13" s="28"/>
      <c r="P13" s="8"/>
      <c r="Q13" s="27"/>
      <c r="R13" s="28"/>
      <c r="S13" s="8"/>
      <c r="T13" s="27"/>
      <c r="U13" s="28"/>
      <c r="V13" s="8"/>
      <c r="W13" s="27"/>
      <c r="X13" s="28"/>
      <c r="Y13" s="8"/>
      <c r="Z13" s="27"/>
      <c r="AA13" s="28"/>
      <c r="AB13" s="8"/>
      <c r="AC13" s="27"/>
      <c r="AD13" s="28"/>
    </row>
    <row r="14" spans="1:30" x14ac:dyDescent="0.25">
      <c r="A14" s="8">
        <v>13</v>
      </c>
      <c r="B14" s="27">
        <f>Stats!$I$2*Stats!$J$2*SQRT(A14)</f>
        <v>0.36055512754639896</v>
      </c>
      <c r="C14" s="28">
        <f t="shared" si="0"/>
        <v>1.0505688709835814E-2</v>
      </c>
      <c r="D14" s="8"/>
      <c r="E14" s="27"/>
      <c r="F14" s="28"/>
      <c r="G14" s="8"/>
      <c r="H14" s="27"/>
      <c r="I14" s="28"/>
      <c r="J14" s="8"/>
      <c r="K14" s="27"/>
      <c r="L14" s="28"/>
      <c r="M14" s="8"/>
      <c r="N14" s="27"/>
      <c r="O14" s="28"/>
      <c r="P14" s="8"/>
      <c r="Q14" s="27"/>
      <c r="R14" s="28"/>
      <c r="S14" s="8"/>
      <c r="T14" s="27"/>
      <c r="U14" s="28"/>
      <c r="V14" s="8"/>
      <c r="W14" s="27"/>
      <c r="X14" s="28"/>
      <c r="Y14" s="8"/>
      <c r="Z14" s="27"/>
      <c r="AA14" s="28"/>
      <c r="AB14" s="8"/>
      <c r="AC14" s="27"/>
      <c r="AD14" s="28"/>
    </row>
    <row r="15" spans="1:30" x14ac:dyDescent="0.25">
      <c r="A15" s="8">
        <v>14</v>
      </c>
      <c r="B15" s="27">
        <f>Stats!$I$2*Stats!$J$2*SQRT(A15)</f>
        <v>0.37416573867739417</v>
      </c>
      <c r="C15" s="28">
        <f t="shared" si="0"/>
        <v>1.0003718963994102E-2</v>
      </c>
      <c r="D15" s="8"/>
      <c r="E15" s="27"/>
      <c r="F15" s="28"/>
      <c r="G15" s="8"/>
      <c r="H15" s="27"/>
      <c r="I15" s="28"/>
      <c r="J15" s="8"/>
      <c r="K15" s="27"/>
      <c r="L15" s="28"/>
      <c r="M15" s="8"/>
      <c r="N15" s="27"/>
      <c r="O15" s="28"/>
      <c r="P15" s="8"/>
      <c r="Q15" s="27"/>
      <c r="R15" s="28"/>
      <c r="S15" s="8"/>
      <c r="T15" s="27"/>
      <c r="U15" s="28"/>
      <c r="V15" s="8"/>
      <c r="W15" s="27"/>
      <c r="X15" s="28"/>
      <c r="Y15" s="8"/>
      <c r="Z15" s="27"/>
      <c r="AA15" s="28"/>
      <c r="AB15" s="8"/>
      <c r="AC15" s="27"/>
      <c r="AD15" s="28"/>
    </row>
    <row r="16" spans="1:30" x14ac:dyDescent="0.25">
      <c r="A16" s="8">
        <v>15</v>
      </c>
      <c r="B16" s="27">
        <f>Stats!$I$2*Stats!$J$2*SQRT(A16)</f>
        <v>0.3872983346207417</v>
      </c>
      <c r="C16" s="28">
        <f t="shared" si="0"/>
        <v>9.5567773040152737E-3</v>
      </c>
      <c r="D16" s="8"/>
      <c r="E16" s="27"/>
      <c r="F16" s="28"/>
      <c r="G16" s="8"/>
      <c r="H16" s="27"/>
      <c r="I16" s="28"/>
      <c r="J16" s="8"/>
      <c r="K16" s="27"/>
      <c r="L16" s="28"/>
      <c r="M16" s="8"/>
      <c r="N16" s="27"/>
      <c r="O16" s="28"/>
      <c r="P16" s="8"/>
      <c r="Q16" s="27"/>
      <c r="R16" s="28"/>
      <c r="S16" s="8"/>
      <c r="T16" s="27"/>
      <c r="U16" s="28"/>
      <c r="V16" s="8"/>
      <c r="W16" s="27"/>
      <c r="X16" s="28"/>
      <c r="Y16" s="8"/>
      <c r="Z16" s="27"/>
      <c r="AA16" s="28"/>
      <c r="AB16" s="8"/>
      <c r="AC16" s="27"/>
      <c r="AD16" s="28"/>
    </row>
    <row r="17" spans="1:30" x14ac:dyDescent="0.25">
      <c r="A17" s="8">
        <v>16</v>
      </c>
      <c r="B17" s="27">
        <f>Stats!$I$2*Stats!$J$2*SQRT(A17)</f>
        <v>0.4</v>
      </c>
      <c r="C17" s="28">
        <f t="shared" si="0"/>
        <v>9.1556841540725298E-3</v>
      </c>
      <c r="D17" s="8"/>
      <c r="E17" s="27"/>
      <c r="F17" s="28"/>
      <c r="G17" s="8"/>
      <c r="H17" s="27"/>
      <c r="I17" s="28"/>
      <c r="J17" s="8"/>
      <c r="K17" s="27"/>
      <c r="L17" s="28"/>
      <c r="M17" s="8"/>
      <c r="N17" s="27"/>
      <c r="O17" s="28"/>
      <c r="P17" s="8"/>
      <c r="Q17" s="27"/>
      <c r="R17" s="28"/>
      <c r="S17" s="8"/>
      <c r="T17" s="27"/>
      <c r="U17" s="28"/>
      <c r="V17" s="8"/>
      <c r="W17" s="27"/>
      <c r="X17" s="28"/>
      <c r="Y17" s="8"/>
      <c r="Z17" s="27"/>
      <c r="AA17" s="28"/>
      <c r="AB17" s="8"/>
      <c r="AC17" s="27"/>
      <c r="AD17" s="28"/>
    </row>
    <row r="18" spans="1:30" x14ac:dyDescent="0.25">
      <c r="A18" s="8">
        <v>17</v>
      </c>
      <c r="B18" s="27">
        <f>Stats!$I$2*Stats!$J$2*SQRT(A18)</f>
        <v>0.41231056256176607</v>
      </c>
      <c r="C18" s="28">
        <f t="shared" si="0"/>
        <v>8.7932589726900101E-3</v>
      </c>
      <c r="D18" s="8"/>
      <c r="E18" s="27"/>
      <c r="F18" s="28"/>
      <c r="G18" s="8"/>
      <c r="H18" s="27"/>
      <c r="I18" s="28"/>
      <c r="J18" s="8"/>
      <c r="K18" s="27"/>
      <c r="L18" s="28"/>
      <c r="M18" s="8"/>
      <c r="N18" s="27"/>
      <c r="O18" s="28"/>
      <c r="P18" s="8"/>
      <c r="Q18" s="27"/>
      <c r="R18" s="28"/>
      <c r="S18" s="8"/>
      <c r="T18" s="27"/>
      <c r="U18" s="28"/>
      <c r="V18" s="8"/>
      <c r="W18" s="27"/>
      <c r="X18" s="28"/>
      <c r="Y18" s="8"/>
      <c r="Z18" s="27"/>
      <c r="AA18" s="28"/>
      <c r="AB18" s="8"/>
      <c r="AC18" s="27"/>
      <c r="AD18" s="28"/>
    </row>
    <row r="19" spans="1:30" x14ac:dyDescent="0.25">
      <c r="A19" s="8">
        <v>18</v>
      </c>
      <c r="B19" s="27">
        <f>Stats!$I$2*Stats!$J$2*SQRT(A19)</f>
        <v>0.42426406871192851</v>
      </c>
      <c r="C19" s="28">
        <f t="shared" si="0"/>
        <v>8.4637943431367102E-3</v>
      </c>
      <c r="D19" s="8"/>
      <c r="E19" s="27"/>
      <c r="F19" s="28"/>
      <c r="G19" s="8"/>
      <c r="H19" s="27"/>
      <c r="I19" s="28"/>
      <c r="J19" s="8"/>
      <c r="K19" s="27"/>
      <c r="L19" s="28"/>
      <c r="M19" s="8"/>
      <c r="N19" s="27"/>
      <c r="O19" s="28"/>
      <c r="P19" s="8"/>
      <c r="Q19" s="27"/>
      <c r="R19" s="28"/>
      <c r="S19" s="8"/>
      <c r="T19" s="27"/>
      <c r="U19" s="28"/>
      <c r="V19" s="8"/>
      <c r="W19" s="27"/>
      <c r="X19" s="28"/>
      <c r="Y19" s="8"/>
      <c r="Z19" s="27"/>
      <c r="AA19" s="28"/>
      <c r="AB19" s="8"/>
      <c r="AC19" s="27"/>
      <c r="AD19" s="28"/>
    </row>
    <row r="20" spans="1:30" x14ac:dyDescent="0.25">
      <c r="A20" s="8">
        <v>19</v>
      </c>
      <c r="B20" s="27">
        <f>Stats!$I$2*Stats!$J$2*SQRT(A20)</f>
        <v>0.43588989435406744</v>
      </c>
      <c r="C20" s="28">
        <f t="shared" si="0"/>
        <v>8.1626896988653552E-3</v>
      </c>
      <c r="D20" s="8"/>
      <c r="E20" s="27"/>
      <c r="F20" s="28"/>
      <c r="G20" s="8"/>
      <c r="H20" s="27"/>
      <c r="I20" s="28"/>
      <c r="J20" s="8"/>
      <c r="K20" s="27"/>
      <c r="L20" s="28"/>
      <c r="M20" s="8"/>
      <c r="N20" s="27"/>
      <c r="O20" s="28"/>
      <c r="P20" s="8"/>
      <c r="Q20" s="27"/>
      <c r="R20" s="28"/>
      <c r="S20" s="8"/>
      <c r="T20" s="27"/>
      <c r="U20" s="28"/>
      <c r="V20" s="8"/>
      <c r="W20" s="27"/>
      <c r="X20" s="28"/>
      <c r="Y20" s="8"/>
      <c r="Z20" s="27"/>
      <c r="AA20" s="28"/>
      <c r="AB20" s="8"/>
      <c r="AC20" s="27"/>
      <c r="AD20" s="28"/>
    </row>
    <row r="21" spans="1:30" x14ac:dyDescent="0.25">
      <c r="A21" s="8">
        <v>20</v>
      </c>
      <c r="B21" s="27">
        <f>Stats!$I$2*Stats!$J$2*SQRT(A21)</f>
        <v>0.44721359549995798</v>
      </c>
      <c r="C21" s="28">
        <f t="shared" si="0"/>
        <v>7.8861904317422127E-3</v>
      </c>
      <c r="D21" s="8"/>
      <c r="E21" s="27"/>
      <c r="F21" s="28"/>
      <c r="G21" s="8"/>
      <c r="H21" s="27"/>
      <c r="I21" s="28"/>
      <c r="J21" s="8"/>
      <c r="K21" s="27"/>
      <c r="L21" s="28"/>
      <c r="M21" s="8"/>
      <c r="N21" s="27"/>
      <c r="O21" s="28"/>
      <c r="P21" s="8"/>
      <c r="Q21" s="27"/>
      <c r="R21" s="28"/>
      <c r="S21" s="8"/>
      <c r="T21" s="27"/>
      <c r="U21" s="28"/>
      <c r="V21" s="8"/>
      <c r="W21" s="27"/>
      <c r="X21" s="28"/>
      <c r="Y21" s="8"/>
      <c r="Z21" s="27"/>
      <c r="AA21" s="28"/>
      <c r="AB21" s="8"/>
      <c r="AC21" s="27"/>
      <c r="AD21" s="28"/>
    </row>
    <row r="22" spans="1:30" x14ac:dyDescent="0.25">
      <c r="A22" s="8">
        <v>21</v>
      </c>
      <c r="B22" s="27">
        <f>Stats!$I$2*Stats!$J$2*SQRT(A22)</f>
        <v>0.45825756949558399</v>
      </c>
      <c r="C22" s="28">
        <f>(1+B22)/(1+B21)-1</f>
        <v>7.6311983455426002E-3</v>
      </c>
      <c r="D22" s="8"/>
      <c r="E22" s="27"/>
      <c r="F22" s="28"/>
      <c r="G22" s="8"/>
      <c r="H22" s="27"/>
      <c r="I22" s="28"/>
      <c r="J22" s="8"/>
      <c r="K22" s="27"/>
      <c r="L22" s="28"/>
      <c r="M22" s="8"/>
      <c r="N22" s="27"/>
      <c r="O22" s="28"/>
      <c r="P22" s="8"/>
      <c r="Q22" s="27"/>
      <c r="R22" s="28"/>
      <c r="S22" s="8"/>
      <c r="T22" s="27"/>
      <c r="U22" s="28"/>
      <c r="V22" s="8"/>
      <c r="W22" s="27"/>
      <c r="X22" s="28"/>
      <c r="Y22" s="8"/>
      <c r="Z22" s="27"/>
      <c r="AA22" s="28"/>
      <c r="AB22" s="8"/>
      <c r="AC22" s="27"/>
      <c r="AD22" s="28"/>
    </row>
    <row r="23" spans="1:30" x14ac:dyDescent="0.25">
      <c r="A23" s="8">
        <v>22</v>
      </c>
      <c r="B23" s="27">
        <f>Stats!$I$2*Stats!$J$2*SQRT(A23)</f>
        <v>0.46904157598234297</v>
      </c>
      <c r="C23" s="28">
        <f>(1+B23)/(1+B22)-1</f>
        <v>7.3951314996356654E-3</v>
      </c>
      <c r="D23" s="8"/>
      <c r="E23" s="27"/>
      <c r="F23" s="28"/>
      <c r="G23" s="8"/>
      <c r="H23" s="27"/>
      <c r="I23" s="28"/>
      <c r="J23" s="8"/>
      <c r="K23" s="27"/>
      <c r="L23" s="28"/>
      <c r="M23" s="8"/>
      <c r="N23" s="27"/>
      <c r="O23" s="28"/>
      <c r="P23" s="8"/>
      <c r="Q23" s="27"/>
      <c r="R23" s="28"/>
      <c r="S23" s="8"/>
      <c r="T23" s="27"/>
      <c r="U23" s="28"/>
      <c r="V23" s="8"/>
      <c r="W23" s="27"/>
      <c r="X23" s="28"/>
      <c r="Y23" s="8"/>
      <c r="Z23" s="27"/>
      <c r="AA23" s="28"/>
      <c r="AB23" s="8"/>
      <c r="AC23" s="27"/>
      <c r="AD23" s="28"/>
    </row>
    <row r="24" spans="1:30" x14ac:dyDescent="0.25">
      <c r="A24" s="8">
        <v>23</v>
      </c>
      <c r="B24" s="27">
        <f>Stats!$I$2*Stats!$J$2*SQRT(A24)</f>
        <v>0.47958315233127191</v>
      </c>
      <c r="C24" s="28">
        <f t="shared" ref="C24:C87" si="1">(1+B24)/(1+B23)-1</f>
        <v>7.1758189293449348E-3</v>
      </c>
      <c r="D24" s="8"/>
      <c r="E24" s="27"/>
      <c r="F24" s="28"/>
      <c r="G24" s="8"/>
      <c r="H24" s="27"/>
      <c r="I24" s="28"/>
      <c r="J24" s="8"/>
      <c r="K24" s="27"/>
      <c r="L24" s="28"/>
      <c r="M24" s="8"/>
      <c r="N24" s="27"/>
      <c r="O24" s="28"/>
      <c r="P24" s="8"/>
      <c r="Q24" s="27"/>
      <c r="R24" s="28"/>
      <c r="S24" s="8"/>
      <c r="T24" s="27"/>
      <c r="U24" s="28"/>
      <c r="V24" s="8"/>
      <c r="W24" s="27"/>
      <c r="X24" s="28"/>
      <c r="Y24" s="8"/>
      <c r="Z24" s="27"/>
      <c r="AA24" s="28"/>
      <c r="AB24" s="8"/>
      <c r="AC24" s="27"/>
      <c r="AD24" s="28"/>
    </row>
    <row r="25" spans="1:30" x14ac:dyDescent="0.25">
      <c r="A25" s="8">
        <v>24</v>
      </c>
      <c r="B25" s="27">
        <f>Stats!$I$2*Stats!$J$2*SQRT(A25)</f>
        <v>0.4898979485566356</v>
      </c>
      <c r="C25" s="28">
        <f t="shared" si="1"/>
        <v>6.9714204362973931E-3</v>
      </c>
      <c r="D25" s="8"/>
      <c r="E25" s="27"/>
      <c r="F25" s="28"/>
      <c r="G25" s="8"/>
      <c r="H25" s="27"/>
      <c r="I25" s="28"/>
      <c r="J25" s="8"/>
      <c r="K25" s="27"/>
      <c r="L25" s="28"/>
      <c r="M25" s="8"/>
      <c r="N25" s="27"/>
      <c r="O25" s="28"/>
      <c r="P25" s="8"/>
      <c r="Q25" s="27"/>
      <c r="R25" s="28"/>
      <c r="S25" s="8"/>
      <c r="T25" s="27"/>
      <c r="U25" s="28"/>
      <c r="V25" s="8"/>
      <c r="W25" s="27"/>
      <c r="X25" s="28"/>
      <c r="Y25" s="8"/>
      <c r="Z25" s="27"/>
      <c r="AA25" s="28"/>
      <c r="AB25" s="8"/>
      <c r="AC25" s="27"/>
      <c r="AD25" s="28"/>
    </row>
    <row r="26" spans="1:30" x14ac:dyDescent="0.25">
      <c r="A26" s="8">
        <v>25</v>
      </c>
      <c r="B26" s="27">
        <f>Stats!$I$2*Stats!$J$2*SQRT(A26)</f>
        <v>0.5</v>
      </c>
      <c r="C26" s="28">
        <f t="shared" si="1"/>
        <v>6.7803646908508597E-3</v>
      </c>
      <c r="D26" s="8"/>
      <c r="E26" s="27"/>
      <c r="F26" s="28"/>
      <c r="G26" s="8"/>
      <c r="H26" s="27"/>
      <c r="I26" s="28"/>
      <c r="J26" s="8"/>
      <c r="K26" s="27"/>
      <c r="L26" s="28"/>
      <c r="M26" s="8"/>
      <c r="N26" s="27"/>
      <c r="O26" s="28"/>
      <c r="P26" s="8"/>
      <c r="Q26" s="27"/>
      <c r="R26" s="28"/>
      <c r="S26" s="8"/>
      <c r="T26" s="27"/>
      <c r="U26" s="28"/>
      <c r="V26" s="8"/>
      <c r="W26" s="27"/>
      <c r="X26" s="28"/>
      <c r="Y26" s="8"/>
      <c r="Z26" s="27"/>
      <c r="AA26" s="28"/>
      <c r="AB26" s="8"/>
      <c r="AC26" s="27"/>
      <c r="AD26" s="28"/>
    </row>
    <row r="27" spans="1:30" x14ac:dyDescent="0.25">
      <c r="A27" s="8">
        <v>26</v>
      </c>
      <c r="B27" s="27">
        <f>Stats!$I$2*Stats!$J$2*SQRT(A27)</f>
        <v>0.50990195135927852</v>
      </c>
      <c r="C27" s="28">
        <f t="shared" si="1"/>
        <v>6.6013009061858252E-3</v>
      </c>
      <c r="D27" s="8"/>
      <c r="E27" s="27"/>
      <c r="F27" s="28"/>
      <c r="G27" s="8"/>
      <c r="H27" s="27"/>
      <c r="I27" s="28"/>
      <c r="J27" s="8"/>
      <c r="K27" s="27"/>
      <c r="L27" s="28"/>
      <c r="M27" s="8"/>
      <c r="N27" s="27"/>
      <c r="O27" s="28"/>
      <c r="P27" s="8"/>
      <c r="Q27" s="27"/>
      <c r="R27" s="28"/>
      <c r="S27" s="8"/>
      <c r="T27" s="27"/>
      <c r="U27" s="28"/>
      <c r="V27" s="8"/>
      <c r="W27" s="27"/>
      <c r="X27" s="28"/>
      <c r="Y27" s="8"/>
      <c r="Z27" s="27"/>
      <c r="AA27" s="28"/>
      <c r="AB27" s="8"/>
      <c r="AC27" s="27"/>
      <c r="AD27" s="28"/>
    </row>
    <row r="28" spans="1:30" x14ac:dyDescent="0.25">
      <c r="A28" s="8">
        <v>27</v>
      </c>
      <c r="B28" s="27">
        <f>Stats!$I$2*Stats!$J$2*SQRT(A28)</f>
        <v>0.51961524227066325</v>
      </c>
      <c r="C28" s="28">
        <f t="shared" si="1"/>
        <v>6.4330607047962118E-3</v>
      </c>
      <c r="D28" s="8"/>
      <c r="E28" s="27"/>
      <c r="F28" s="28"/>
      <c r="G28" s="8"/>
      <c r="H28" s="27"/>
      <c r="I28" s="28"/>
      <c r="J28" s="8"/>
      <c r="K28" s="27"/>
      <c r="L28" s="28"/>
      <c r="M28" s="8"/>
      <c r="N28" s="27"/>
      <c r="O28" s="28"/>
      <c r="P28" s="8"/>
      <c r="Q28" s="27"/>
      <c r="R28" s="28"/>
      <c r="S28" s="8"/>
      <c r="T28" s="27"/>
      <c r="U28" s="28"/>
      <c r="V28" s="8"/>
      <c r="W28" s="27"/>
      <c r="X28" s="28"/>
      <c r="Y28" s="8"/>
      <c r="Z28" s="27"/>
      <c r="AA28" s="28"/>
      <c r="AB28" s="8"/>
      <c r="AC28" s="27"/>
      <c r="AD28" s="28"/>
    </row>
    <row r="29" spans="1:30" x14ac:dyDescent="0.25">
      <c r="A29" s="8">
        <v>28</v>
      </c>
      <c r="B29" s="27">
        <f>Stats!$I$2*Stats!$J$2*SQRT(A29)</f>
        <v>0.52915026221291817</v>
      </c>
      <c r="C29" s="28">
        <f t="shared" si="1"/>
        <v>6.2746277327458966E-3</v>
      </c>
      <c r="D29" s="8"/>
      <c r="E29" s="27"/>
      <c r="F29" s="28"/>
      <c r="G29" s="8"/>
      <c r="H29" s="27"/>
      <c r="I29" s="28"/>
      <c r="J29" s="8"/>
      <c r="K29" s="27"/>
      <c r="L29" s="28"/>
      <c r="M29" s="8"/>
      <c r="N29" s="27"/>
      <c r="O29" s="28"/>
      <c r="P29" s="8"/>
      <c r="Q29" s="27"/>
      <c r="R29" s="28"/>
      <c r="S29" s="8"/>
      <c r="T29" s="27"/>
      <c r="U29" s="28"/>
      <c r="V29" s="8"/>
      <c r="W29" s="27"/>
      <c r="X29" s="28"/>
      <c r="Y29" s="8"/>
      <c r="Z29" s="27"/>
      <c r="AA29" s="28"/>
      <c r="AB29" s="8"/>
      <c r="AC29" s="27"/>
      <c r="AD29" s="28"/>
    </row>
    <row r="30" spans="1:30" x14ac:dyDescent="0.25">
      <c r="A30" s="8">
        <v>29</v>
      </c>
      <c r="B30" s="27">
        <f>Stats!$I$2*Stats!$J$2*SQRT(A30)</f>
        <v>0.53851648071345037</v>
      </c>
      <c r="C30" s="28">
        <f t="shared" si="1"/>
        <v>6.1251132292112764E-3</v>
      </c>
      <c r="D30" s="8"/>
      <c r="E30" s="27"/>
      <c r="F30" s="28"/>
      <c r="G30" s="8"/>
      <c r="H30" s="27"/>
      <c r="I30" s="28"/>
      <c r="J30" s="8"/>
      <c r="K30" s="27"/>
      <c r="L30" s="28"/>
      <c r="M30" s="8"/>
      <c r="N30" s="27"/>
      <c r="O30" s="28"/>
      <c r="P30" s="8"/>
      <c r="Q30" s="27"/>
      <c r="R30" s="28"/>
      <c r="S30" s="8"/>
      <c r="T30" s="27"/>
      <c r="U30" s="28"/>
      <c r="V30" s="8"/>
      <c r="W30" s="27"/>
      <c r="X30" s="28"/>
      <c r="Y30" s="8"/>
      <c r="Z30" s="27"/>
      <c r="AA30" s="28"/>
      <c r="AB30" s="8"/>
      <c r="AC30" s="27"/>
      <c r="AD30" s="28"/>
    </row>
    <row r="31" spans="1:30" x14ac:dyDescent="0.25">
      <c r="A31" s="8">
        <v>30</v>
      </c>
      <c r="B31" s="27">
        <f>Stats!$I$2*Stats!$J$2*SQRT(A31)</f>
        <v>0.54772255750516619</v>
      </c>
      <c r="C31" s="28">
        <f t="shared" si="1"/>
        <v>5.9837362206525135E-3</v>
      </c>
      <c r="D31" s="8"/>
      <c r="E31" s="27"/>
      <c r="F31" s="28"/>
      <c r="G31" s="8"/>
      <c r="H31" s="27"/>
      <c r="I31" s="28"/>
      <c r="J31" s="8"/>
      <c r="K31" s="27"/>
      <c r="L31" s="28"/>
      <c r="M31" s="8"/>
      <c r="N31" s="27"/>
      <c r="O31" s="28"/>
      <c r="P31" s="8"/>
      <c r="Q31" s="27"/>
      <c r="R31" s="28"/>
      <c r="S31" s="8"/>
      <c r="T31" s="27"/>
      <c r="U31" s="28"/>
      <c r="V31" s="8"/>
      <c r="W31" s="27"/>
      <c r="X31" s="28"/>
      <c r="Y31" s="8"/>
      <c r="Z31" s="27"/>
      <c r="AA31" s="28"/>
      <c r="AB31" s="8"/>
      <c r="AC31" s="27"/>
      <c r="AD31" s="28"/>
    </row>
    <row r="32" spans="1:30" x14ac:dyDescent="0.25">
      <c r="A32" s="8">
        <v>31</v>
      </c>
      <c r="B32" s="27">
        <f>Stats!$I$2*Stats!$J$2*SQRT(A32)</f>
        <v>0.55677643628300222</v>
      </c>
      <c r="C32" s="28">
        <f t="shared" si="1"/>
        <v>5.8498073404256168E-3</v>
      </c>
      <c r="D32" s="8"/>
      <c r="E32" s="27"/>
      <c r="F32" s="28"/>
      <c r="G32" s="8"/>
      <c r="H32" s="27"/>
      <c r="I32" s="28"/>
      <c r="J32" s="8"/>
      <c r="K32" s="27"/>
      <c r="L32" s="28"/>
      <c r="M32" s="8"/>
      <c r="N32" s="27"/>
      <c r="O32" s="28"/>
      <c r="P32" s="8"/>
      <c r="Q32" s="27"/>
      <c r="R32" s="28"/>
      <c r="S32" s="8"/>
      <c r="T32" s="27"/>
      <c r="U32" s="28"/>
      <c r="V32" s="8"/>
      <c r="W32" s="27"/>
      <c r="X32" s="28"/>
      <c r="Y32" s="8"/>
      <c r="Z32" s="27"/>
      <c r="AA32" s="28"/>
      <c r="AB32" s="8"/>
      <c r="AC32" s="27"/>
      <c r="AD32" s="28"/>
    </row>
    <row r="33" spans="1:30" x14ac:dyDescent="0.25">
      <c r="A33" s="8">
        <v>32</v>
      </c>
      <c r="B33" s="27">
        <f>Stats!$I$2*Stats!$J$2*SQRT(A33)</f>
        <v>0.56568542494923812</v>
      </c>
      <c r="C33" s="28">
        <f t="shared" si="1"/>
        <v>5.7227155155992193E-3</v>
      </c>
      <c r="D33" s="8"/>
      <c r="E33" s="27"/>
      <c r="F33" s="28"/>
      <c r="G33" s="8"/>
      <c r="H33" s="27"/>
      <c r="I33" s="28"/>
      <c r="J33" s="8"/>
      <c r="K33" s="27"/>
      <c r="L33" s="28"/>
      <c r="M33" s="8"/>
      <c r="N33" s="27"/>
      <c r="O33" s="28"/>
      <c r="P33" s="8"/>
      <c r="Q33" s="27"/>
      <c r="R33" s="28"/>
      <c r="S33" s="8"/>
      <c r="T33" s="27"/>
      <c r="U33" s="28"/>
      <c r="V33" s="8"/>
      <c r="W33" s="27"/>
      <c r="X33" s="28"/>
      <c r="Y33" s="8"/>
      <c r="Z33" s="27"/>
      <c r="AA33" s="28"/>
      <c r="AB33" s="8"/>
      <c r="AC33" s="27"/>
      <c r="AD33" s="28"/>
    </row>
    <row r="34" spans="1:30" x14ac:dyDescent="0.25">
      <c r="A34" s="8">
        <v>33</v>
      </c>
      <c r="B34" s="27">
        <f>Stats!$I$2*Stats!$J$2*SQRT(A34)</f>
        <v>0.57445626465380284</v>
      </c>
      <c r="C34" s="28">
        <f t="shared" si="1"/>
        <v>5.6019169398917601E-3</v>
      </c>
      <c r="D34" s="8"/>
      <c r="E34" s="27"/>
      <c r="F34" s="28"/>
      <c r="G34" s="8"/>
      <c r="H34" s="27"/>
      <c r="I34" s="28"/>
      <c r="J34" s="8"/>
      <c r="K34" s="27"/>
      <c r="L34" s="28"/>
      <c r="M34" s="8"/>
      <c r="N34" s="27"/>
      <c r="O34" s="28"/>
      <c r="P34" s="8"/>
      <c r="Q34" s="27"/>
      <c r="R34" s="28"/>
      <c r="S34" s="8"/>
      <c r="T34" s="27"/>
      <c r="U34" s="28"/>
      <c r="V34" s="8"/>
      <c r="W34" s="27"/>
      <c r="X34" s="28"/>
      <c r="Y34" s="8"/>
      <c r="Z34" s="27"/>
      <c r="AA34" s="28"/>
      <c r="AB34" s="8"/>
      <c r="AC34" s="27"/>
      <c r="AD34" s="28"/>
    </row>
    <row r="35" spans="1:30" x14ac:dyDescent="0.25">
      <c r="A35" s="8">
        <v>34</v>
      </c>
      <c r="B35" s="27">
        <f>Stats!$I$2*Stats!$J$2*SQRT(A35)</f>
        <v>0.5830951894845301</v>
      </c>
      <c r="C35" s="28">
        <f t="shared" si="1"/>
        <v>5.4869258833472045E-3</v>
      </c>
      <c r="D35" s="8"/>
      <c r="E35" s="27"/>
      <c r="F35" s="28"/>
      <c r="G35" s="8"/>
      <c r="H35" s="27"/>
      <c r="I35" s="28"/>
      <c r="J35" s="8"/>
      <c r="K35" s="27"/>
      <c r="L35" s="28"/>
      <c r="M35" s="8"/>
      <c r="N35" s="27"/>
      <c r="O35" s="28"/>
      <c r="P35" s="8"/>
      <c r="Q35" s="27"/>
      <c r="R35" s="28"/>
      <c r="S35" s="8"/>
      <c r="T35" s="27"/>
      <c r="U35" s="28"/>
      <c r="V35" s="8"/>
      <c r="W35" s="27"/>
      <c r="X35" s="28"/>
      <c r="Y35" s="8"/>
      <c r="Z35" s="27"/>
      <c r="AA35" s="28"/>
      <c r="AB35" s="8"/>
      <c r="AC35" s="27"/>
      <c r="AD35" s="28"/>
    </row>
    <row r="36" spans="1:30" x14ac:dyDescent="0.25">
      <c r="A36" s="8">
        <v>35</v>
      </c>
      <c r="B36" s="27">
        <f>Stats!$I$2*Stats!$J$2*SQRT(A36)</f>
        <v>0.59160797830996159</v>
      </c>
      <c r="C36" s="28">
        <f t="shared" si="1"/>
        <v>5.3773069882194768E-3</v>
      </c>
      <c r="D36" s="8"/>
      <c r="E36" s="27"/>
      <c r="F36" s="28"/>
      <c r="G36" s="8"/>
      <c r="H36" s="27"/>
      <c r="I36" s="28"/>
      <c r="J36" s="8"/>
      <c r="K36" s="27"/>
      <c r="L36" s="28"/>
      <c r="M36" s="8"/>
      <c r="N36" s="27"/>
      <c r="O36" s="28"/>
      <c r="P36" s="8"/>
      <c r="Q36" s="27"/>
      <c r="R36" s="28"/>
      <c r="S36" s="8"/>
      <c r="T36" s="27"/>
      <c r="U36" s="28"/>
      <c r="V36" s="8"/>
      <c r="W36" s="27"/>
      <c r="X36" s="28"/>
      <c r="Y36" s="8"/>
      <c r="Z36" s="27"/>
      <c r="AA36" s="28"/>
      <c r="AB36" s="8"/>
      <c r="AC36" s="27"/>
      <c r="AD36" s="28"/>
    </row>
    <row r="37" spans="1:30" x14ac:dyDescent="0.25">
      <c r="A37" s="8">
        <v>36</v>
      </c>
      <c r="B37" s="27">
        <f>Stats!$I$2*Stats!$J$2*SQRT(A37)</f>
        <v>0.60000000000000009</v>
      </c>
      <c r="C37" s="28">
        <f t="shared" si="1"/>
        <v>5.2726687754791612E-3</v>
      </c>
      <c r="D37" s="8"/>
      <c r="E37" s="27"/>
      <c r="F37" s="28"/>
      <c r="G37" s="8"/>
      <c r="H37" s="27"/>
      <c r="I37" s="28"/>
      <c r="J37" s="8"/>
      <c r="K37" s="27"/>
      <c r="L37" s="28"/>
      <c r="M37" s="8"/>
      <c r="N37" s="27"/>
      <c r="O37" s="28"/>
      <c r="P37" s="8"/>
      <c r="Q37" s="27"/>
      <c r="R37" s="28"/>
      <c r="S37" s="8"/>
      <c r="T37" s="27"/>
      <c r="U37" s="28"/>
      <c r="V37" s="8"/>
      <c r="W37" s="27"/>
      <c r="X37" s="28"/>
      <c r="Y37" s="8"/>
      <c r="Z37" s="27"/>
      <c r="AA37" s="28"/>
      <c r="AB37" s="8"/>
      <c r="AC37" s="27"/>
      <c r="AD37" s="28"/>
    </row>
    <row r="38" spans="1:30" x14ac:dyDescent="0.25">
      <c r="A38" s="8">
        <v>37</v>
      </c>
      <c r="B38" s="27">
        <f>Stats!$I$2*Stats!$J$2*SQRT(A38)</f>
        <v>0.60827625302982202</v>
      </c>
      <c r="C38" s="28">
        <f t="shared" si="1"/>
        <v>5.1726581436386532E-3</v>
      </c>
      <c r="D38" s="8"/>
      <c r="E38" s="27"/>
      <c r="F38" s="28"/>
      <c r="G38" s="8"/>
      <c r="H38" s="27"/>
      <c r="I38" s="28"/>
      <c r="J38" s="8"/>
      <c r="K38" s="27"/>
      <c r="L38" s="28"/>
      <c r="M38" s="8"/>
      <c r="N38" s="27"/>
      <c r="O38" s="28"/>
      <c r="P38" s="8"/>
      <c r="Q38" s="27"/>
      <c r="R38" s="28"/>
      <c r="S38" s="8"/>
      <c r="T38" s="27"/>
      <c r="U38" s="28"/>
      <c r="V38" s="8"/>
      <c r="W38" s="27"/>
      <c r="X38" s="28"/>
      <c r="Y38" s="8"/>
      <c r="Z38" s="27"/>
      <c r="AA38" s="28"/>
      <c r="AB38" s="8"/>
      <c r="AC38" s="27"/>
      <c r="AD38" s="28"/>
    </row>
    <row r="39" spans="1:30" x14ac:dyDescent="0.25">
      <c r="A39" s="8">
        <v>38</v>
      </c>
      <c r="B39" s="27">
        <f>Stats!$I$2*Stats!$J$2*SQRT(A39)</f>
        <v>0.61644140029689765</v>
      </c>
      <c r="C39" s="28">
        <f t="shared" si="1"/>
        <v>5.0769556857495068E-3</v>
      </c>
      <c r="D39" s="8"/>
      <c r="E39" s="27"/>
      <c r="F39" s="28"/>
      <c r="G39" s="8"/>
      <c r="H39" s="27"/>
      <c r="I39" s="28"/>
      <c r="J39" s="8"/>
      <c r="K39" s="27"/>
      <c r="L39" s="28"/>
      <c r="M39" s="8"/>
      <c r="N39" s="27"/>
      <c r="O39" s="28"/>
      <c r="P39" s="8"/>
      <c r="Q39" s="27"/>
      <c r="R39" s="28"/>
      <c r="S39" s="8"/>
      <c r="T39" s="27"/>
      <c r="U39" s="28"/>
      <c r="V39" s="8"/>
      <c r="W39" s="27"/>
      <c r="X39" s="28"/>
      <c r="Y39" s="8"/>
      <c r="Z39" s="27"/>
      <c r="AA39" s="28"/>
      <c r="AB39" s="8"/>
      <c r="AC39" s="27"/>
      <c r="AD39" s="28"/>
    </row>
    <row r="40" spans="1:30" x14ac:dyDescent="0.25">
      <c r="A40" s="8">
        <v>39</v>
      </c>
      <c r="B40" s="27">
        <f>Stats!$I$2*Stats!$J$2*SQRT(A40)</f>
        <v>0.62449979983983983</v>
      </c>
      <c r="C40" s="28">
        <f t="shared" si="1"/>
        <v>4.9852716847402778E-3</v>
      </c>
      <c r="D40" s="8"/>
      <c r="E40" s="27"/>
      <c r="F40" s="28"/>
      <c r="G40" s="8"/>
      <c r="H40" s="27"/>
      <c r="I40" s="28"/>
      <c r="J40" s="8"/>
      <c r="K40" s="27"/>
      <c r="L40" s="28"/>
      <c r="M40" s="8"/>
      <c r="N40" s="27"/>
      <c r="O40" s="28"/>
      <c r="P40" s="8"/>
      <c r="Q40" s="27"/>
      <c r="R40" s="28"/>
      <c r="S40" s="8"/>
      <c r="T40" s="27"/>
      <c r="U40" s="28"/>
      <c r="V40" s="8"/>
      <c r="W40" s="27"/>
      <c r="X40" s="28"/>
      <c r="Y40" s="8"/>
      <c r="Z40" s="27"/>
      <c r="AA40" s="28"/>
      <c r="AB40" s="8"/>
      <c r="AC40" s="27"/>
      <c r="AD40" s="28"/>
    </row>
    <row r="41" spans="1:30" x14ac:dyDescent="0.25">
      <c r="A41" s="8">
        <v>40</v>
      </c>
      <c r="B41" s="27">
        <f>Stats!$I$2*Stats!$J$2*SQRT(A41)</f>
        <v>0.63245553203367599</v>
      </c>
      <c r="C41" s="28">
        <f t="shared" si="1"/>
        <v>4.8973426741083514E-3</v>
      </c>
      <c r="D41" s="8"/>
      <c r="E41" s="27"/>
      <c r="F41" s="28"/>
      <c r="G41" s="8"/>
      <c r="H41" s="27"/>
      <c r="I41" s="28"/>
      <c r="J41" s="8"/>
      <c r="K41" s="27"/>
      <c r="L41" s="28"/>
      <c r="M41" s="8"/>
      <c r="N41" s="27"/>
      <c r="O41" s="28"/>
      <c r="P41" s="8"/>
      <c r="Q41" s="27"/>
      <c r="R41" s="28"/>
      <c r="S41" s="8"/>
      <c r="T41" s="27"/>
      <c r="U41" s="28"/>
      <c r="V41" s="8"/>
      <c r="W41" s="27"/>
      <c r="X41" s="28"/>
      <c r="Y41" s="8"/>
      <c r="Z41" s="27"/>
      <c r="AA41" s="28"/>
      <c r="AB41" s="8"/>
      <c r="AC41" s="27"/>
      <c r="AD41" s="28"/>
    </row>
    <row r="42" spans="1:30" x14ac:dyDescent="0.25">
      <c r="A42" s="8">
        <v>41</v>
      </c>
      <c r="B42" s="27">
        <f>Stats!$I$2*Stats!$J$2*SQRT(A42)</f>
        <v>0.6403124237432849</v>
      </c>
      <c r="C42" s="28">
        <f t="shared" si="1"/>
        <v>4.8129284721287746E-3</v>
      </c>
    </row>
    <row r="43" spans="1:30" x14ac:dyDescent="0.25">
      <c r="A43" s="8">
        <v>42</v>
      </c>
      <c r="B43" s="27">
        <f>Stats!$I$2*Stats!$J$2*SQRT(A43)</f>
        <v>0.64807406984078608</v>
      </c>
      <c r="C43" s="28">
        <f t="shared" si="1"/>
        <v>4.7318096145299027E-3</v>
      </c>
    </row>
    <row r="44" spans="1:30" x14ac:dyDescent="0.25">
      <c r="A44" s="8">
        <v>43</v>
      </c>
      <c r="B44" s="27">
        <f>Stats!$I$2*Stats!$J$2*SQRT(A44)</f>
        <v>0.65574385243020006</v>
      </c>
      <c r="C44" s="28">
        <f t="shared" si="1"/>
        <v>4.6537851239627503E-3</v>
      </c>
    </row>
    <row r="45" spans="1:30" x14ac:dyDescent="0.25">
      <c r="A45" s="8">
        <v>44</v>
      </c>
      <c r="B45" s="27">
        <f>Stats!$I$2*Stats!$J$2*SQRT(A45)</f>
        <v>0.66332495807108005</v>
      </c>
      <c r="C45" s="28">
        <f t="shared" si="1"/>
        <v>4.5786705653492188E-3</v>
      </c>
    </row>
    <row r="46" spans="1:30" x14ac:dyDescent="0.25">
      <c r="A46" s="8">
        <v>45</v>
      </c>
      <c r="B46" s="27">
        <f>Stats!$I$2*Stats!$J$2*SQRT(A46)</f>
        <v>0.67082039324993703</v>
      </c>
      <c r="C46" s="28">
        <f t="shared" si="1"/>
        <v>4.5062963448521121E-3</v>
      </c>
    </row>
    <row r="47" spans="1:30" x14ac:dyDescent="0.25">
      <c r="A47" s="8">
        <v>46</v>
      </c>
      <c r="B47" s="27">
        <f>Stats!$I$2*Stats!$J$2*SQRT(A47)</f>
        <v>0.67823299831252681</v>
      </c>
      <c r="C47" s="28">
        <f t="shared" si="1"/>
        <v>4.4365062172668779E-3</v>
      </c>
    </row>
    <row r="48" spans="1:30" x14ac:dyDescent="0.25">
      <c r="A48" s="8">
        <v>47</v>
      </c>
      <c r="B48" s="27">
        <f>Stats!$I$2*Stats!$J$2*SQRT(A48)</f>
        <v>0.68556546004010444</v>
      </c>
      <c r="C48" s="28">
        <f t="shared" si="1"/>
        <v>4.3691559723533224E-3</v>
      </c>
    </row>
    <row r="49" spans="1:3" x14ac:dyDescent="0.25">
      <c r="A49" s="8">
        <v>48</v>
      </c>
      <c r="B49" s="27">
        <f>Stats!$I$2*Stats!$J$2*SQRT(A49)</f>
        <v>0.69282032302755092</v>
      </c>
      <c r="C49" s="28">
        <f t="shared" si="1"/>
        <v>4.3041122753393335E-3</v>
      </c>
    </row>
    <row r="50" spans="1:3" x14ac:dyDescent="0.25">
      <c r="A50" s="8">
        <v>49</v>
      </c>
      <c r="B50" s="27">
        <f>Stats!$I$2*Stats!$J$2*SQRT(A50)</f>
        <v>0.70000000000000007</v>
      </c>
      <c r="C50" s="28">
        <f t="shared" si="1"/>
        <v>4.2412516406991063E-3</v>
      </c>
    </row>
    <row r="51" spans="1:3" x14ac:dyDescent="0.25">
      <c r="A51" s="8">
        <v>50</v>
      </c>
      <c r="B51" s="27">
        <f>Stats!$I$2*Stats!$J$2*SQRT(A51)</f>
        <v>0.70710678118654757</v>
      </c>
      <c r="C51" s="28">
        <f t="shared" si="1"/>
        <v>4.1804595214984808E-3</v>
      </c>
    </row>
    <row r="52" spans="1:3" x14ac:dyDescent="0.25">
      <c r="A52" s="8">
        <v>51</v>
      </c>
      <c r="B52" s="27">
        <f>Stats!$I$2*Stats!$J$2*SQRT(A52)</f>
        <v>0.71414284285428509</v>
      </c>
      <c r="C52" s="28">
        <f t="shared" si="1"/>
        <v>4.1216294992671987E-3</v>
      </c>
    </row>
    <row r="53" spans="1:3" x14ac:dyDescent="0.25">
      <c r="A53" s="8">
        <v>52</v>
      </c>
      <c r="B53" s="27">
        <f>Stats!$I$2*Stats!$J$2*SQRT(A53)</f>
        <v>0.72111025509279791</v>
      </c>
      <c r="C53" s="28">
        <f t="shared" si="1"/>
        <v>4.064662561558352E-3</v>
      </c>
    </row>
    <row r="54" spans="1:3" x14ac:dyDescent="0.25">
      <c r="A54" s="8">
        <v>53</v>
      </c>
      <c r="B54" s="27">
        <f>Stats!$I$2*Stats!$J$2*SQRT(A54)</f>
        <v>0.72801098892805183</v>
      </c>
      <c r="C54" s="28">
        <f t="shared" si="1"/>
        <v>4.0094664562217996E-3</v>
      </c>
    </row>
    <row r="55" spans="1:3" x14ac:dyDescent="0.25">
      <c r="A55" s="8">
        <v>54</v>
      </c>
      <c r="B55" s="27">
        <f>Stats!$I$2*Stats!$J$2*SQRT(A55)</f>
        <v>0.73484692283495345</v>
      </c>
      <c r="C55" s="28">
        <f t="shared" si="1"/>
        <v>3.9559551129604298E-3</v>
      </c>
    </row>
    <row r="56" spans="1:3" x14ac:dyDescent="0.25">
      <c r="A56" s="8">
        <v>55</v>
      </c>
      <c r="B56" s="27">
        <f>Stats!$I$2*Stats!$J$2*SQRT(A56)</f>
        <v>0.74161984870956632</v>
      </c>
      <c r="C56" s="28">
        <f t="shared" si="1"/>
        <v>3.9040481240528724E-3</v>
      </c>
    </row>
    <row r="57" spans="1:3" x14ac:dyDescent="0.25">
      <c r="A57" s="8">
        <v>56</v>
      </c>
      <c r="B57" s="27">
        <f>Stats!$I$2*Stats!$J$2*SQRT(A57)</f>
        <v>0.74833147735478833</v>
      </c>
      <c r="C57" s="28">
        <f t="shared" si="1"/>
        <v>3.8536702772393738E-3</v>
      </c>
    </row>
    <row r="58" spans="1:3" x14ac:dyDescent="0.25">
      <c r="A58" s="8">
        <v>57</v>
      </c>
      <c r="B58" s="27">
        <f>Stats!$I$2*Stats!$J$2*SQRT(A58)</f>
        <v>0.75498344352707503</v>
      </c>
      <c r="C58" s="28">
        <f t="shared" si="1"/>
        <v>3.8047511346939178E-3</v>
      </c>
    </row>
    <row r="59" spans="1:3" x14ac:dyDescent="0.25">
      <c r="A59" s="8">
        <v>58</v>
      </c>
      <c r="B59" s="27">
        <f>Stats!$I$2*Stats!$J$2*SQRT(A59)</f>
        <v>0.76157731058639089</v>
      </c>
      <c r="C59" s="28">
        <f t="shared" si="1"/>
        <v>3.7572246528227993E-3</v>
      </c>
    </row>
    <row r="60" spans="1:3" x14ac:dyDescent="0.25">
      <c r="A60" s="8">
        <v>59</v>
      </c>
      <c r="B60" s="27">
        <f>Stats!$I$2*Stats!$J$2*SQRT(A60)</f>
        <v>0.76811457478686085</v>
      </c>
      <c r="C60" s="28">
        <f t="shared" si="1"/>
        <v>3.7110288382937728E-3</v>
      </c>
    </row>
    <row r="61" spans="1:3" x14ac:dyDescent="0.25">
      <c r="A61" s="8">
        <v>60</v>
      </c>
      <c r="B61" s="27">
        <f>Stats!$I$2*Stats!$J$2*SQRT(A61)</f>
        <v>0.7745966692414834</v>
      </c>
      <c r="C61" s="28">
        <f t="shared" si="1"/>
        <v>3.6661054362971957E-3</v>
      </c>
    </row>
    <row r="62" spans="1:3" x14ac:dyDescent="0.25">
      <c r="A62" s="8">
        <v>61</v>
      </c>
      <c r="B62" s="27">
        <f>Stats!$I$2*Stats!$J$2*SQRT(A62)</f>
        <v>0.78102496759066542</v>
      </c>
      <c r="C62" s="28">
        <f t="shared" si="1"/>
        <v>3.622399647537744E-3</v>
      </c>
    </row>
    <row r="63" spans="1:3" x14ac:dyDescent="0.25">
      <c r="A63" s="8">
        <v>62</v>
      </c>
      <c r="B63" s="27">
        <f>Stats!$I$2*Stats!$J$2*SQRT(A63)</f>
        <v>0.78740078740118113</v>
      </c>
      <c r="C63" s="28">
        <f t="shared" si="1"/>
        <v>3.5798598708813856E-3</v>
      </c>
    </row>
    <row r="64" spans="1:3" x14ac:dyDescent="0.25">
      <c r="A64" s="8">
        <v>63</v>
      </c>
      <c r="B64" s="27">
        <f>Stats!$I$2*Stats!$J$2*SQRT(A64)</f>
        <v>0.7937253933193773</v>
      </c>
      <c r="C64" s="28">
        <f t="shared" si="1"/>
        <v>3.5384374689642062E-3</v>
      </c>
    </row>
    <row r="65" spans="1:3" x14ac:dyDescent="0.25">
      <c r="A65" s="8">
        <v>64</v>
      </c>
      <c r="B65" s="27">
        <f>Stats!$I$2*Stats!$J$2*SQRT(A65)</f>
        <v>0.8</v>
      </c>
      <c r="C65" s="28">
        <f t="shared" si="1"/>
        <v>3.498086554381219E-3</v>
      </c>
    </row>
    <row r="66" spans="1:3" x14ac:dyDescent="0.25">
      <c r="A66" s="8">
        <v>65</v>
      </c>
      <c r="B66" s="27">
        <f>Stats!$I$2*Stats!$J$2*SQRT(A66)</f>
        <v>0.80622577482985491</v>
      </c>
      <c r="C66" s="28">
        <f t="shared" si="1"/>
        <v>3.4587637943637173E-3</v>
      </c>
    </row>
    <row r="67" spans="1:3" x14ac:dyDescent="0.25">
      <c r="A67" s="8">
        <v>66</v>
      </c>
      <c r="B67" s="27">
        <f>Stats!$I$2*Stats!$J$2*SQRT(A67)</f>
        <v>0.81240384046359615</v>
      </c>
      <c r="C67" s="28">
        <f t="shared" si="1"/>
        <v>3.4204282320815516E-3</v>
      </c>
    </row>
    <row r="68" spans="1:3" x14ac:dyDescent="0.25">
      <c r="A68" s="8">
        <v>67</v>
      </c>
      <c r="B68" s="27">
        <f>Stats!$I$2*Stats!$J$2*SQRT(A68)</f>
        <v>0.81853527718724506</v>
      </c>
      <c r="C68" s="28">
        <f t="shared" si="1"/>
        <v>3.3830411229323065E-3</v>
      </c>
    </row>
    <row r="69" spans="1:3" x14ac:dyDescent="0.25">
      <c r="A69" s="8">
        <v>68</v>
      </c>
      <c r="B69" s="27">
        <f>Stats!$I$2*Stats!$J$2*SQRT(A69)</f>
        <v>0.82462112512353214</v>
      </c>
      <c r="C69" s="28">
        <f t="shared" si="1"/>
        <v>3.3465657843603225E-3</v>
      </c>
    </row>
    <row r="70" spans="1:3" x14ac:dyDescent="0.25">
      <c r="A70" s="8">
        <v>69</v>
      </c>
      <c r="B70" s="27">
        <f>Stats!$I$2*Stats!$J$2*SQRT(A70)</f>
        <v>0.83066238629180755</v>
      </c>
      <c r="C70" s="28">
        <f t="shared" si="1"/>
        <v>3.3109674578970516E-3</v>
      </c>
    </row>
    <row r="71" spans="1:3" x14ac:dyDescent="0.25">
      <c r="A71" s="8">
        <v>70</v>
      </c>
      <c r="B71" s="27">
        <f>Stats!$I$2*Stats!$J$2*SQRT(A71)</f>
        <v>0.83666002653407556</v>
      </c>
      <c r="C71" s="28">
        <f t="shared" si="1"/>
        <v>3.2762131822769991E-3</v>
      </c>
    </row>
    <row r="72" spans="1:3" x14ac:dyDescent="0.25">
      <c r="A72" s="8">
        <v>71</v>
      </c>
      <c r="B72" s="27">
        <f>Stats!$I$2*Stats!$J$2*SQRT(A72)</f>
        <v>0.8426149773176359</v>
      </c>
      <c r="C72" s="28">
        <f t="shared" si="1"/>
        <v>3.2422716765920789E-3</v>
      </c>
    </row>
    <row r="73" spans="1:3" x14ac:dyDescent="0.25">
      <c r="A73" s="8">
        <v>72</v>
      </c>
      <c r="B73" s="27">
        <f>Stats!$I$2*Stats!$J$2*SQRT(A73)</f>
        <v>0.84852813742385702</v>
      </c>
      <c r="C73" s="28">
        <f t="shared" si="1"/>
        <v>3.2091132325589022E-3</v>
      </c>
    </row>
    <row r="74" spans="1:3" x14ac:dyDescent="0.25">
      <c r="A74" s="8">
        <v>73</v>
      </c>
      <c r="B74" s="27">
        <f>Stats!$I$2*Stats!$J$2*SQRT(A74)</f>
        <v>0.8544003745317531</v>
      </c>
      <c r="C74" s="28">
        <f t="shared" si="1"/>
        <v>3.1767096150776553E-3</v>
      </c>
    </row>
    <row r="75" spans="1:3" x14ac:dyDescent="0.25">
      <c r="A75" s="8">
        <v>74</v>
      </c>
      <c r="B75" s="27">
        <f>Stats!$I$2*Stats!$J$2*SQRT(A75)</f>
        <v>0.86023252670426276</v>
      </c>
      <c r="C75" s="28">
        <f t="shared" si="1"/>
        <v>3.1450339703378294E-3</v>
      </c>
    </row>
    <row r="76" spans="1:3" x14ac:dyDescent="0.25">
      <c r="A76" s="8">
        <v>75</v>
      </c>
      <c r="B76" s="27">
        <f>Stats!$I$2*Stats!$J$2*SQRT(A76)</f>
        <v>0.86602540378443882</v>
      </c>
      <c r="C76" s="28">
        <f t="shared" si="1"/>
        <v>3.1140607408037813E-3</v>
      </c>
    </row>
    <row r="77" spans="1:3" x14ac:dyDescent="0.25">
      <c r="A77" s="8">
        <v>76</v>
      </c>
      <c r="B77" s="27">
        <f>Stats!$I$2*Stats!$J$2*SQRT(A77)</f>
        <v>0.87177978870813488</v>
      </c>
      <c r="C77" s="28">
        <f t="shared" si="1"/>
        <v>3.0837655864843772E-3</v>
      </c>
    </row>
    <row r="78" spans="1:3" x14ac:dyDescent="0.25">
      <c r="A78" s="8">
        <v>77</v>
      </c>
      <c r="B78" s="27">
        <f>Stats!$I$2*Stats!$J$2*SQRT(A78)</f>
        <v>0.87749643873921235</v>
      </c>
      <c r="C78" s="28">
        <f t="shared" si="1"/>
        <v>3.0541253119433787E-3</v>
      </c>
    </row>
    <row r="79" spans="1:3" x14ac:dyDescent="0.25">
      <c r="A79" s="8">
        <v>78</v>
      </c>
      <c r="B79" s="27">
        <f>Stats!$I$2*Stats!$J$2*SQRT(A79)</f>
        <v>0.8831760866327848</v>
      </c>
      <c r="C79" s="28">
        <f t="shared" si="1"/>
        <v>3.025117798564958E-3</v>
      </c>
    </row>
    <row r="80" spans="1:3" x14ac:dyDescent="0.25">
      <c r="A80" s="8">
        <v>79</v>
      </c>
      <c r="B80" s="27">
        <f>Stats!$I$2*Stats!$J$2*SQRT(A80)</f>
        <v>0.88881944173155891</v>
      </c>
      <c r="C80" s="28">
        <f t="shared" si="1"/>
        <v>2.9967219416346946E-3</v>
      </c>
    </row>
    <row r="81" spans="1:3" x14ac:dyDescent="0.25">
      <c r="A81" s="8">
        <v>80</v>
      </c>
      <c r="B81" s="27">
        <f>Stats!$I$2*Stats!$J$2*SQRT(A81)</f>
        <v>0.89442719099991597</v>
      </c>
      <c r="C81" s="28">
        <f t="shared" si="1"/>
        <v>2.9689175918350408E-3</v>
      </c>
    </row>
    <row r="82" spans="1:3" x14ac:dyDescent="0.25">
      <c r="A82" s="8">
        <v>81</v>
      </c>
      <c r="B82" s="27">
        <f>Stats!$I$2*Stats!$J$2*SQRT(A82)</f>
        <v>0.9</v>
      </c>
      <c r="C82" s="28">
        <f t="shared" si="1"/>
        <v>2.9416855007990961E-3</v>
      </c>
    </row>
    <row r="83" spans="1:3" x14ac:dyDescent="0.25">
      <c r="A83" s="8">
        <v>82</v>
      </c>
      <c r="B83" s="27">
        <f>Stats!$I$2*Stats!$J$2*SQRT(A83)</f>
        <v>0.90553851381374173</v>
      </c>
      <c r="C83" s="28">
        <f t="shared" si="1"/>
        <v>2.9150072703905128E-3</v>
      </c>
    </row>
    <row r="84" spans="1:3" x14ac:dyDescent="0.25">
      <c r="A84" s="8">
        <v>83</v>
      </c>
      <c r="B84" s="27">
        <f>Stats!$I$2*Stats!$J$2*SQRT(A84)</f>
        <v>0.91104335791442992</v>
      </c>
      <c r="C84" s="28">
        <f t="shared" si="1"/>
        <v>2.8888653054148783E-3</v>
      </c>
    </row>
    <row r="85" spans="1:3" x14ac:dyDescent="0.25">
      <c r="A85" s="8">
        <v>84</v>
      </c>
      <c r="B85" s="27">
        <f>Stats!$I$2*Stats!$J$2*SQRT(A85)</f>
        <v>0.91651513899116799</v>
      </c>
      <c r="C85" s="28">
        <f t="shared" si="1"/>
        <v>2.8632427694939011E-3</v>
      </c>
    </row>
    <row r="86" spans="1:3" x14ac:dyDescent="0.25">
      <c r="A86" s="8">
        <v>85</v>
      </c>
      <c r="B86" s="27">
        <f>Stats!$I$2*Stats!$J$2*SQRT(A86)</f>
        <v>0.92195444572928875</v>
      </c>
      <c r="C86" s="28">
        <f t="shared" si="1"/>
        <v>2.8381235438525998E-3</v>
      </c>
    </row>
    <row r="87" spans="1:3" x14ac:dyDescent="0.25">
      <c r="A87" s="8">
        <v>86</v>
      </c>
      <c r="B87" s="27">
        <f>Stats!$I$2*Stats!$J$2*SQRT(A87)</f>
        <v>0.92736184954957046</v>
      </c>
      <c r="C87" s="28">
        <f t="shared" si="1"/>
        <v>2.8134921887963404E-3</v>
      </c>
    </row>
    <row r="88" spans="1:3" x14ac:dyDescent="0.25">
      <c r="A88" s="8">
        <v>87</v>
      </c>
      <c r="B88" s="27">
        <f>Stats!$I$2*Stats!$J$2*SQRT(A88)</f>
        <v>0.93273790530888157</v>
      </c>
      <c r="C88" s="28">
        <f t="shared" ref="C88:C151" si="2">(1+B88)/(1+B87)-1</f>
        <v>2.78933390767655E-3</v>
      </c>
    </row>
    <row r="89" spans="1:3" x14ac:dyDescent="0.25">
      <c r="A89" s="8">
        <v>88</v>
      </c>
      <c r="B89" s="27">
        <f>Stats!$I$2*Stats!$J$2*SQRT(A89)</f>
        <v>0.93808315196468595</v>
      </c>
      <c r="C89" s="28">
        <f t="shared" si="2"/>
        <v>2.7656345131545912E-3</v>
      </c>
    </row>
    <row r="90" spans="1:3" x14ac:dyDescent="0.25">
      <c r="A90" s="8">
        <v>89</v>
      </c>
      <c r="B90" s="27">
        <f>Stats!$I$2*Stats!$J$2*SQRT(A90)</f>
        <v>0.94339811320566036</v>
      </c>
      <c r="C90" s="28">
        <f t="shared" si="2"/>
        <v>2.7423803955917148E-3</v>
      </c>
    </row>
    <row r="91" spans="1:3" x14ac:dyDescent="0.25">
      <c r="A91" s="8">
        <v>90</v>
      </c>
      <c r="B91" s="27">
        <f>Stats!$I$2*Stats!$J$2*SQRT(A91)</f>
        <v>0.94868329805051388</v>
      </c>
      <c r="C91" s="28">
        <f t="shared" si="2"/>
        <v>2.7195584934143202E-3</v>
      </c>
    </row>
    <row r="92" spans="1:3" x14ac:dyDescent="0.25">
      <c r="A92" s="8">
        <v>91</v>
      </c>
      <c r="B92" s="27">
        <f>Stats!$I$2*Stats!$J$2*SQRT(A92)</f>
        <v>0.95393920141694566</v>
      </c>
      <c r="C92" s="28">
        <f t="shared" si="2"/>
        <v>2.6971562653046455E-3</v>
      </c>
    </row>
    <row r="93" spans="1:3" x14ac:dyDescent="0.25">
      <c r="A93" s="8">
        <v>92</v>
      </c>
      <c r="B93" s="27">
        <f>Stats!$I$2*Stats!$J$2*SQRT(A93)</f>
        <v>0.95916630466254382</v>
      </c>
      <c r="C93" s="28">
        <f t="shared" si="2"/>
        <v>2.6751616640925402E-3</v>
      </c>
    </row>
    <row r="94" spans="1:3" x14ac:dyDescent="0.25">
      <c r="A94" s="8">
        <v>93</v>
      </c>
      <c r="B94" s="27">
        <f>Stats!$I$2*Stats!$J$2*SQRT(A94)</f>
        <v>0.96436507609929556</v>
      </c>
      <c r="C94" s="28">
        <f t="shared" si="2"/>
        <v>2.6535631122173164E-3</v>
      </c>
    </row>
    <row r="95" spans="1:3" x14ac:dyDescent="0.25">
      <c r="A95" s="8">
        <v>94</v>
      </c>
      <c r="B95" s="27">
        <f>Stats!$I$2*Stats!$J$2*SQRT(A95)</f>
        <v>0.96953597148326587</v>
      </c>
      <c r="C95" s="28">
        <f t="shared" si="2"/>
        <v>2.632349478661089E-3</v>
      </c>
    </row>
    <row r="96" spans="1:3" x14ac:dyDescent="0.25">
      <c r="A96" s="8">
        <v>95</v>
      </c>
      <c r="B96" s="27">
        <f>Stats!$I$2*Stats!$J$2*SQRT(A96)</f>
        <v>0.97467943448089633</v>
      </c>
      <c r="C96" s="28">
        <f t="shared" si="2"/>
        <v>2.6115100572430272E-3</v>
      </c>
    </row>
    <row r="97" spans="1:3" x14ac:dyDescent="0.25">
      <c r="A97" s="8">
        <v>96</v>
      </c>
      <c r="B97" s="27">
        <f>Stats!$I$2*Stats!$J$2*SQRT(A97)</f>
        <v>0.9797958971132712</v>
      </c>
      <c r="C97" s="28">
        <f t="shared" si="2"/>
        <v>2.5910345461819251E-3</v>
      </c>
    </row>
    <row r="98" spans="1:3" x14ac:dyDescent="0.25">
      <c r="A98" s="8">
        <v>97</v>
      </c>
      <c r="B98" s="27">
        <f>Stats!$I$2*Stats!$J$2*SQRT(A98)</f>
        <v>0.98488578017961048</v>
      </c>
      <c r="C98" s="28">
        <f t="shared" si="2"/>
        <v>2.5709130288433801E-3</v>
      </c>
    </row>
    <row r="99" spans="1:3" x14ac:dyDescent="0.25">
      <c r="A99" s="8">
        <v>98</v>
      </c>
      <c r="B99" s="27">
        <f>Stats!$I$2*Stats!$J$2*SQRT(A99)</f>
        <v>0.98994949366116658</v>
      </c>
      <c r="C99" s="28">
        <f t="shared" si="2"/>
        <v>2.5511359555903113E-3</v>
      </c>
    </row>
    <row r="100" spans="1:3" x14ac:dyDescent="0.25">
      <c r="A100" s="8">
        <v>99</v>
      </c>
      <c r="B100" s="27">
        <f>Stats!$I$2*Stats!$J$2*SQRT(A100)</f>
        <v>0.99498743710661997</v>
      </c>
      <c r="C100" s="28">
        <f t="shared" si="2"/>
        <v>2.5316941266606552E-3</v>
      </c>
    </row>
    <row r="101" spans="1:3" x14ac:dyDescent="0.25">
      <c r="A101" s="8">
        <v>100</v>
      </c>
      <c r="B101" s="27">
        <f>Stats!$I$2*Stats!$J$2*SQRT(A101)</f>
        <v>1</v>
      </c>
      <c r="C101" s="28">
        <f t="shared" si="2"/>
        <v>2.5125786760091806E-3</v>
      </c>
    </row>
    <row r="102" spans="1:3" x14ac:dyDescent="0.25">
      <c r="A102" s="8">
        <v>101</v>
      </c>
      <c r="B102" s="27">
        <f>Stats!$I$2*Stats!$J$2*SQRT(A102)</f>
        <v>1.004987562112089</v>
      </c>
      <c r="C102" s="28">
        <f t="shared" si="2"/>
        <v>2.4937810560445861E-3</v>
      </c>
    </row>
    <row r="103" spans="1:3" x14ac:dyDescent="0.25">
      <c r="A103" s="8">
        <v>102</v>
      </c>
      <c r="B103" s="27">
        <f>Stats!$I$2*Stats!$J$2*SQRT(A103)</f>
        <v>1.0099504938362078</v>
      </c>
      <c r="C103" s="28">
        <f t="shared" si="2"/>
        <v>2.4752930232099235E-3</v>
      </c>
    </row>
    <row r="104" spans="1:3" x14ac:dyDescent="0.25">
      <c r="A104" s="8">
        <v>103</v>
      </c>
      <c r="B104" s="27">
        <f>Stats!$I$2*Stats!$J$2*SQRT(A104)</f>
        <v>1.014889156509222</v>
      </c>
      <c r="C104" s="28">
        <f t="shared" si="2"/>
        <v>2.4571066243466166E-3</v>
      </c>
    </row>
    <row r="105" spans="1:3" x14ac:dyDescent="0.25">
      <c r="A105" s="8">
        <v>104</v>
      </c>
      <c r="B105" s="27">
        <f>Stats!$I$2*Stats!$J$2*SQRT(A105)</f>
        <v>1.019803902718557</v>
      </c>
      <c r="C105" s="28">
        <f t="shared" si="2"/>
        <v>2.4392141837967785E-3</v>
      </c>
    </row>
    <row r="106" spans="1:3" x14ac:dyDescent="0.25">
      <c r="A106" s="8">
        <v>105</v>
      </c>
      <c r="B106" s="27">
        <f>Stats!$I$2*Stats!$J$2*SQRT(A106)</f>
        <v>1.0246950765959599</v>
      </c>
      <c r="C106" s="28">
        <f t="shared" si="2"/>
        <v>2.4216082911907577E-3</v>
      </c>
    </row>
    <row r="107" spans="1:3" x14ac:dyDescent="0.25">
      <c r="A107" s="8">
        <v>106</v>
      </c>
      <c r="B107" s="27">
        <f>Stats!$I$2*Stats!$J$2*SQRT(A107)</f>
        <v>1.0295630140987002</v>
      </c>
      <c r="C107" s="28">
        <f t="shared" si="2"/>
        <v>2.4042817898903834E-3</v>
      </c>
    </row>
    <row r="108" spans="1:3" x14ac:dyDescent="0.25">
      <c r="A108" s="8">
        <v>107</v>
      </c>
      <c r="B108" s="27">
        <f>Stats!$I$2*Stats!$J$2*SQRT(A108)</f>
        <v>1.0344080432788603</v>
      </c>
      <c r="C108" s="28">
        <f t="shared" si="2"/>
        <v>2.3872277660281771E-3</v>
      </c>
    </row>
    <row r="109" spans="1:3" x14ac:dyDescent="0.25">
      <c r="A109" s="8">
        <v>108</v>
      </c>
      <c r="B109" s="27">
        <f>Stats!$I$2*Stats!$J$2*SQRT(A109)</f>
        <v>1.0392304845413265</v>
      </c>
      <c r="C109" s="28">
        <f t="shared" si="2"/>
        <v>2.3704395381241028E-3</v>
      </c>
    </row>
    <row r="110" spans="1:3" x14ac:dyDescent="0.25">
      <c r="A110" s="8">
        <v>109</v>
      </c>
      <c r="B110" s="27">
        <f>Stats!$I$2*Stats!$J$2*SQRT(A110)</f>
        <v>1.0440306508910551</v>
      </c>
      <c r="C110" s="28">
        <f t="shared" si="2"/>
        <v>2.3539106472352245E-3</v>
      </c>
    </row>
    <row r="111" spans="1:3" x14ac:dyDescent="0.25">
      <c r="A111" s="8">
        <v>110</v>
      </c>
      <c r="B111" s="27">
        <f>Stats!$I$2*Stats!$J$2*SQRT(A111)</f>
        <v>1.0488088481701516</v>
      </c>
      <c r="C111" s="28">
        <f t="shared" si="2"/>
        <v>2.3376348476054076E-3</v>
      </c>
    </row>
    <row r="112" spans="1:3" x14ac:dyDescent="0.25">
      <c r="A112" s="8">
        <v>111</v>
      </c>
      <c r="B112" s="27">
        <f>Stats!$I$2*Stats!$J$2*SQRT(A112)</f>
        <v>1.0535653752852738</v>
      </c>
      <c r="C112" s="28">
        <f t="shared" si="2"/>
        <v>2.3216060977921948E-3</v>
      </c>
    </row>
    <row r="113" spans="1:3" x14ac:dyDescent="0.25">
      <c r="A113" s="8">
        <v>112</v>
      </c>
      <c r="B113" s="27">
        <f>Stats!$I$2*Stats!$J$2*SQRT(A113)</f>
        <v>1.0583005244258363</v>
      </c>
      <c r="C113" s="28">
        <f t="shared" si="2"/>
        <v>2.3058185522359942E-3</v>
      </c>
    </row>
    <row r="114" spans="1:3" x14ac:dyDescent="0.25">
      <c r="A114" s="8">
        <v>113</v>
      </c>
      <c r="B114" s="27">
        <f>Stats!$I$2*Stats!$J$2*SQRT(A114)</f>
        <v>1.063014581273465</v>
      </c>
      <c r="C114" s="28">
        <f t="shared" si="2"/>
        <v>2.290266553249598E-3</v>
      </c>
    </row>
    <row r="115" spans="1:3" x14ac:dyDescent="0.25">
      <c r="A115" s="8">
        <v>114</v>
      </c>
      <c r="B115" s="27">
        <f>Stats!$I$2*Stats!$J$2*SQRT(A115)</f>
        <v>1.0677078252031311</v>
      </c>
      <c r="C115" s="28">
        <f t="shared" si="2"/>
        <v>2.274944623401165E-3</v>
      </c>
    </row>
    <row r="116" spans="1:3" x14ac:dyDescent="0.25">
      <c r="A116" s="8">
        <v>115</v>
      </c>
      <c r="B116" s="27">
        <f>Stats!$I$2*Stats!$J$2*SQRT(A116)</f>
        <v>1.0723805294763609</v>
      </c>
      <c r="C116" s="28">
        <f t="shared" si="2"/>
        <v>2.2598474582697925E-3</v>
      </c>
    </row>
    <row r="117" spans="1:3" x14ac:dyDescent="0.25">
      <c r="A117" s="8">
        <v>116</v>
      </c>
      <c r="B117" s="27">
        <f>Stats!$I$2*Stats!$J$2*SQRT(A117)</f>
        <v>1.0770329614269007</v>
      </c>
      <c r="C117" s="28">
        <f t="shared" si="2"/>
        <v>2.2449699195521422E-3</v>
      </c>
    </row>
    <row r="118" spans="1:3" x14ac:dyDescent="0.25">
      <c r="A118" s="8">
        <v>117</v>
      </c>
      <c r="B118" s="27">
        <f>Stats!$I$2*Stats!$J$2*SQRT(A118)</f>
        <v>1.0816653826391969</v>
      </c>
      <c r="C118" s="28">
        <f t="shared" si="2"/>
        <v>2.2303070284996895E-3</v>
      </c>
    </row>
    <row r="119" spans="1:3" x14ac:dyDescent="0.25">
      <c r="A119" s="8">
        <v>118</v>
      </c>
      <c r="B119" s="27">
        <f>Stats!$I$2*Stats!$J$2*SQRT(A119)</f>
        <v>1.0862780491200217</v>
      </c>
      <c r="C119" s="28">
        <f t="shared" si="2"/>
        <v>2.2158539596681681E-3</v>
      </c>
    </row>
    <row r="120" spans="1:3" x14ac:dyDescent="0.25">
      <c r="A120" s="8">
        <v>119</v>
      </c>
      <c r="B120" s="27">
        <f>Stats!$I$2*Stats!$J$2*SQRT(A120)</f>
        <v>1.0908712114635715</v>
      </c>
      <c r="C120" s="28">
        <f t="shared" si="2"/>
        <v>2.2016060349612232E-3</v>
      </c>
    </row>
    <row r="121" spans="1:3" x14ac:dyDescent="0.25">
      <c r="A121" s="8">
        <v>120</v>
      </c>
      <c r="B121" s="27">
        <f>Stats!$I$2*Stats!$J$2*SQRT(A121)</f>
        <v>1.0954451150103324</v>
      </c>
      <c r="C121" s="28">
        <f t="shared" si="2"/>
        <v>2.1875587179562839E-3</v>
      </c>
    </row>
    <row r="122" spans="1:3" x14ac:dyDescent="0.25">
      <c r="A122" s="8">
        <v>121</v>
      </c>
      <c r="B122" s="27">
        <f>Stats!$I$2*Stats!$J$2*SQRT(A122)</f>
        <v>1.1000000000000001</v>
      </c>
      <c r="C122" s="28">
        <f t="shared" si="2"/>
        <v>2.173707608488229E-3</v>
      </c>
    </row>
    <row r="123" spans="1:3" x14ac:dyDescent="0.25">
      <c r="A123" s="8">
        <v>122</v>
      </c>
      <c r="B123" s="27">
        <f>Stats!$I$2*Stats!$J$2*SQRT(A123)</f>
        <v>1.1045361017187261</v>
      </c>
      <c r="C123" s="28">
        <f t="shared" si="2"/>
        <v>2.1600484374886264E-3</v>
      </c>
    </row>
    <row r="124" spans="1:3" x14ac:dyDescent="0.25">
      <c r="A124" s="8">
        <v>123</v>
      </c>
      <c r="B124" s="27">
        <f>Stats!$I$2*Stats!$J$2*SQRT(A124)</f>
        <v>1.1090536506409419</v>
      </c>
      <c r="C124" s="28">
        <f t="shared" si="2"/>
        <v>2.1465770620547886E-3</v>
      </c>
    </row>
    <row r="125" spans="1:3" x14ac:dyDescent="0.25">
      <c r="A125" s="8">
        <v>124</v>
      </c>
      <c r="B125" s="27">
        <f>Stats!$I$2*Stats!$J$2*SQRT(A125)</f>
        <v>1.1135528725660044</v>
      </c>
      <c r="C125" s="28">
        <f t="shared" si="2"/>
        <v>2.1332894607473118E-3</v>
      </c>
    </row>
    <row r="126" spans="1:3" x14ac:dyDescent="0.25">
      <c r="A126" s="8">
        <v>125</v>
      </c>
      <c r="B126" s="27">
        <f>Stats!$I$2*Stats!$J$2*SQRT(A126)</f>
        <v>1.1180339887498949</v>
      </c>
      <c r="C126" s="28">
        <f t="shared" si="2"/>
        <v>2.1201817290947833E-3</v>
      </c>
    </row>
    <row r="127" spans="1:3" x14ac:dyDescent="0.25">
      <c r="A127" s="8">
        <v>126</v>
      </c>
      <c r="B127" s="27">
        <f>Stats!$I$2*Stats!$J$2*SQRT(A127)</f>
        <v>1.1224972160321824</v>
      </c>
      <c r="C127" s="28">
        <f t="shared" si="2"/>
        <v>2.107250075302991E-3</v>
      </c>
    </row>
    <row r="128" spans="1:3" x14ac:dyDescent="0.25">
      <c r="A128" s="8">
        <v>127</v>
      </c>
      <c r="B128" s="27">
        <f>Stats!$I$2*Stats!$J$2*SQRT(A128)</f>
        <v>1.1269427669584644</v>
      </c>
      <c r="C128" s="28">
        <f t="shared" si="2"/>
        <v>2.0944908161493192E-3</v>
      </c>
    </row>
    <row r="129" spans="1:3" x14ac:dyDescent="0.25">
      <c r="A129" s="8">
        <v>128</v>
      </c>
      <c r="B129" s="27">
        <f>Stats!$I$2*Stats!$J$2*SQRT(A129)</f>
        <v>1.1313708498984762</v>
      </c>
      <c r="C129" s="28">
        <f t="shared" si="2"/>
        <v>2.0819003730618846E-3</v>
      </c>
    </row>
    <row r="130" spans="1:3" x14ac:dyDescent="0.25">
      <c r="A130" s="8">
        <v>129</v>
      </c>
      <c r="B130" s="27">
        <f>Stats!$I$2*Stats!$J$2*SQRT(A130)</f>
        <v>1.1357816691600549</v>
      </c>
      <c r="C130" s="28">
        <f t="shared" si="2"/>
        <v>2.0694752683647621E-3</v>
      </c>
    </row>
    <row r="131" spans="1:3" x14ac:dyDescent="0.25">
      <c r="A131" s="8">
        <v>130</v>
      </c>
      <c r="B131" s="27">
        <f>Stats!$I$2*Stats!$J$2*SQRT(A131)</f>
        <v>1.1401754250991381</v>
      </c>
      <c r="C131" s="28">
        <f t="shared" si="2"/>
        <v>2.0572121216917427E-3</v>
      </c>
    </row>
    <row r="132" spans="1:3" x14ac:dyDescent="0.25">
      <c r="A132" s="8">
        <v>131</v>
      </c>
      <c r="B132" s="27">
        <f>Stats!$I$2*Stats!$J$2*SQRT(A132)</f>
        <v>1.1445523142259597</v>
      </c>
      <c r="C132" s="28">
        <f t="shared" si="2"/>
        <v>2.04510764654664E-3</v>
      </c>
    </row>
    <row r="133" spans="1:3" x14ac:dyDescent="0.25">
      <c r="A133" s="8">
        <v>132</v>
      </c>
      <c r="B133" s="27">
        <f>Stats!$I$2*Stats!$J$2*SQRT(A133)</f>
        <v>1.1489125293076057</v>
      </c>
      <c r="C133" s="28">
        <f t="shared" si="2"/>
        <v>2.0331586470156982E-3</v>
      </c>
    </row>
    <row r="134" spans="1:3" x14ac:dyDescent="0.25">
      <c r="A134" s="8">
        <v>133</v>
      </c>
      <c r="B134" s="27">
        <f>Stats!$I$2*Stats!$J$2*SQRT(A134)</f>
        <v>1.1532562594670797</v>
      </c>
      <c r="C134" s="28">
        <f t="shared" si="2"/>
        <v>2.0213620146154465E-3</v>
      </c>
    </row>
    <row r="135" spans="1:3" x14ac:dyDescent="0.25">
      <c r="A135" s="8">
        <v>134</v>
      </c>
      <c r="B135" s="27">
        <f>Stats!$I$2*Stats!$J$2*SQRT(A135)</f>
        <v>1.1575836902790226</v>
      </c>
      <c r="C135" s="28">
        <f t="shared" si="2"/>
        <v>2.0097147252755576E-3</v>
      </c>
    </row>
    <row r="136" spans="1:3" x14ac:dyDescent="0.25">
      <c r="A136" s="8">
        <v>135</v>
      </c>
      <c r="B136" s="27">
        <f>Stats!$I$2*Stats!$J$2*SQRT(A136)</f>
        <v>1.1618950038622251</v>
      </c>
      <c r="C136" s="28">
        <f t="shared" si="2"/>
        <v>1.9982138364444957E-3</v>
      </c>
    </row>
    <row r="137" spans="1:3" x14ac:dyDescent="0.25">
      <c r="A137" s="8">
        <v>136</v>
      </c>
      <c r="B137" s="27">
        <f>Stats!$I$2*Stats!$J$2*SQRT(A137)</f>
        <v>1.1661903789690602</v>
      </c>
      <c r="C137" s="28">
        <f t="shared" si="2"/>
        <v>1.9868564843164016E-3</v>
      </c>
    </row>
    <row r="138" spans="1:3" x14ac:dyDescent="0.25">
      <c r="A138" s="8">
        <v>137</v>
      </c>
      <c r="B138" s="27">
        <f>Stats!$I$2*Stats!$J$2*SQRT(A138)</f>
        <v>1.1704699910719627</v>
      </c>
      <c r="C138" s="28">
        <f t="shared" si="2"/>
        <v>1.9756398811723308E-3</v>
      </c>
    </row>
    <row r="139" spans="1:3" x14ac:dyDescent="0.25">
      <c r="A139" s="8">
        <v>138</v>
      </c>
      <c r="B139" s="27">
        <f>Stats!$I$2*Stats!$J$2*SQRT(A139)</f>
        <v>1.1747340124470731</v>
      </c>
      <c r="C139" s="28">
        <f t="shared" si="2"/>
        <v>1.9645613128260742E-3</v>
      </c>
    </row>
    <row r="140" spans="1:3" x14ac:dyDescent="0.25">
      <c r="A140" s="8">
        <v>139</v>
      </c>
      <c r="B140" s="27">
        <f>Stats!$I$2*Stats!$J$2*SQRT(A140)</f>
        <v>1.1789826122551597</v>
      </c>
      <c r="C140" s="28">
        <f t="shared" si="2"/>
        <v>1.9536181361812233E-3</v>
      </c>
    </row>
    <row r="141" spans="1:3" x14ac:dyDescent="0.25">
      <c r="A141" s="8">
        <v>140</v>
      </c>
      <c r="B141" s="27">
        <f>Stats!$I$2*Stats!$J$2*SQRT(A141)</f>
        <v>1.1832159566199232</v>
      </c>
      <c r="C141" s="28">
        <f t="shared" si="2"/>
        <v>1.942807776874389E-3</v>
      </c>
    </row>
    <row r="142" spans="1:3" x14ac:dyDescent="0.25">
      <c r="A142" s="8">
        <v>141</v>
      </c>
      <c r="B142" s="27">
        <f>Stats!$I$2*Stats!$J$2*SQRT(A142)</f>
        <v>1.1874342087037917</v>
      </c>
      <c r="C142" s="28">
        <f t="shared" si="2"/>
        <v>1.9321277270247794E-3</v>
      </c>
    </row>
    <row r="143" spans="1:3" x14ac:dyDescent="0.25">
      <c r="A143" s="8">
        <v>142</v>
      </c>
      <c r="B143" s="27">
        <f>Stats!$I$2*Stats!$J$2*SQRT(A143)</f>
        <v>1.1916375287812986</v>
      </c>
      <c r="C143" s="28">
        <f t="shared" si="2"/>
        <v>1.9215755430641579E-3</v>
      </c>
    </row>
    <row r="144" spans="1:3" x14ac:dyDescent="0.25">
      <c r="A144" s="8">
        <v>143</v>
      </c>
      <c r="B144" s="27">
        <f>Stats!$I$2*Stats!$J$2*SQRT(A144)</f>
        <v>1.1958260743101399</v>
      </c>
      <c r="C144" s="28">
        <f t="shared" si="2"/>
        <v>1.9111488436547308E-3</v>
      </c>
    </row>
    <row r="145" spans="1:3" x14ac:dyDescent="0.25">
      <c r="A145" s="8">
        <v>144</v>
      </c>
      <c r="B145" s="27">
        <f>Stats!$I$2*Stats!$J$2*SQRT(A145)</f>
        <v>1.2000000000000002</v>
      </c>
      <c r="C145" s="28">
        <f t="shared" si="2"/>
        <v>1.9008453076920784E-3</v>
      </c>
    </row>
    <row r="146" spans="1:3" x14ac:dyDescent="0.25">
      <c r="A146" s="8">
        <v>145</v>
      </c>
      <c r="B146" s="27">
        <f>Stats!$I$2*Stats!$J$2*SQRT(A146)</f>
        <v>1.2041594578792296</v>
      </c>
      <c r="C146" s="28">
        <f t="shared" si="2"/>
        <v>1.8906626723769193E-3</v>
      </c>
    </row>
    <row r="147" spans="1:3" x14ac:dyDescent="0.25">
      <c r="A147" s="8">
        <v>146</v>
      </c>
      <c r="B147" s="27">
        <f>Stats!$I$2*Stats!$J$2*SQRT(A147)</f>
        <v>1.2083045973594573</v>
      </c>
      <c r="C147" s="28">
        <f t="shared" si="2"/>
        <v>1.8805987313712524E-3</v>
      </c>
    </row>
    <row r="148" spans="1:3" x14ac:dyDescent="0.25">
      <c r="A148" s="8">
        <v>147</v>
      </c>
      <c r="B148" s="27">
        <f>Stats!$I$2*Stats!$J$2*SQRT(A148)</f>
        <v>1.2124355652982142</v>
      </c>
      <c r="C148" s="28">
        <f t="shared" si="2"/>
        <v>1.8706513330166707E-3</v>
      </c>
    </row>
    <row r="149" spans="1:3" x14ac:dyDescent="0.25">
      <c r="A149" s="8">
        <v>148</v>
      </c>
      <c r="B149" s="27">
        <f>Stats!$I$2*Stats!$J$2*SQRT(A149)</f>
        <v>1.216552506059644</v>
      </c>
      <c r="C149" s="28">
        <f t="shared" si="2"/>
        <v>1.860818378624618E-3</v>
      </c>
    </row>
    <row r="150" spans="1:3" x14ac:dyDescent="0.25">
      <c r="A150" s="8">
        <v>149</v>
      </c>
      <c r="B150" s="27">
        <f>Stats!$I$2*Stats!$J$2*SQRT(A150)</f>
        <v>1.2206555615733703</v>
      </c>
      <c r="C150" s="28">
        <f t="shared" si="2"/>
        <v>1.8510978208317042E-3</v>
      </c>
    </row>
    <row r="151" spans="1:3" x14ac:dyDescent="0.25">
      <c r="A151" s="8">
        <v>150</v>
      </c>
      <c r="B151" s="27">
        <f>Stats!$I$2*Stats!$J$2*SQRT(A151)</f>
        <v>1.2247448713915892</v>
      </c>
      <c r="C151" s="28">
        <f t="shared" si="2"/>
        <v>1.8414876620136411E-3</v>
      </c>
    </row>
    <row r="152" spans="1:3" x14ac:dyDescent="0.25">
      <c r="A152" s="8">
        <v>151</v>
      </c>
      <c r="B152" s="27">
        <f>Stats!$I$2*Stats!$J$2*SQRT(A152)</f>
        <v>1.2288205727444508</v>
      </c>
      <c r="C152" s="28">
        <f t="shared" ref="C152:C215" si="3">(1+B152)/(1+B151)-1</f>
        <v>1.8319859527586857E-3</v>
      </c>
    </row>
    <row r="153" spans="1:3" x14ac:dyDescent="0.25">
      <c r="A153" s="8">
        <v>152</v>
      </c>
      <c r="B153" s="27">
        <f>Stats!$I$2*Stats!$J$2*SQRT(A153)</f>
        <v>1.2328828005937953</v>
      </c>
      <c r="C153" s="28">
        <f t="shared" si="3"/>
        <v>1.8225907904028116E-3</v>
      </c>
    </row>
    <row r="154" spans="1:3" x14ac:dyDescent="0.25">
      <c r="A154" s="8">
        <v>153</v>
      </c>
      <c r="B154" s="27">
        <f>Stats!$I$2*Stats!$J$2*SQRT(A154)</f>
        <v>1.2369316876852983</v>
      </c>
      <c r="C154" s="28">
        <f t="shared" si="3"/>
        <v>1.8133003176101781E-3</v>
      </c>
    </row>
    <row r="155" spans="1:3" x14ac:dyDescent="0.25">
      <c r="A155" s="8">
        <v>154</v>
      </c>
      <c r="B155" s="27">
        <f>Stats!$I$2*Stats!$J$2*SQRT(A155)</f>
        <v>1.2409673645990857</v>
      </c>
      <c r="C155" s="28">
        <f t="shared" si="3"/>
        <v>1.8041127210117747E-3</v>
      </c>
    </row>
    <row r="156" spans="1:3" x14ac:dyDescent="0.25">
      <c r="A156" s="8">
        <v>155</v>
      </c>
      <c r="B156" s="27">
        <f>Stats!$I$2*Stats!$J$2*SQRT(A156)</f>
        <v>1.2449899597988734</v>
      </c>
      <c r="C156" s="28">
        <f t="shared" si="3"/>
        <v>1.7950262298922492E-3</v>
      </c>
    </row>
    <row r="157" spans="1:3" x14ac:dyDescent="0.25">
      <c r="A157" s="8">
        <v>156</v>
      </c>
      <c r="B157" s="27">
        <f>Stats!$I$2*Stats!$J$2*SQRT(A157)</f>
        <v>1.2489995996796797</v>
      </c>
      <c r="C157" s="28">
        <f t="shared" si="3"/>
        <v>1.7860391149211452E-3</v>
      </c>
    </row>
    <row r="158" spans="1:3" x14ac:dyDescent="0.25">
      <c r="A158" s="8">
        <v>157</v>
      </c>
      <c r="B158" s="27">
        <f>Stats!$I$2*Stats!$J$2*SQRT(A158)</f>
        <v>1.2529964086141669</v>
      </c>
      <c r="C158" s="28">
        <f t="shared" si="3"/>
        <v>1.7771496869347647E-3</v>
      </c>
    </row>
    <row r="159" spans="1:3" x14ac:dyDescent="0.25">
      <c r="A159" s="8">
        <v>158</v>
      </c>
      <c r="B159" s="27">
        <f>Stats!$I$2*Stats!$J$2*SQRT(A159)</f>
        <v>1.2569805089976536</v>
      </c>
      <c r="C159" s="28">
        <f t="shared" si="3"/>
        <v>1.7683562957551135E-3</v>
      </c>
    </row>
    <row r="160" spans="1:3" x14ac:dyDescent="0.25">
      <c r="A160" s="8">
        <v>159</v>
      </c>
      <c r="B160" s="27">
        <f>Stats!$I$2*Stats!$J$2*SQRT(A160)</f>
        <v>1.2609520212918492</v>
      </c>
      <c r="C160" s="28">
        <f t="shared" si="3"/>
        <v>1.7596573290568074E-3</v>
      </c>
    </row>
    <row r="161" spans="1:3" x14ac:dyDescent="0.25">
      <c r="A161" s="8">
        <v>160</v>
      </c>
      <c r="B161" s="27">
        <f>Stats!$I$2*Stats!$J$2*SQRT(A161)</f>
        <v>1.264911064067352</v>
      </c>
      <c r="C161" s="28">
        <f t="shared" si="3"/>
        <v>1.7510512112683951E-3</v>
      </c>
    </row>
    <row r="162" spans="1:3" x14ac:dyDescent="0.25">
      <c r="A162" s="8">
        <v>161</v>
      </c>
      <c r="B162" s="27">
        <f>Stats!$I$2*Stats!$J$2*SQRT(A162)</f>
        <v>1.2688577540449522</v>
      </c>
      <c r="C162" s="28">
        <f t="shared" si="3"/>
        <v>1.7425364025167589E-3</v>
      </c>
    </row>
    <row r="163" spans="1:3" x14ac:dyDescent="0.25">
      <c r="A163" s="8">
        <v>162</v>
      </c>
      <c r="B163" s="27">
        <f>Stats!$I$2*Stats!$J$2*SQRT(A163)</f>
        <v>1.2727922061357857</v>
      </c>
      <c r="C163" s="28">
        <f t="shared" si="3"/>
        <v>1.7341113976048206E-3</v>
      </c>
    </row>
    <row r="164" spans="1:3" x14ac:dyDescent="0.25">
      <c r="A164" s="8">
        <v>163</v>
      </c>
      <c r="B164" s="27">
        <f>Stats!$I$2*Stats!$J$2*SQRT(A164)</f>
        <v>1.2767145334803705</v>
      </c>
      <c r="C164" s="28">
        <f t="shared" si="3"/>
        <v>1.7257747250256639E-3</v>
      </c>
    </row>
    <row r="165" spans="1:3" x14ac:dyDescent="0.25">
      <c r="A165" s="8">
        <v>164</v>
      </c>
      <c r="B165" s="27">
        <f>Stats!$I$2*Stats!$J$2*SQRT(A165)</f>
        <v>1.2806248474865698</v>
      </c>
      <c r="C165" s="28">
        <f t="shared" si="3"/>
        <v>1.7175249460115172E-3</v>
      </c>
    </row>
    <row r="166" spans="1:3" x14ac:dyDescent="0.25">
      <c r="A166" s="8">
        <v>165</v>
      </c>
      <c r="B166" s="27">
        <f>Stats!$I$2*Stats!$J$2*SQRT(A166)</f>
        <v>1.2845232578665131</v>
      </c>
      <c r="C166" s="28">
        <f t="shared" si="3"/>
        <v>1.7093606536120465E-3</v>
      </c>
    </row>
    <row r="167" spans="1:3" x14ac:dyDescent="0.25">
      <c r="A167" s="8">
        <v>166</v>
      </c>
      <c r="B167" s="27">
        <f>Stats!$I$2*Stats!$J$2*SQRT(A167)</f>
        <v>1.2884098726725126</v>
      </c>
      <c r="C167" s="28">
        <f t="shared" si="3"/>
        <v>1.7012804718079533E-3</v>
      </c>
    </row>
    <row r="168" spans="1:3" x14ac:dyDescent="0.25">
      <c r="A168" s="8">
        <v>167</v>
      </c>
      <c r="B168" s="27">
        <f>Stats!$I$2*Stats!$J$2*SQRT(A168)</f>
        <v>1.2922847983320087</v>
      </c>
      <c r="C168" s="28">
        <f t="shared" si="3"/>
        <v>1.6932830546527722E-3</v>
      </c>
    </row>
    <row r="169" spans="1:3" x14ac:dyDescent="0.25">
      <c r="A169" s="8">
        <v>168</v>
      </c>
      <c r="B169" s="27">
        <f>Stats!$I$2*Stats!$J$2*SQRT(A169)</f>
        <v>1.2961481396815722</v>
      </c>
      <c r="C169" s="28">
        <f t="shared" si="3"/>
        <v>1.6853670854399816E-3</v>
      </c>
    </row>
    <row r="170" spans="1:3" x14ac:dyDescent="0.25">
      <c r="A170" s="8">
        <v>169</v>
      </c>
      <c r="B170" s="27">
        <f>Stats!$I$2*Stats!$J$2*SQRT(A170)</f>
        <v>1.3</v>
      </c>
      <c r="C170" s="28">
        <f t="shared" si="3"/>
        <v>1.6775312759054195E-3</v>
      </c>
    </row>
    <row r="171" spans="1:3" x14ac:dyDescent="0.25">
      <c r="A171" s="8">
        <v>170</v>
      </c>
      <c r="B171" s="27">
        <f>Stats!$I$2*Stats!$J$2*SQRT(A171)</f>
        <v>1.30384048104053</v>
      </c>
      <c r="C171" s="28">
        <f t="shared" si="3"/>
        <v>1.6697743654479069E-3</v>
      </c>
    </row>
    <row r="172" spans="1:3" x14ac:dyDescent="0.25">
      <c r="A172" s="8">
        <v>171</v>
      </c>
      <c r="B172" s="27">
        <f>Stats!$I$2*Stats!$J$2*SQRT(A172)</f>
        <v>1.3076696830622021</v>
      </c>
      <c r="C172" s="28">
        <f t="shared" si="3"/>
        <v>1.6620951203802914E-3</v>
      </c>
    </row>
    <row r="173" spans="1:3" x14ac:dyDescent="0.25">
      <c r="A173" s="8">
        <v>172</v>
      </c>
      <c r="B173" s="27">
        <f>Stats!$I$2*Stats!$J$2*SQRT(A173)</f>
        <v>1.3114877048604001</v>
      </c>
      <c r="C173" s="28">
        <f t="shared" si="3"/>
        <v>1.6544923332058037E-3</v>
      </c>
    </row>
    <row r="174" spans="1:3" x14ac:dyDescent="0.25">
      <c r="A174" s="8">
        <v>173</v>
      </c>
      <c r="B174" s="27">
        <f>Stats!$I$2*Stats!$J$2*SQRT(A174)</f>
        <v>1.3152946437965907</v>
      </c>
      <c r="C174" s="28">
        <f t="shared" si="3"/>
        <v>1.6469648219137323E-3</v>
      </c>
    </row>
    <row r="175" spans="1:3" x14ac:dyDescent="0.25">
      <c r="A175" s="8">
        <v>174</v>
      </c>
      <c r="B175" s="27">
        <f>Stats!$I$2*Stats!$J$2*SQRT(A175)</f>
        <v>1.319090595827292</v>
      </c>
      <c r="C175" s="28">
        <f t="shared" si="3"/>
        <v>1.6395114292997448E-3</v>
      </c>
    </row>
    <row r="176" spans="1:3" x14ac:dyDescent="0.25">
      <c r="A176" s="8">
        <v>175</v>
      </c>
      <c r="B176" s="27">
        <f>Stats!$I$2*Stats!$J$2*SQRT(A176)</f>
        <v>1.3228756555322954</v>
      </c>
      <c r="C176" s="28">
        <f t="shared" si="3"/>
        <v>1.6321310223126329E-3</v>
      </c>
    </row>
    <row r="177" spans="1:3" x14ac:dyDescent="0.25">
      <c r="A177" s="8">
        <v>176</v>
      </c>
      <c r="B177" s="27">
        <f>Stats!$I$2*Stats!$J$2*SQRT(A177)</f>
        <v>1.3266499161421601</v>
      </c>
      <c r="C177" s="28">
        <f t="shared" si="3"/>
        <v>1.6248224914130471E-3</v>
      </c>
    </row>
    <row r="178" spans="1:3" x14ac:dyDescent="0.25">
      <c r="A178" s="8">
        <v>177</v>
      </c>
      <c r="B178" s="27">
        <f>Stats!$I$2*Stats!$J$2*SQRT(A178)</f>
        <v>1.3304134695650072</v>
      </c>
      <c r="C178" s="28">
        <f t="shared" si="3"/>
        <v>1.6175847499599882E-3</v>
      </c>
    </row>
    <row r="179" spans="1:3" x14ac:dyDescent="0.25">
      <c r="A179" s="8">
        <v>178</v>
      </c>
      <c r="B179" s="27">
        <f>Stats!$I$2*Stats!$J$2*SQRT(A179)</f>
        <v>1.3341664064126335</v>
      </c>
      <c r="C179" s="28">
        <f t="shared" si="3"/>
        <v>1.6104167336137287E-3</v>
      </c>
    </row>
    <row r="180" spans="1:3" x14ac:dyDescent="0.25">
      <c r="A180" s="8">
        <v>179</v>
      </c>
      <c r="B180" s="27">
        <f>Stats!$I$2*Stats!$J$2*SQRT(A180)</f>
        <v>1.3379088160259653</v>
      </c>
      <c r="C180" s="28">
        <f t="shared" si="3"/>
        <v>1.603317399758053E-3</v>
      </c>
    </row>
    <row r="181" spans="1:3" x14ac:dyDescent="0.25">
      <c r="A181" s="8">
        <v>180</v>
      </c>
      <c r="B181" s="27">
        <f>Stats!$I$2*Stats!$J$2*SQRT(A181)</f>
        <v>1.3416407864998741</v>
      </c>
      <c r="C181" s="28">
        <f t="shared" si="3"/>
        <v>1.5962857269395947E-3</v>
      </c>
    </row>
    <row r="182" spans="1:3" x14ac:dyDescent="0.25">
      <c r="A182" s="8">
        <v>181</v>
      </c>
      <c r="B182" s="27">
        <f>Stats!$I$2*Stats!$J$2*SQRT(A182)</f>
        <v>1.3453624047073711</v>
      </c>
      <c r="C182" s="28">
        <f t="shared" si="3"/>
        <v>1.5893207143269361E-3</v>
      </c>
    </row>
    <row r="183" spans="1:3" x14ac:dyDescent="0.25">
      <c r="A183" s="8">
        <v>182</v>
      </c>
      <c r="B183" s="27">
        <f>Stats!$I$2*Stats!$J$2*SQRT(A183)</f>
        <v>1.3490737563232043</v>
      </c>
      <c r="C183" s="28">
        <f t="shared" si="3"/>
        <v>1.5824213811834742E-3</v>
      </c>
    </row>
    <row r="184" spans="1:3" x14ac:dyDescent="0.25">
      <c r="A184" s="8">
        <v>183</v>
      </c>
      <c r="B184" s="27">
        <f>Stats!$I$2*Stats!$J$2*SQRT(A184)</f>
        <v>1.3527749258468684</v>
      </c>
      <c r="C184" s="28">
        <f t="shared" si="3"/>
        <v>1.5755867663591605E-3</v>
      </c>
    </row>
    <row r="185" spans="1:3" x14ac:dyDescent="0.25">
      <c r="A185" s="8">
        <v>184</v>
      </c>
      <c r="B185" s="27">
        <f>Stats!$I$2*Stats!$J$2*SQRT(A185)</f>
        <v>1.3564659966250536</v>
      </c>
      <c r="C185" s="28">
        <f t="shared" si="3"/>
        <v>1.5688159277948976E-3</v>
      </c>
    </row>
    <row r="186" spans="1:3" x14ac:dyDescent="0.25">
      <c r="A186" s="8">
        <v>185</v>
      </c>
      <c r="B186" s="27">
        <f>Stats!$I$2*Stats!$J$2*SQRT(A186)</f>
        <v>1.3601470508735445</v>
      </c>
      <c r="C186" s="28">
        <f t="shared" si="3"/>
        <v>1.5621079420466977E-3</v>
      </c>
    </row>
    <row r="187" spans="1:3" x14ac:dyDescent="0.25">
      <c r="A187" s="8">
        <v>186</v>
      </c>
      <c r="B187" s="27">
        <f>Stats!$I$2*Stats!$J$2*SQRT(A187)</f>
        <v>1.3638181696985856</v>
      </c>
      <c r="C187" s="28">
        <f t="shared" si="3"/>
        <v>1.5554619038176121E-3</v>
      </c>
    </row>
    <row r="188" spans="1:3" x14ac:dyDescent="0.25">
      <c r="A188" s="8">
        <v>187</v>
      </c>
      <c r="B188" s="27">
        <f>Stats!$I$2*Stats!$J$2*SQRT(A188)</f>
        <v>1.3674794331177345</v>
      </c>
      <c r="C188" s="28">
        <f t="shared" si="3"/>
        <v>1.5488769255105339E-3</v>
      </c>
    </row>
    <row r="189" spans="1:3" x14ac:dyDescent="0.25">
      <c r="A189" s="8">
        <v>188</v>
      </c>
      <c r="B189" s="27">
        <f>Stats!$I$2*Stats!$J$2*SQRT(A189)</f>
        <v>1.3711309200802089</v>
      </c>
      <c r="C189" s="28">
        <f t="shared" si="3"/>
        <v>1.5423521367894377E-3</v>
      </c>
    </row>
    <row r="190" spans="1:3" x14ac:dyDescent="0.25">
      <c r="A190" s="8">
        <v>189</v>
      </c>
      <c r="B190" s="27">
        <f>Stats!$I$2*Stats!$J$2*SQRT(A190)</f>
        <v>1.374772708486752</v>
      </c>
      <c r="C190" s="28">
        <f t="shared" si="3"/>
        <v>1.5358866841566066E-3</v>
      </c>
    </row>
    <row r="191" spans="1:3" x14ac:dyDescent="0.25">
      <c r="A191" s="8">
        <v>190</v>
      </c>
      <c r="B191" s="27">
        <f>Stats!$I$2*Stats!$J$2*SQRT(A191)</f>
        <v>1.3784048752090223</v>
      </c>
      <c r="C191" s="28">
        <f t="shared" si="3"/>
        <v>1.5294797305400731E-3</v>
      </c>
    </row>
    <row r="192" spans="1:3" x14ac:dyDescent="0.25">
      <c r="A192" s="8">
        <v>191</v>
      </c>
      <c r="B192" s="27">
        <f>Stats!$I$2*Stats!$J$2*SQRT(A192)</f>
        <v>1.3820274961085255</v>
      </c>
      <c r="C192" s="28">
        <f t="shared" si="3"/>
        <v>1.5231304548957159E-3</v>
      </c>
    </row>
    <row r="193" spans="1:3" x14ac:dyDescent="0.25">
      <c r="A193" s="8">
        <v>192</v>
      </c>
      <c r="B193" s="27">
        <f>Stats!$I$2*Stats!$J$2*SQRT(A193)</f>
        <v>1.3856406460551018</v>
      </c>
      <c r="C193" s="28">
        <f t="shared" si="3"/>
        <v>1.5168380518189029E-3</v>
      </c>
    </row>
    <row r="194" spans="1:3" x14ac:dyDescent="0.25">
      <c r="A194" s="8">
        <v>193</v>
      </c>
      <c r="B194" s="27">
        <f>Stats!$I$2*Stats!$J$2*SQRT(A194)</f>
        <v>1.3892443989449805</v>
      </c>
      <c r="C194" s="28">
        <f t="shared" si="3"/>
        <v>1.5106017311694586E-3</v>
      </c>
    </row>
    <row r="195" spans="1:3" x14ac:dyDescent="0.25">
      <c r="A195" s="8">
        <v>194</v>
      </c>
      <c r="B195" s="27">
        <f>Stats!$I$2*Stats!$J$2*SQRT(A195)</f>
        <v>1.3928388277184121</v>
      </c>
      <c r="C195" s="28">
        <f t="shared" si="3"/>
        <v>1.5044207177041802E-3</v>
      </c>
    </row>
    <row r="196" spans="1:3" x14ac:dyDescent="0.25">
      <c r="A196" s="8">
        <v>195</v>
      </c>
      <c r="B196" s="27">
        <f>Stats!$I$2*Stats!$J$2*SQRT(A196)</f>
        <v>1.3964240043768941</v>
      </c>
      <c r="C196" s="28">
        <f t="shared" si="3"/>
        <v>1.4982942507248964E-3</v>
      </c>
    </row>
    <row r="197" spans="1:3" x14ac:dyDescent="0.25">
      <c r="A197" s="8">
        <v>196</v>
      </c>
      <c r="B197" s="27">
        <f>Stats!$I$2*Stats!$J$2*SQRT(A197)</f>
        <v>1.4000000000000001</v>
      </c>
      <c r="C197" s="28">
        <f t="shared" si="3"/>
        <v>1.4922215837327446E-3</v>
      </c>
    </row>
    <row r="198" spans="1:3" x14ac:dyDescent="0.25">
      <c r="A198" s="8">
        <v>197</v>
      </c>
      <c r="B198" s="27">
        <f>Stats!$I$2*Stats!$J$2*SQRT(A198)</f>
        <v>1.4035668847618199</v>
      </c>
      <c r="C198" s="28">
        <f t="shared" si="3"/>
        <v>1.4862019840915508E-3</v>
      </c>
    </row>
    <row r="199" spans="1:3" x14ac:dyDescent="0.25">
      <c r="A199" s="8">
        <v>198</v>
      </c>
      <c r="B199" s="27">
        <f>Stats!$I$2*Stats!$J$2*SQRT(A199)</f>
        <v>1.4071247279470289</v>
      </c>
      <c r="C199" s="28">
        <f t="shared" si="3"/>
        <v>1.4802347327071974E-3</v>
      </c>
    </row>
    <row r="200" spans="1:3" x14ac:dyDescent="0.25">
      <c r="A200" s="8">
        <v>199</v>
      </c>
      <c r="B200" s="27">
        <f>Stats!$I$2*Stats!$J$2*SQRT(A200)</f>
        <v>1.4106735979665885</v>
      </c>
      <c r="C200" s="28">
        <f t="shared" si="3"/>
        <v>1.4743191237065467E-3</v>
      </c>
    </row>
    <row r="201" spans="1:3" x14ac:dyDescent="0.25">
      <c r="A201" s="8">
        <v>200</v>
      </c>
      <c r="B201" s="27">
        <f>Stats!$I$2*Stats!$J$2*SQRT(A201)</f>
        <v>1.4142135623730951</v>
      </c>
      <c r="C201" s="28">
        <f t="shared" si="3"/>
        <v>1.4684544641350161E-3</v>
      </c>
    </row>
    <row r="202" spans="1:3" x14ac:dyDescent="0.25">
      <c r="A202" s="8">
        <v>201</v>
      </c>
      <c r="B202" s="27">
        <f>Stats!$I$2*Stats!$J$2*SQRT(A202)</f>
        <v>1.4177446878757827</v>
      </c>
      <c r="C202" s="28">
        <f t="shared" si="3"/>
        <v>1.4626400736548195E-3</v>
      </c>
    </row>
    <row r="203" spans="1:3" x14ac:dyDescent="0.25">
      <c r="A203" s="8">
        <v>202</v>
      </c>
      <c r="B203" s="27">
        <f>Stats!$I$2*Stats!$J$2*SQRT(A203)</f>
        <v>1.4212670403551897</v>
      </c>
      <c r="C203" s="28">
        <f t="shared" si="3"/>
        <v>1.4568752842556432E-3</v>
      </c>
    </row>
    <row r="204" spans="1:3" x14ac:dyDescent="0.25">
      <c r="A204" s="8">
        <v>203</v>
      </c>
      <c r="B204" s="27">
        <f>Stats!$I$2*Stats!$J$2*SQRT(A204)</f>
        <v>1.4247806848775006</v>
      </c>
      <c r="C204" s="28">
        <f t="shared" si="3"/>
        <v>1.4511594399746475E-3</v>
      </c>
    </row>
    <row r="205" spans="1:3" x14ac:dyDescent="0.25">
      <c r="A205" s="8">
        <v>204</v>
      </c>
      <c r="B205" s="27">
        <f>Stats!$I$2*Stats!$J$2*SQRT(A205)</f>
        <v>1.4282856857085702</v>
      </c>
      <c r="C205" s="28">
        <f t="shared" si="3"/>
        <v>1.4454918966193553E-3</v>
      </c>
    </row>
    <row r="206" spans="1:3" x14ac:dyDescent="0.25">
      <c r="A206" s="8">
        <v>205</v>
      </c>
      <c r="B206" s="27">
        <f>Stats!$I$2*Stats!$J$2*SQRT(A206)</f>
        <v>1.4317821063276355</v>
      </c>
      <c r="C206" s="28">
        <f t="shared" si="3"/>
        <v>1.4398720215020866E-3</v>
      </c>
    </row>
    <row r="207" spans="1:3" x14ac:dyDescent="0.25">
      <c r="A207" s="8">
        <v>206</v>
      </c>
      <c r="B207" s="27">
        <f>Stats!$I$2*Stats!$J$2*SQRT(A207)</f>
        <v>1.4352700094407325</v>
      </c>
      <c r="C207" s="28">
        <f t="shared" si="3"/>
        <v>1.4342991931806104E-3</v>
      </c>
    </row>
    <row r="208" spans="1:3" x14ac:dyDescent="0.25">
      <c r="A208" s="8">
        <v>207</v>
      </c>
      <c r="B208" s="27">
        <f>Stats!$I$2*Stats!$J$2*SQRT(A208)</f>
        <v>1.438749456993816</v>
      </c>
      <c r="C208" s="28">
        <f t="shared" si="3"/>
        <v>1.4287728012065681E-3</v>
      </c>
    </row>
    <row r="209" spans="1:3" x14ac:dyDescent="0.25">
      <c r="A209" s="8">
        <v>208</v>
      </c>
      <c r="B209" s="27">
        <f>Stats!$I$2*Stats!$J$2*SQRT(A209)</f>
        <v>1.4422205101855958</v>
      </c>
      <c r="C209" s="28">
        <f t="shared" si="3"/>
        <v>1.4232922458785602E-3</v>
      </c>
    </row>
    <row r="210" spans="1:3" x14ac:dyDescent="0.25">
      <c r="A210" s="8">
        <v>209</v>
      </c>
      <c r="B210" s="27">
        <f>Stats!$I$2*Stats!$J$2*SQRT(A210)</f>
        <v>1.4456832294800961</v>
      </c>
      <c r="C210" s="28">
        <f t="shared" si="3"/>
        <v>1.4178569380032258E-3</v>
      </c>
    </row>
    <row r="211" spans="1:3" x14ac:dyDescent="0.25">
      <c r="A211" s="8">
        <v>210</v>
      </c>
      <c r="B211" s="27">
        <f>Stats!$I$2*Stats!$J$2*SQRT(A211)</f>
        <v>1.4491376746189439</v>
      </c>
      <c r="C211" s="28">
        <f t="shared" si="3"/>
        <v>1.4124662986638725E-3</v>
      </c>
    </row>
    <row r="212" spans="1:3" x14ac:dyDescent="0.25">
      <c r="A212" s="8">
        <v>211</v>
      </c>
      <c r="B212" s="27">
        <f>Stats!$I$2*Stats!$J$2*SQRT(A212)</f>
        <v>1.452583904633395</v>
      </c>
      <c r="C212" s="28">
        <f t="shared" si="3"/>
        <v>1.4071197589931028E-3</v>
      </c>
    </row>
    <row r="213" spans="1:3" x14ac:dyDescent="0.25">
      <c r="A213" s="8">
        <v>212</v>
      </c>
      <c r="B213" s="27">
        <f>Stats!$I$2*Stats!$J$2*SQRT(A213)</f>
        <v>1.4560219778561037</v>
      </c>
      <c r="C213" s="28">
        <f t="shared" si="3"/>
        <v>1.4018167599538778E-3</v>
      </c>
    </row>
    <row r="214" spans="1:3" x14ac:dyDescent="0.25">
      <c r="A214" s="8">
        <v>213</v>
      </c>
      <c r="B214" s="27">
        <f>Stats!$I$2*Stats!$J$2*SQRT(A214)</f>
        <v>1.4594519519326425</v>
      </c>
      <c r="C214" s="28">
        <f t="shared" si="3"/>
        <v>1.3965567521236899E-3</v>
      </c>
    </row>
    <row r="215" spans="1:3" x14ac:dyDescent="0.25">
      <c r="A215" s="8">
        <v>214</v>
      </c>
      <c r="B215" s="27">
        <f>Stats!$I$2*Stats!$J$2*SQRT(A215)</f>
        <v>1.4628738838327795</v>
      </c>
      <c r="C215" s="28">
        <f t="shared" si="3"/>
        <v>1.3913391954853971E-3</v>
      </c>
    </row>
    <row r="216" spans="1:3" x14ac:dyDescent="0.25">
      <c r="A216" s="8">
        <v>215</v>
      </c>
      <c r="B216" s="27">
        <f>Stats!$I$2*Stats!$J$2*SQRT(A216)</f>
        <v>1.4662878298615181</v>
      </c>
      <c r="C216" s="28">
        <f t="shared" ref="C216:C279" si="4">(1+B216)/(1+B215)-1</f>
        <v>1.3861635592260502E-3</v>
      </c>
    </row>
    <row r="217" spans="1:3" x14ac:dyDescent="0.25">
      <c r="A217" s="8">
        <v>216</v>
      </c>
      <c r="B217" s="27">
        <f>Stats!$I$2*Stats!$J$2*SQRT(A217)</f>
        <v>1.4696938456699069</v>
      </c>
      <c r="C217" s="28">
        <f t="shared" si="4"/>
        <v>1.3810293215370528E-3</v>
      </c>
    </row>
    <row r="218" spans="1:3" x14ac:dyDescent="0.25">
      <c r="A218" s="8">
        <v>217</v>
      </c>
      <c r="B218" s="27">
        <f>Stats!$I$2*Stats!$J$2*SQRT(A218)</f>
        <v>1.4730919862656235</v>
      </c>
      <c r="C218" s="28">
        <f t="shared" si="4"/>
        <v>1.3759359694216489E-3</v>
      </c>
    </row>
    <row r="219" spans="1:3" x14ac:dyDescent="0.25">
      <c r="A219" s="8">
        <v>218</v>
      </c>
      <c r="B219" s="27">
        <f>Stats!$I$2*Stats!$J$2*SQRT(A219)</f>
        <v>1.4764823060233401</v>
      </c>
      <c r="C219" s="28">
        <f t="shared" si="4"/>
        <v>1.3708829985072946E-3</v>
      </c>
    </row>
    <row r="220" spans="1:3" x14ac:dyDescent="0.25">
      <c r="A220" s="8">
        <v>219</v>
      </c>
      <c r="B220" s="27">
        <f>Stats!$I$2*Stats!$J$2*SQRT(A220)</f>
        <v>1.4798648586948744</v>
      </c>
      <c r="C220" s="28">
        <f t="shared" si="4"/>
        <v>1.3658699128629159E-3</v>
      </c>
    </row>
    <row r="221" spans="1:3" x14ac:dyDescent="0.25">
      <c r="A221" s="8">
        <v>220</v>
      </c>
      <c r="B221" s="27">
        <f>Stats!$I$2*Stats!$J$2*SQRT(A221)</f>
        <v>1.4832396974191326</v>
      </c>
      <c r="C221" s="28">
        <f t="shared" si="4"/>
        <v>1.3608962248186085E-3</v>
      </c>
    </row>
    <row r="222" spans="1:3" x14ac:dyDescent="0.25">
      <c r="A222" s="8">
        <v>221</v>
      </c>
      <c r="B222" s="27">
        <f>Stats!$I$2*Stats!$J$2*SQRT(A222)</f>
        <v>1.4866068747318506</v>
      </c>
      <c r="C222" s="28">
        <f t="shared" si="4"/>
        <v>1.3559614547953291E-3</v>
      </c>
    </row>
    <row r="223" spans="1:3" x14ac:dyDescent="0.25">
      <c r="A223" s="8">
        <v>222</v>
      </c>
      <c r="B223" s="27">
        <f>Stats!$I$2*Stats!$J$2*SQRT(A223)</f>
        <v>1.489966442575134</v>
      </c>
      <c r="C223" s="28">
        <f t="shared" si="4"/>
        <v>1.3510651311319233E-3</v>
      </c>
    </row>
    <row r="224" spans="1:3" x14ac:dyDescent="0.25">
      <c r="A224" s="8">
        <v>223</v>
      </c>
      <c r="B224" s="27">
        <f>Stats!$I$2*Stats!$J$2*SQRT(A224)</f>
        <v>1.4933184523068079</v>
      </c>
      <c r="C224" s="28">
        <f t="shared" si="4"/>
        <v>1.3462067899225882E-3</v>
      </c>
    </row>
    <row r="225" spans="1:3" x14ac:dyDescent="0.25">
      <c r="A225" s="8">
        <v>224</v>
      </c>
      <c r="B225" s="27">
        <f>Stats!$I$2*Stats!$J$2*SQRT(A225)</f>
        <v>1.4966629547095767</v>
      </c>
      <c r="C225" s="28">
        <f t="shared" si="4"/>
        <v>1.3413859748538925E-3</v>
      </c>
    </row>
    <row r="226" spans="1:3" x14ac:dyDescent="0.25">
      <c r="A226" s="8">
        <v>225</v>
      </c>
      <c r="B226" s="27">
        <f>Stats!$I$2*Stats!$J$2*SQRT(A226)</f>
        <v>1.5</v>
      </c>
      <c r="C226" s="28">
        <f t="shared" si="4"/>
        <v>1.3366022370493447E-3</v>
      </c>
    </row>
    <row r="227" spans="1:3" x14ac:dyDescent="0.25">
      <c r="A227" s="8">
        <v>226</v>
      </c>
      <c r="B227" s="27">
        <f>Stats!$I$2*Stats!$J$2*SQRT(A227)</f>
        <v>1.5033296378372909</v>
      </c>
      <c r="C227" s="28">
        <f t="shared" si="4"/>
        <v>1.3318551349164043E-3</v>
      </c>
    </row>
    <row r="228" spans="1:3" x14ac:dyDescent="0.25">
      <c r="A228" s="8">
        <v>227</v>
      </c>
      <c r="B228" s="27">
        <f>Stats!$I$2*Stats!$J$2*SQRT(A228)</f>
        <v>1.5066519173319364</v>
      </c>
      <c r="C228" s="28">
        <f t="shared" si="4"/>
        <v>1.3271442339952699E-3</v>
      </c>
    </row>
    <row r="229" spans="1:3" x14ac:dyDescent="0.25">
      <c r="A229" s="8">
        <v>228</v>
      </c>
      <c r="B229" s="27">
        <f>Stats!$I$2*Stats!$J$2*SQRT(A229)</f>
        <v>1.5099668870541501</v>
      </c>
      <c r="C229" s="28">
        <f t="shared" si="4"/>
        <v>1.3224691068165484E-3</v>
      </c>
    </row>
    <row r="230" spans="1:3" x14ac:dyDescent="0.25">
      <c r="A230" s="8">
        <v>229</v>
      </c>
      <c r="B230" s="27">
        <f>Stats!$I$2*Stats!$J$2*SQRT(A230)</f>
        <v>1.5132745950421558</v>
      </c>
      <c r="C230" s="28">
        <f t="shared" si="4"/>
        <v>1.3178293327558155E-3</v>
      </c>
    </row>
    <row r="231" spans="1:3" x14ac:dyDescent="0.25">
      <c r="A231" s="8">
        <v>230</v>
      </c>
      <c r="B231" s="27">
        <f>Stats!$I$2*Stats!$J$2*SQRT(A231)</f>
        <v>1.5165750888103102</v>
      </c>
      <c r="C231" s="28">
        <f t="shared" si="4"/>
        <v>1.3132244978981689E-3</v>
      </c>
    </row>
    <row r="232" spans="1:3" x14ac:dyDescent="0.25">
      <c r="A232" s="8">
        <v>231</v>
      </c>
      <c r="B232" s="27">
        <f>Stats!$I$2*Stats!$J$2*SQRT(A232)</f>
        <v>1.5198684153570665</v>
      </c>
      <c r="C232" s="28">
        <f t="shared" si="4"/>
        <v>1.3086541949016706E-3</v>
      </c>
    </row>
    <row r="233" spans="1:3" x14ac:dyDescent="0.25">
      <c r="A233" s="8">
        <v>232</v>
      </c>
      <c r="B233" s="27">
        <f>Stats!$I$2*Stats!$J$2*SQRT(A233)</f>
        <v>1.5231546211727818</v>
      </c>
      <c r="C233" s="28">
        <f t="shared" si="4"/>
        <v>1.3041180228647864E-3</v>
      </c>
    </row>
    <row r="234" spans="1:3" x14ac:dyDescent="0.25">
      <c r="A234" s="8">
        <v>233</v>
      </c>
      <c r="B234" s="27">
        <f>Stats!$I$2*Stats!$J$2*SQRT(A234)</f>
        <v>1.5264337522473748</v>
      </c>
      <c r="C234" s="28">
        <f t="shared" si="4"/>
        <v>1.2996155872004866E-3</v>
      </c>
    </row>
    <row r="235" spans="1:3" x14ac:dyDescent="0.25">
      <c r="A235" s="8">
        <v>234</v>
      </c>
      <c r="B235" s="27">
        <f>Stats!$I$2*Stats!$J$2*SQRT(A235)</f>
        <v>1.5297058540778357</v>
      </c>
      <c r="C235" s="28">
        <f t="shared" si="4"/>
        <v>1.2951464995076822E-3</v>
      </c>
    </row>
    <row r="236" spans="1:3" x14ac:dyDescent="0.25">
      <c r="A236" s="8">
        <v>235</v>
      </c>
      <c r="B236" s="27">
        <f>Stats!$I$2*Stats!$J$2*SQRT(A236)</f>
        <v>1.5329709716755893</v>
      </c>
      <c r="C236" s="28">
        <f t="shared" si="4"/>
        <v>1.2907103774497664E-3</v>
      </c>
    </row>
    <row r="237" spans="1:3" x14ac:dyDescent="0.25">
      <c r="A237" s="8">
        <v>236</v>
      </c>
      <c r="B237" s="27">
        <f>Stats!$I$2*Stats!$J$2*SQRT(A237)</f>
        <v>1.5362291495737217</v>
      </c>
      <c r="C237" s="28">
        <f t="shared" si="4"/>
        <v>1.2863068446367087E-3</v>
      </c>
    </row>
    <row r="238" spans="1:3" x14ac:dyDescent="0.25">
      <c r="A238" s="8">
        <v>237</v>
      </c>
      <c r="B238" s="27">
        <f>Stats!$I$2*Stats!$J$2*SQRT(A238)</f>
        <v>1.5394804318340654</v>
      </c>
      <c r="C238" s="28">
        <f t="shared" si="4"/>
        <v>1.2819355305060398E-3</v>
      </c>
    </row>
    <row r="239" spans="1:3" x14ac:dyDescent="0.25">
      <c r="A239" s="8">
        <v>238</v>
      </c>
      <c r="B239" s="27">
        <f>Stats!$I$2*Stats!$J$2*SQRT(A239)</f>
        <v>1.5427248620541514</v>
      </c>
      <c r="C239" s="28">
        <f t="shared" si="4"/>
        <v>1.2775960702098299E-3</v>
      </c>
    </row>
    <row r="240" spans="1:3" x14ac:dyDescent="0.25">
      <c r="A240" s="8">
        <v>239</v>
      </c>
      <c r="B240" s="27">
        <f>Stats!$I$2*Stats!$J$2*SQRT(A240)</f>
        <v>1.5459624833740309</v>
      </c>
      <c r="C240" s="28">
        <f t="shared" si="4"/>
        <v>1.273288104503667E-3</v>
      </c>
    </row>
    <row r="241" spans="1:3" x14ac:dyDescent="0.25">
      <c r="A241" s="8">
        <v>240</v>
      </c>
      <c r="B241" s="27">
        <f>Stats!$I$2*Stats!$J$2*SQRT(A241)</f>
        <v>1.5491933384829668</v>
      </c>
      <c r="C241" s="28">
        <f t="shared" si="4"/>
        <v>1.2690112796376329E-3</v>
      </c>
    </row>
    <row r="242" spans="1:3" x14ac:dyDescent="0.25">
      <c r="A242" s="8">
        <v>241</v>
      </c>
      <c r="B242" s="27">
        <f>Stats!$I$2*Stats!$J$2*SQRT(A242)</f>
        <v>1.5524174696260025</v>
      </c>
      <c r="C242" s="28">
        <f t="shared" si="4"/>
        <v>1.2647652472503879E-3</v>
      </c>
    </row>
    <row r="243" spans="1:3" x14ac:dyDescent="0.25">
      <c r="A243" s="8">
        <v>242</v>
      </c>
      <c r="B243" s="27">
        <f>Stats!$I$2*Stats!$J$2*SQRT(A243)</f>
        <v>1.5556349186104046</v>
      </c>
      <c r="C243" s="28">
        <f t="shared" si="4"/>
        <v>1.2605496642654757E-3</v>
      </c>
    </row>
    <row r="244" spans="1:3" x14ac:dyDescent="0.25">
      <c r="A244" s="8">
        <v>243</v>
      </c>
      <c r="B244" s="27">
        <f>Stats!$I$2*Stats!$J$2*SQRT(A244)</f>
        <v>1.5588457268119897</v>
      </c>
      <c r="C244" s="28">
        <f t="shared" si="4"/>
        <v>1.2563641927898495E-3</v>
      </c>
    </row>
    <row r="245" spans="1:3" x14ac:dyDescent="0.25">
      <c r="A245" s="8">
        <v>244</v>
      </c>
      <c r="B245" s="27">
        <f>Stats!$I$2*Stats!$J$2*SQRT(A245)</f>
        <v>1.5620499351813308</v>
      </c>
      <c r="C245" s="28">
        <f t="shared" si="4"/>
        <v>1.2522085000148397E-3</v>
      </c>
    </row>
    <row r="246" spans="1:3" x14ac:dyDescent="0.25">
      <c r="A246" s="8">
        <v>245</v>
      </c>
      <c r="B246" s="27">
        <f>Stats!$I$2*Stats!$J$2*SQRT(A246)</f>
        <v>1.565247584249853</v>
      </c>
      <c r="C246" s="28">
        <f t="shared" si="4"/>
        <v>1.2480822581220075E-3</v>
      </c>
    </row>
    <row r="247" spans="1:3" x14ac:dyDescent="0.25">
      <c r="A247" s="8">
        <v>246</v>
      </c>
      <c r="B247" s="27">
        <f>Stats!$I$2*Stats!$J$2*SQRT(A247)</f>
        <v>1.5684387141358123</v>
      </c>
      <c r="C247" s="28">
        <f t="shared" si="4"/>
        <v>1.243985144183446E-3</v>
      </c>
    </row>
    <row r="248" spans="1:3" x14ac:dyDescent="0.25">
      <c r="A248" s="8">
        <v>247</v>
      </c>
      <c r="B248" s="27">
        <f>Stats!$I$2*Stats!$J$2*SQRT(A248)</f>
        <v>1.5716233645501712</v>
      </c>
      <c r="C248" s="28">
        <f t="shared" si="4"/>
        <v>1.2399168400754057E-3</v>
      </c>
    </row>
    <row r="249" spans="1:3" x14ac:dyDescent="0.25">
      <c r="A249" s="8">
        <v>248</v>
      </c>
      <c r="B249" s="27">
        <f>Stats!$I$2*Stats!$J$2*SQRT(A249)</f>
        <v>1.5748015748023623</v>
      </c>
      <c r="C249" s="28">
        <f t="shared" si="4"/>
        <v>1.2358770323845913E-3</v>
      </c>
    </row>
    <row r="250" spans="1:3" x14ac:dyDescent="0.25">
      <c r="A250" s="8">
        <v>249</v>
      </c>
      <c r="B250" s="27">
        <f>Stats!$I$2*Stats!$J$2*SQRT(A250)</f>
        <v>1.57797338380595</v>
      </c>
      <c r="C250" s="28">
        <f t="shared" si="4"/>
        <v>1.2318654123206763E-3</v>
      </c>
    </row>
    <row r="251" spans="1:3" x14ac:dyDescent="0.25">
      <c r="A251" s="8">
        <v>250</v>
      </c>
      <c r="B251" s="27">
        <f>Stats!$I$2*Stats!$J$2*SQRT(A251)</f>
        <v>1.5811388300841898</v>
      </c>
      <c r="C251" s="28">
        <f t="shared" si="4"/>
        <v>1.2278816756312594E-3</v>
      </c>
    </row>
    <row r="252" spans="1:3" x14ac:dyDescent="0.25">
      <c r="A252" s="8">
        <v>251</v>
      </c>
      <c r="B252" s="27">
        <f>Stats!$I$2*Stats!$J$2*SQRT(A252)</f>
        <v>1.584297951775486</v>
      </c>
      <c r="C252" s="28">
        <f t="shared" si="4"/>
        <v>1.223925522515712E-3</v>
      </c>
    </row>
    <row r="253" spans="1:3" x14ac:dyDescent="0.25">
      <c r="A253" s="8">
        <v>252</v>
      </c>
      <c r="B253" s="27">
        <f>Stats!$I$2*Stats!$J$2*SQRT(A253)</f>
        <v>1.5874507866387546</v>
      </c>
      <c r="C253" s="28">
        <f t="shared" si="4"/>
        <v>1.2199966575456855E-3</v>
      </c>
    </row>
    <row r="254" spans="1:3" x14ac:dyDescent="0.25">
      <c r="A254" s="8">
        <v>253</v>
      </c>
      <c r="B254" s="27">
        <f>Stats!$I$2*Stats!$J$2*SQRT(A254)</f>
        <v>1.5905973720586868</v>
      </c>
      <c r="C254" s="28">
        <f t="shared" si="4"/>
        <v>1.2160947895822893E-3</v>
      </c>
    </row>
    <row r="255" spans="1:3" x14ac:dyDescent="0.25">
      <c r="A255" s="8">
        <v>254</v>
      </c>
      <c r="B255" s="27">
        <f>Stats!$I$2*Stats!$J$2*SQRT(A255)</f>
        <v>1.5937377450509229</v>
      </c>
      <c r="C255" s="28">
        <f t="shared" si="4"/>
        <v>1.2122196316985967E-3</v>
      </c>
    </row>
    <row r="256" spans="1:3" x14ac:dyDescent="0.25">
      <c r="A256" s="8">
        <v>255</v>
      </c>
      <c r="B256" s="27">
        <f>Stats!$I$2*Stats!$J$2*SQRT(A256)</f>
        <v>1.5968719422671311</v>
      </c>
      <c r="C256" s="28">
        <f t="shared" si="4"/>
        <v>1.2083709011014854E-3</v>
      </c>
    </row>
    <row r="257" spans="1:3" x14ac:dyDescent="0.25">
      <c r="A257" s="8">
        <v>256</v>
      </c>
      <c r="B257" s="27">
        <f>Stats!$I$2*Stats!$J$2*SQRT(A257)</f>
        <v>1.6</v>
      </c>
      <c r="C257" s="28">
        <f t="shared" si="4"/>
        <v>1.2045483190588069E-3</v>
      </c>
    </row>
    <row r="258" spans="1:3" x14ac:dyDescent="0.25">
      <c r="A258" s="8">
        <v>257</v>
      </c>
      <c r="B258" s="27">
        <f>Stats!$I$2*Stats!$J$2*SQRT(A258)</f>
        <v>1.6031219541881399</v>
      </c>
      <c r="C258" s="28">
        <f t="shared" si="4"/>
        <v>1.2007516108230032E-3</v>
      </c>
    </row>
    <row r="259" spans="1:3" x14ac:dyDescent="0.25">
      <c r="A259" s="8">
        <v>258</v>
      </c>
      <c r="B259" s="27">
        <f>Stats!$I$2*Stats!$J$2*SQRT(A259)</f>
        <v>1.606237840420901</v>
      </c>
      <c r="C259" s="28">
        <f t="shared" si="4"/>
        <v>1.1969805055609406E-3</v>
      </c>
    </row>
    <row r="260" spans="1:3" x14ac:dyDescent="0.25">
      <c r="A260" s="8">
        <v>259</v>
      </c>
      <c r="B260" s="27">
        <f>Stats!$I$2*Stats!$J$2*SQRT(A260)</f>
        <v>1.6093476939431082</v>
      </c>
      <c r="C260" s="28">
        <f t="shared" si="4"/>
        <v>1.1932347362835216E-3</v>
      </c>
    </row>
    <row r="261" spans="1:3" x14ac:dyDescent="0.25">
      <c r="A261" s="8">
        <v>260</v>
      </c>
      <c r="B261" s="27">
        <f>Stats!$I$2*Stats!$J$2*SQRT(A261)</f>
        <v>1.6124515496597098</v>
      </c>
      <c r="C261" s="28">
        <f t="shared" si="4"/>
        <v>1.1895140397757409E-3</v>
      </c>
    </row>
    <row r="262" spans="1:3" x14ac:dyDescent="0.25">
      <c r="A262" s="8">
        <v>261</v>
      </c>
      <c r="B262" s="27">
        <f>Stats!$I$2*Stats!$J$2*SQRT(A262)</f>
        <v>1.6155494421403511</v>
      </c>
      <c r="C262" s="28">
        <f t="shared" si="4"/>
        <v>1.1858181565298498E-3</v>
      </c>
    </row>
    <row r="263" spans="1:3" x14ac:dyDescent="0.25">
      <c r="A263" s="8">
        <v>262</v>
      </c>
      <c r="B263" s="27">
        <f>Stats!$I$2*Stats!$J$2*SQRT(A263)</f>
        <v>1.6186414056238647</v>
      </c>
      <c r="C263" s="28">
        <f t="shared" si="4"/>
        <v>1.1821468306800753E-3</v>
      </c>
    </row>
    <row r="264" spans="1:3" x14ac:dyDescent="0.25">
      <c r="A264" s="8">
        <v>263</v>
      </c>
      <c r="B264" s="27">
        <f>Stats!$I$2*Stats!$J$2*SQRT(A264)</f>
        <v>1.6217274740226857</v>
      </c>
      <c r="C264" s="28">
        <f t="shared" si="4"/>
        <v>1.1784998099371169E-3</v>
      </c>
    </row>
    <row r="265" spans="1:3" x14ac:dyDescent="0.25">
      <c r="A265" s="8">
        <v>264</v>
      </c>
      <c r="B265" s="27">
        <f>Stats!$I$2*Stats!$J$2*SQRT(A265)</f>
        <v>1.6248076809271923</v>
      </c>
      <c r="C265" s="28">
        <f t="shared" si="4"/>
        <v>1.1748768455253078E-3</v>
      </c>
    </row>
    <row r="266" spans="1:3" x14ac:dyDescent="0.25">
      <c r="A266" s="8">
        <v>265</v>
      </c>
      <c r="B266" s="27">
        <f>Stats!$I$2*Stats!$J$2*SQRT(A266)</f>
        <v>1.6278820596099708</v>
      </c>
      <c r="C266" s="28">
        <f t="shared" si="4"/>
        <v>1.1712776921211088E-3</v>
      </c>
    </row>
    <row r="267" spans="1:3" x14ac:dyDescent="0.25">
      <c r="A267" s="8">
        <v>266</v>
      </c>
      <c r="B267" s="27">
        <f>Stats!$I$2*Stats!$J$2*SQRT(A267)</f>
        <v>1.6309506430300091</v>
      </c>
      <c r="C267" s="28">
        <f t="shared" si="4"/>
        <v>1.167702107793156E-3</v>
      </c>
    </row>
    <row r="268" spans="1:3" x14ac:dyDescent="0.25">
      <c r="A268" s="8">
        <v>267</v>
      </c>
      <c r="B268" s="27">
        <f>Stats!$I$2*Stats!$J$2*SQRT(A268)</f>
        <v>1.6340134638368191</v>
      </c>
      <c r="C268" s="28">
        <f t="shared" si="4"/>
        <v>1.1641498539411987E-3</v>
      </c>
    </row>
    <row r="269" spans="1:3" x14ac:dyDescent="0.25">
      <c r="A269" s="8">
        <v>268</v>
      </c>
      <c r="B269" s="27">
        <f>Stats!$I$2*Stats!$J$2*SQRT(A269)</f>
        <v>1.6370705543744901</v>
      </c>
      <c r="C269" s="28">
        <f t="shared" si="4"/>
        <v>1.1606206952403664E-3</v>
      </c>
    </row>
    <row r="270" spans="1:3" x14ac:dyDescent="0.25">
      <c r="A270" s="8">
        <v>269</v>
      </c>
      <c r="B270" s="27">
        <f>Stats!$I$2*Stats!$J$2*SQRT(A270)</f>
        <v>1.6401219466856727</v>
      </c>
      <c r="C270" s="28">
        <f t="shared" si="4"/>
        <v>1.1571143995829924E-3</v>
      </c>
    </row>
    <row r="271" spans="1:3" x14ac:dyDescent="0.25">
      <c r="A271" s="8">
        <v>270</v>
      </c>
      <c r="B271" s="27">
        <f>Stats!$I$2*Stats!$J$2*SQRT(A271)</f>
        <v>1.6431676725154984</v>
      </c>
      <c r="C271" s="28">
        <f t="shared" si="4"/>
        <v>1.1536307380231037E-3</v>
      </c>
    </row>
    <row r="272" spans="1:3" x14ac:dyDescent="0.25">
      <c r="A272" s="8">
        <v>271</v>
      </c>
      <c r="B272" s="27">
        <f>Stats!$I$2*Stats!$J$2*SQRT(A272)</f>
        <v>1.6462077633154331</v>
      </c>
      <c r="C272" s="28">
        <f t="shared" si="4"/>
        <v>1.1501694847233512E-3</v>
      </c>
    </row>
    <row r="273" spans="1:3" x14ac:dyDescent="0.25">
      <c r="A273" s="8">
        <v>272</v>
      </c>
      <c r="B273" s="27">
        <f>Stats!$I$2*Stats!$J$2*SQRT(A273)</f>
        <v>1.6492422502470643</v>
      </c>
      <c r="C273" s="28">
        <f t="shared" si="4"/>
        <v>1.1467304169001657E-3</v>
      </c>
    </row>
    <row r="274" spans="1:3" x14ac:dyDescent="0.25">
      <c r="A274" s="8">
        <v>273</v>
      </c>
      <c r="B274" s="27">
        <f>Stats!$I$2*Stats!$J$2*SQRT(A274)</f>
        <v>1.6522711641858305</v>
      </c>
      <c r="C274" s="28">
        <f t="shared" si="4"/>
        <v>1.1433133147729091E-3</v>
      </c>
    </row>
    <row r="275" spans="1:3" x14ac:dyDescent="0.25">
      <c r="A275" s="8">
        <v>274</v>
      </c>
      <c r="B275" s="27">
        <f>Stats!$I$2*Stats!$J$2*SQRT(A275)</f>
        <v>1.6552945357246849</v>
      </c>
      <c r="C275" s="28">
        <f t="shared" si="4"/>
        <v>1.1399179615114718E-3</v>
      </c>
    </row>
    <row r="276" spans="1:3" x14ac:dyDescent="0.25">
      <c r="A276" s="8">
        <v>275</v>
      </c>
      <c r="B276" s="27">
        <f>Stats!$I$2*Stats!$J$2*SQRT(A276)</f>
        <v>1.6583123951777001</v>
      </c>
      <c r="C276" s="28">
        <f t="shared" si="4"/>
        <v>1.1365441431874235E-3</v>
      </c>
    </row>
    <row r="277" spans="1:3" x14ac:dyDescent="0.25">
      <c r="A277" s="8">
        <v>276</v>
      </c>
      <c r="B277" s="27">
        <f>Stats!$I$2*Stats!$J$2*SQRT(A277)</f>
        <v>1.6613247725836151</v>
      </c>
      <c r="C277" s="28">
        <f t="shared" si="4"/>
        <v>1.1331916487242744E-3</v>
      </c>
    </row>
    <row r="278" spans="1:3" x14ac:dyDescent="0.25">
      <c r="A278" s="8">
        <v>277</v>
      </c>
      <c r="B278" s="27">
        <f>Stats!$I$2*Stats!$J$2*SQRT(A278)</f>
        <v>1.6643316977093239</v>
      </c>
      <c r="C278" s="28">
        <f t="shared" si="4"/>
        <v>1.1298602698495142E-3</v>
      </c>
    </row>
    <row r="279" spans="1:3" x14ac:dyDescent="0.25">
      <c r="A279" s="8">
        <v>278</v>
      </c>
      <c r="B279" s="27">
        <f>Stats!$I$2*Stats!$J$2*SQRT(A279)</f>
        <v>1.6673332000533065</v>
      </c>
      <c r="C279" s="28">
        <f t="shared" si="4"/>
        <v>1.1265498010488706E-3</v>
      </c>
    </row>
    <row r="280" spans="1:3" x14ac:dyDescent="0.25">
      <c r="A280" s="8">
        <v>279</v>
      </c>
      <c r="B280" s="27">
        <f>Stats!$I$2*Stats!$J$2*SQRT(A280)</f>
        <v>1.6703293088490068</v>
      </c>
      <c r="C280" s="28">
        <f t="shared" ref="C280:C343" si="5">(1+B280)/(1+B279)-1</f>
        <v>1.1232600395181258E-3</v>
      </c>
    </row>
    <row r="281" spans="1:3" x14ac:dyDescent="0.25">
      <c r="A281" s="8">
        <v>280</v>
      </c>
      <c r="B281" s="27">
        <f>Stats!$I$2*Stats!$J$2*SQRT(A281)</f>
        <v>1.6733200530681511</v>
      </c>
      <c r="C281" s="28">
        <f t="shared" si="5"/>
        <v>1.1199907851191515E-3</v>
      </c>
    </row>
    <row r="282" spans="1:3" x14ac:dyDescent="0.25">
      <c r="A282" s="8">
        <v>281</v>
      </c>
      <c r="B282" s="27">
        <f>Stats!$I$2*Stats!$J$2*SQRT(A282)</f>
        <v>1.6763054614240211</v>
      </c>
      <c r="C282" s="28">
        <f t="shared" si="5"/>
        <v>1.1167418403357221E-3</v>
      </c>
    </row>
    <row r="283" spans="1:3" x14ac:dyDescent="0.25">
      <c r="A283" s="8">
        <v>282</v>
      </c>
      <c r="B283" s="27">
        <f>Stats!$I$2*Stats!$J$2*SQRT(A283)</f>
        <v>1.6792855623746665</v>
      </c>
      <c r="C283" s="28">
        <f t="shared" si="5"/>
        <v>1.113513010230216E-3</v>
      </c>
    </row>
    <row r="284" spans="1:3" x14ac:dyDescent="0.25">
      <c r="A284" s="8">
        <v>283</v>
      </c>
      <c r="B284" s="27">
        <f>Stats!$I$2*Stats!$J$2*SQRT(A284)</f>
        <v>1.6822603841260724</v>
      </c>
      <c r="C284" s="28">
        <f t="shared" si="5"/>
        <v>1.1103041024000948E-3</v>
      </c>
    </row>
    <row r="285" spans="1:3" x14ac:dyDescent="0.25">
      <c r="A285" s="8">
        <v>284</v>
      </c>
      <c r="B285" s="27">
        <f>Stats!$I$2*Stats!$J$2*SQRT(A285)</f>
        <v>1.6852299546352718</v>
      </c>
      <c r="C285" s="28">
        <f t="shared" si="5"/>
        <v>1.1071149269374914E-3</v>
      </c>
    </row>
    <row r="286" spans="1:3" x14ac:dyDescent="0.25">
      <c r="A286" s="8">
        <v>285</v>
      </c>
      <c r="B286" s="27">
        <f>Stats!$I$2*Stats!$J$2*SQRT(A286)</f>
        <v>1.6881943016134136</v>
      </c>
      <c r="C286" s="28">
        <f t="shared" si="5"/>
        <v>1.1039452963887975E-3</v>
      </c>
    </row>
    <row r="287" spans="1:3" x14ac:dyDescent="0.25">
      <c r="A287" s="8">
        <v>286</v>
      </c>
      <c r="B287" s="27">
        <f>Stats!$I$2*Stats!$J$2*SQRT(A287)</f>
        <v>1.6911534525287764</v>
      </c>
      <c r="C287" s="28">
        <f t="shared" si="5"/>
        <v>1.1007950257118093E-3</v>
      </c>
    </row>
    <row r="288" spans="1:3" x14ac:dyDescent="0.25">
      <c r="A288" s="8">
        <v>287</v>
      </c>
      <c r="B288" s="27">
        <f>Stats!$I$2*Stats!$J$2*SQRT(A288)</f>
        <v>1.6941074346097418</v>
      </c>
      <c r="C288" s="28">
        <f t="shared" si="5"/>
        <v>1.0976639322406445E-3</v>
      </c>
    </row>
    <row r="289" spans="1:3" x14ac:dyDescent="0.25">
      <c r="A289" s="8">
        <v>288</v>
      </c>
      <c r="B289" s="27">
        <f>Stats!$I$2*Stats!$J$2*SQRT(A289)</f>
        <v>1.697056274847714</v>
      </c>
      <c r="C289" s="28">
        <f t="shared" si="5"/>
        <v>1.0945518356433315E-3</v>
      </c>
    </row>
    <row r="290" spans="1:3" x14ac:dyDescent="0.25">
      <c r="A290" s="8">
        <v>289</v>
      </c>
      <c r="B290" s="27">
        <f>Stats!$I$2*Stats!$J$2*SQRT(A290)</f>
        <v>1.7000000000000002</v>
      </c>
      <c r="C290" s="28">
        <f t="shared" si="5"/>
        <v>1.0914585578871705E-3</v>
      </c>
    </row>
    <row r="291" spans="1:3" x14ac:dyDescent="0.25">
      <c r="A291" s="8">
        <v>290</v>
      </c>
      <c r="B291" s="27">
        <f>Stats!$I$2*Stats!$J$2*SQRT(A291)</f>
        <v>1.7029386365926404</v>
      </c>
      <c r="C291" s="28">
        <f t="shared" si="5"/>
        <v>1.088383923200098E-3</v>
      </c>
    </row>
    <row r="292" spans="1:3" x14ac:dyDescent="0.25">
      <c r="A292" s="8">
        <v>291</v>
      </c>
      <c r="B292" s="27">
        <f>Stats!$I$2*Stats!$J$2*SQRT(A292)</f>
        <v>1.7058722109231981</v>
      </c>
      <c r="C292" s="28">
        <f t="shared" si="5"/>
        <v>1.0853277580344933E-3</v>
      </c>
    </row>
    <row r="293" spans="1:3" x14ac:dyDescent="0.25">
      <c r="A293" s="8">
        <v>292</v>
      </c>
      <c r="B293" s="27">
        <f>Stats!$I$2*Stats!$J$2*SQRT(A293)</f>
        <v>1.7088007490635062</v>
      </c>
      <c r="C293" s="28">
        <f t="shared" si="5"/>
        <v>1.0822898910325396E-3</v>
      </c>
    </row>
    <row r="294" spans="1:3" x14ac:dyDescent="0.25">
      <c r="A294" s="8">
        <v>293</v>
      </c>
      <c r="B294" s="27">
        <f>Stats!$I$2*Stats!$J$2*SQRT(A294)</f>
        <v>1.7117242768623691</v>
      </c>
      <c r="C294" s="28">
        <f t="shared" si="5"/>
        <v>1.0792701529904747E-3</v>
      </c>
    </row>
    <row r="295" spans="1:3" x14ac:dyDescent="0.25">
      <c r="A295" s="8">
        <v>294</v>
      </c>
      <c r="B295" s="27">
        <f>Stats!$I$2*Stats!$J$2*SQRT(A295)</f>
        <v>1.7146428199482249</v>
      </c>
      <c r="C295" s="28">
        <f t="shared" si="5"/>
        <v>1.0762683768250625E-3</v>
      </c>
    </row>
    <row r="296" spans="1:3" x14ac:dyDescent="0.25">
      <c r="A296" s="8">
        <v>295</v>
      </c>
      <c r="B296" s="27">
        <f>Stats!$I$2*Stats!$J$2*SQRT(A296)</f>
        <v>1.7175564037317668</v>
      </c>
      <c r="C296" s="28">
        <f t="shared" si="5"/>
        <v>1.0732843975391759E-3</v>
      </c>
    </row>
    <row r="297" spans="1:3" x14ac:dyDescent="0.25">
      <c r="A297" s="8">
        <v>296</v>
      </c>
      <c r="B297" s="27">
        <f>Stats!$I$2*Stats!$J$2*SQRT(A297)</f>
        <v>1.7204650534085255</v>
      </c>
      <c r="C297" s="28">
        <f t="shared" si="5"/>
        <v>1.0703180521900446E-3</v>
      </c>
    </row>
    <row r="298" spans="1:3" x14ac:dyDescent="0.25">
      <c r="A298" s="8">
        <v>297</v>
      </c>
      <c r="B298" s="27">
        <f>Stats!$I$2*Stats!$J$2*SQRT(A298)</f>
        <v>1.7233687939614086</v>
      </c>
      <c r="C298" s="28">
        <f t="shared" si="5"/>
        <v>1.0673691798557261E-3</v>
      </c>
    </row>
    <row r="299" spans="1:3" x14ac:dyDescent="0.25">
      <c r="A299" s="8">
        <v>298</v>
      </c>
      <c r="B299" s="27">
        <f>Stats!$I$2*Stats!$J$2*SQRT(A299)</f>
        <v>1.7262676501632068</v>
      </c>
      <c r="C299" s="28">
        <f t="shared" si="5"/>
        <v>1.0644376216053519E-3</v>
      </c>
    </row>
    <row r="300" spans="1:3" x14ac:dyDescent="0.25">
      <c r="A300" s="8">
        <v>299</v>
      </c>
      <c r="B300" s="27">
        <f>Stats!$I$2*Stats!$J$2*SQRT(A300)</f>
        <v>1.7291616465790582</v>
      </c>
      <c r="C300" s="28">
        <f t="shared" si="5"/>
        <v>1.0615232204651548E-3</v>
      </c>
    </row>
    <row r="301" spans="1:3" x14ac:dyDescent="0.25">
      <c r="A301" s="8">
        <v>300</v>
      </c>
      <c r="B301" s="27">
        <f>Stats!$I$2*Stats!$J$2*SQRT(A301)</f>
        <v>1.7320508075688776</v>
      </c>
      <c r="C301" s="28">
        <f t="shared" si="5"/>
        <v>1.0586258213913791E-3</v>
      </c>
    </row>
    <row r="302" spans="1:3" x14ac:dyDescent="0.25">
      <c r="A302" s="8">
        <v>301</v>
      </c>
      <c r="B302" s="27">
        <f>Stats!$I$2*Stats!$J$2*SQRT(A302)</f>
        <v>1.7349351572897473</v>
      </c>
      <c r="C302" s="28">
        <f t="shared" si="5"/>
        <v>1.0557452712369741E-3</v>
      </c>
    </row>
    <row r="303" spans="1:3" x14ac:dyDescent="0.25">
      <c r="A303" s="8">
        <v>302</v>
      </c>
      <c r="B303" s="27">
        <f>Stats!$I$2*Stats!$J$2*SQRT(A303)</f>
        <v>1.7378147196982767</v>
      </c>
      <c r="C303" s="28">
        <f t="shared" si="5"/>
        <v>1.0528814187253932E-3</v>
      </c>
    </row>
    <row r="304" spans="1:3" x14ac:dyDescent="0.25">
      <c r="A304" s="8">
        <v>303</v>
      </c>
      <c r="B304" s="27">
        <f>Stats!$I$2*Stats!$J$2*SQRT(A304)</f>
        <v>1.7406895185529212</v>
      </c>
      <c r="C304" s="28">
        <f t="shared" si="5"/>
        <v>1.050034114419951E-3</v>
      </c>
    </row>
    <row r="305" spans="1:3" x14ac:dyDescent="0.25">
      <c r="A305" s="8">
        <v>304</v>
      </c>
      <c r="B305" s="27">
        <f>Stats!$I$2*Stats!$J$2*SQRT(A305)</f>
        <v>1.7435595774162698</v>
      </c>
      <c r="C305" s="28">
        <f t="shared" si="5"/>
        <v>1.0472032106956242E-3</v>
      </c>
    </row>
    <row r="306" spans="1:3" x14ac:dyDescent="0.25">
      <c r="A306" s="8">
        <v>305</v>
      </c>
      <c r="B306" s="27">
        <f>Stats!$I$2*Stats!$J$2*SQRT(A306)</f>
        <v>1.7464249196572981</v>
      </c>
      <c r="C306" s="28">
        <f t="shared" si="5"/>
        <v>1.0443885617117399E-3</v>
      </c>
    </row>
    <row r="307" spans="1:3" x14ac:dyDescent="0.25">
      <c r="A307" s="8">
        <v>306</v>
      </c>
      <c r="B307" s="27">
        <f>Stats!$I$2*Stats!$J$2*SQRT(A307)</f>
        <v>1.7492855684535902</v>
      </c>
      <c r="C307" s="28">
        <f t="shared" si="5"/>
        <v>1.0415900233855524E-3</v>
      </c>
    </row>
    <row r="308" spans="1:3" x14ac:dyDescent="0.25">
      <c r="A308" s="8">
        <v>307</v>
      </c>
      <c r="B308" s="27">
        <f>Stats!$I$2*Stats!$J$2*SQRT(A308)</f>
        <v>1.7521415467935233</v>
      </c>
      <c r="C308" s="28">
        <f t="shared" si="5"/>
        <v>1.0388074533629332E-3</v>
      </c>
    </row>
    <row r="309" spans="1:3" x14ac:dyDescent="0.25">
      <c r="A309" s="8">
        <v>308</v>
      </c>
      <c r="B309" s="27">
        <f>Stats!$I$2*Stats!$J$2*SQRT(A309)</f>
        <v>1.7549928774784247</v>
      </c>
      <c r="C309" s="28">
        <f t="shared" si="5"/>
        <v>1.0360407109959446E-3</v>
      </c>
    </row>
    <row r="310" spans="1:3" x14ac:dyDescent="0.25">
      <c r="A310" s="8">
        <v>309</v>
      </c>
      <c r="B310" s="27">
        <f>Stats!$I$2*Stats!$J$2*SQRT(A310)</f>
        <v>1.7578395831246949</v>
      </c>
      <c r="C310" s="28">
        <f t="shared" si="5"/>
        <v>1.0332896573133077E-3</v>
      </c>
    </row>
    <row r="311" spans="1:3" x14ac:dyDescent="0.25">
      <c r="A311" s="8">
        <v>310</v>
      </c>
      <c r="B311" s="27">
        <f>Stats!$I$2*Stats!$J$2*SQRT(A311)</f>
        <v>1.7606816861659009</v>
      </c>
      <c r="C311" s="28">
        <f t="shared" si="5"/>
        <v>1.0305541549975317E-3</v>
      </c>
    </row>
    <row r="312" spans="1:3" x14ac:dyDescent="0.25">
      <c r="A312" s="8">
        <v>311</v>
      </c>
      <c r="B312" s="27">
        <f>Stats!$I$2*Stats!$J$2*SQRT(A312)</f>
        <v>1.7635192088548397</v>
      </c>
      <c r="C312" s="28">
        <f t="shared" si="5"/>
        <v>1.0278340683600451E-3</v>
      </c>
    </row>
    <row r="313" spans="1:3" x14ac:dyDescent="0.25">
      <c r="A313" s="8">
        <v>312</v>
      </c>
      <c r="B313" s="27">
        <f>Stats!$I$2*Stats!$J$2*SQRT(A313)</f>
        <v>1.7663521732655696</v>
      </c>
      <c r="C313" s="28">
        <f t="shared" si="5"/>
        <v>1.0251292633147724E-3</v>
      </c>
    </row>
    <row r="314" spans="1:3" x14ac:dyDescent="0.25">
      <c r="A314" s="8">
        <v>313</v>
      </c>
      <c r="B314" s="27">
        <f>Stats!$I$2*Stats!$J$2*SQRT(A314)</f>
        <v>1.7691806012954132</v>
      </c>
      <c r="C314" s="28">
        <f t="shared" si="5"/>
        <v>1.0224396073565956E-3</v>
      </c>
    </row>
    <row r="315" spans="1:3" x14ac:dyDescent="0.25">
      <c r="A315" s="8">
        <v>314</v>
      </c>
      <c r="B315" s="27">
        <f>Stats!$I$2*Stats!$J$2*SQRT(A315)</f>
        <v>1.772004514666935</v>
      </c>
      <c r="C315" s="28">
        <f t="shared" si="5"/>
        <v>1.0197649695367073E-3</v>
      </c>
    </row>
    <row r="316" spans="1:3" x14ac:dyDescent="0.25">
      <c r="A316" s="8">
        <v>315</v>
      </c>
      <c r="B316" s="27">
        <f>Stats!$I$2*Stats!$J$2*SQRT(A316)</f>
        <v>1.7748239349298851</v>
      </c>
      <c r="C316" s="28">
        <f t="shared" si="5"/>
        <v>1.0171052204397402E-3</v>
      </c>
    </row>
    <row r="317" spans="1:3" x14ac:dyDescent="0.25">
      <c r="A317" s="8">
        <v>316</v>
      </c>
      <c r="B317" s="27">
        <f>Stats!$I$2*Stats!$J$2*SQRT(A317)</f>
        <v>1.7776388834631178</v>
      </c>
      <c r="C317" s="28">
        <f t="shared" si="5"/>
        <v>1.0144602321602303E-3</v>
      </c>
    </row>
    <row r="318" spans="1:3" x14ac:dyDescent="0.25">
      <c r="A318" s="8">
        <v>317</v>
      </c>
      <c r="B318" s="27">
        <f>Stats!$I$2*Stats!$J$2*SQRT(A318)</f>
        <v>1.7804493814764859</v>
      </c>
      <c r="C318" s="28">
        <f t="shared" si="5"/>
        <v>1.011829878282855E-3</v>
      </c>
    </row>
    <row r="319" spans="1:3" x14ac:dyDescent="0.25">
      <c r="A319" s="8">
        <v>318</v>
      </c>
      <c r="B319" s="27">
        <f>Stats!$I$2*Stats!$J$2*SQRT(A319)</f>
        <v>1.7832554500127007</v>
      </c>
      <c r="C319" s="28">
        <f t="shared" si="5"/>
        <v>1.0092140338568978E-3</v>
      </c>
    </row>
    <row r="320" spans="1:3" x14ac:dyDescent="0.25">
      <c r="A320" s="8">
        <v>319</v>
      </c>
      <c r="B320" s="27">
        <f>Stats!$I$2*Stats!$J$2*SQRT(A320)</f>
        <v>1.7860571099491751</v>
      </c>
      <c r="C320" s="28">
        <f t="shared" si="5"/>
        <v>1.006612575378929E-3</v>
      </c>
    </row>
    <row r="321" spans="1:3" x14ac:dyDescent="0.25">
      <c r="A321" s="8">
        <v>320</v>
      </c>
      <c r="B321" s="27">
        <f>Stats!$I$2*Stats!$J$2*SQRT(A321)</f>
        <v>1.7888543819998319</v>
      </c>
      <c r="C321" s="28">
        <f t="shared" si="5"/>
        <v>1.0040253807674926E-3</v>
      </c>
    </row>
    <row r="322" spans="1:3" x14ac:dyDescent="0.25">
      <c r="A322" s="8">
        <v>321</v>
      </c>
      <c r="B322" s="27">
        <f>Stats!$I$2*Stats!$J$2*SQRT(A322)</f>
        <v>1.7916472867168918</v>
      </c>
      <c r="C322" s="28">
        <f t="shared" si="5"/>
        <v>1.0014523293457867E-3</v>
      </c>
    </row>
    <row r="323" spans="1:3" x14ac:dyDescent="0.25">
      <c r="A323" s="8">
        <v>322</v>
      </c>
      <c r="B323" s="27">
        <f>Stats!$I$2*Stats!$J$2*SQRT(A323)</f>
        <v>1.7944358444926363</v>
      </c>
      <c r="C323" s="28">
        <f t="shared" si="5"/>
        <v>9.9889330181968106E-4</v>
      </c>
    </row>
    <row r="324" spans="1:3" x14ac:dyDescent="0.25">
      <c r="A324" s="8">
        <v>323</v>
      </c>
      <c r="B324" s="27">
        <f>Stats!$I$2*Stats!$J$2*SQRT(A324)</f>
        <v>1.7972200755611429</v>
      </c>
      <c r="C324" s="28">
        <f t="shared" si="5"/>
        <v>9.9634818025751137E-4</v>
      </c>
    </row>
    <row r="325" spans="1:3" x14ac:dyDescent="0.25">
      <c r="A325" s="8">
        <v>324</v>
      </c>
      <c r="B325" s="27">
        <f>Stats!$I$2*Stats!$J$2*SQRT(A325)</f>
        <v>1.8</v>
      </c>
      <c r="C325" s="28">
        <f t="shared" si="5"/>
        <v>9.9381684807164916E-4</v>
      </c>
    </row>
    <row r="326" spans="1:3" x14ac:dyDescent="0.25">
      <c r="A326" s="8">
        <v>325</v>
      </c>
      <c r="B326" s="27">
        <f>Stats!$I$2*Stats!$J$2*SQRT(A326)</f>
        <v>1.8027756377319948</v>
      </c>
      <c r="C326" s="28">
        <f t="shared" si="5"/>
        <v>9.9129918999829592E-4</v>
      </c>
    </row>
    <row r="327" spans="1:3" x14ac:dyDescent="0.25">
      <c r="A327" s="8">
        <v>326</v>
      </c>
      <c r="B327" s="27">
        <f>Stats!$I$2*Stats!$J$2*SQRT(A327)</f>
        <v>1.8055470085267791</v>
      </c>
      <c r="C327" s="28">
        <f t="shared" si="5"/>
        <v>9.8879509207772109E-4</v>
      </c>
    </row>
    <row r="328" spans="1:3" x14ac:dyDescent="0.25">
      <c r="A328" s="8">
        <v>327</v>
      </c>
      <c r="B328" s="27">
        <f>Stats!$I$2*Stats!$J$2*SQRT(A328)</f>
        <v>1.8083141320025125</v>
      </c>
      <c r="C328" s="28">
        <f t="shared" si="5"/>
        <v>9.8630444163760878E-4</v>
      </c>
    </row>
    <row r="329" spans="1:3" x14ac:dyDescent="0.25">
      <c r="A329" s="8">
        <v>328</v>
      </c>
      <c r="B329" s="27">
        <f>Stats!$I$2*Stats!$J$2*SQRT(A329)</f>
        <v>1.8110770276274835</v>
      </c>
      <c r="C329" s="28">
        <f t="shared" si="5"/>
        <v>9.8382712727418387E-4</v>
      </c>
    </row>
    <row r="330" spans="1:3" x14ac:dyDescent="0.25">
      <c r="A330" s="8">
        <v>329</v>
      </c>
      <c r="B330" s="27">
        <f>Stats!$I$2*Stats!$J$2*SQRT(A330)</f>
        <v>1.8138357147217055</v>
      </c>
      <c r="C330" s="28">
        <f t="shared" si="5"/>
        <v>9.8136303883156195E-4</v>
      </c>
    </row>
    <row r="331" spans="1:3" x14ac:dyDescent="0.25">
      <c r="A331" s="8">
        <v>330</v>
      </c>
      <c r="B331" s="27">
        <f>Stats!$I$2*Stats!$J$2*SQRT(A331)</f>
        <v>1.8165902124584949</v>
      </c>
      <c r="C331" s="28">
        <f t="shared" si="5"/>
        <v>9.7891206738842662E-4</v>
      </c>
    </row>
    <row r="332" spans="1:3" x14ac:dyDescent="0.25">
      <c r="A332" s="8">
        <v>331</v>
      </c>
      <c r="B332" s="27">
        <f>Stats!$I$2*Stats!$J$2*SQRT(A332)</f>
        <v>1.8193405398660254</v>
      </c>
      <c r="C332" s="28">
        <f t="shared" si="5"/>
        <v>9.7647410523715727E-4</v>
      </c>
    </row>
    <row r="333" spans="1:3" x14ac:dyDescent="0.25">
      <c r="A333" s="8">
        <v>332</v>
      </c>
      <c r="B333" s="27">
        <f>Stats!$I$2*Stats!$J$2*SQRT(A333)</f>
        <v>1.8220867158288598</v>
      </c>
      <c r="C333" s="28">
        <f t="shared" si="5"/>
        <v>9.7404904586850805E-4</v>
      </c>
    </row>
    <row r="334" spans="1:3" x14ac:dyDescent="0.25">
      <c r="A334" s="8">
        <v>333</v>
      </c>
      <c r="B334" s="27">
        <f>Stats!$I$2*Stats!$J$2*SQRT(A334)</f>
        <v>1.8248287590894661</v>
      </c>
      <c r="C334" s="28">
        <f t="shared" si="5"/>
        <v>9.7163678395362219E-4</v>
      </c>
    </row>
    <row r="335" spans="1:3" x14ac:dyDescent="0.25">
      <c r="A335" s="8">
        <v>334</v>
      </c>
      <c r="B335" s="27">
        <f>Stats!$I$2*Stats!$J$2*SQRT(A335)</f>
        <v>1.8275666882497068</v>
      </c>
      <c r="C335" s="28">
        <f t="shared" si="5"/>
        <v>9.6923721532893303E-4</v>
      </c>
    </row>
    <row r="336" spans="1:3" x14ac:dyDescent="0.25">
      <c r="A336" s="8">
        <v>335</v>
      </c>
      <c r="B336" s="27">
        <f>Stats!$I$2*Stats!$J$2*SQRT(A336)</f>
        <v>1.8303005217723127</v>
      </c>
      <c r="C336" s="28">
        <f t="shared" si="5"/>
        <v>9.668502369781784E-4</v>
      </c>
    </row>
    <row r="337" spans="1:3" x14ac:dyDescent="0.25">
      <c r="A337" s="8">
        <v>336</v>
      </c>
      <c r="B337" s="27">
        <f>Stats!$I$2*Stats!$J$2*SQRT(A337)</f>
        <v>1.833030277982336</v>
      </c>
      <c r="C337" s="28">
        <f t="shared" si="5"/>
        <v>9.6447574701841177E-4</v>
      </c>
    </row>
    <row r="338" spans="1:3" x14ac:dyDescent="0.25">
      <c r="A338" s="8">
        <v>337</v>
      </c>
      <c r="B338" s="27">
        <f>Stats!$I$2*Stats!$J$2*SQRT(A338)</f>
        <v>1.8357559750685821</v>
      </c>
      <c r="C338" s="28">
        <f t="shared" si="5"/>
        <v>9.6211364468290483E-4</v>
      </c>
    </row>
    <row r="339" spans="1:3" x14ac:dyDescent="0.25">
      <c r="A339" s="8">
        <v>338</v>
      </c>
      <c r="B339" s="27">
        <f>Stats!$I$2*Stats!$J$2*SQRT(A339)</f>
        <v>1.8384776310850235</v>
      </c>
      <c r="C339" s="28">
        <f t="shared" si="5"/>
        <v>9.5976383030471624E-4</v>
      </c>
    </row>
    <row r="340" spans="1:3" x14ac:dyDescent="0.25">
      <c r="A340" s="8">
        <v>339</v>
      </c>
      <c r="B340" s="27">
        <f>Stats!$I$2*Stats!$J$2*SQRT(A340)</f>
        <v>1.8411952639521969</v>
      </c>
      <c r="C340" s="28">
        <f t="shared" si="5"/>
        <v>9.5742620530514522E-4</v>
      </c>
    </row>
    <row r="341" spans="1:3" x14ac:dyDescent="0.25">
      <c r="A341" s="8">
        <v>340</v>
      </c>
      <c r="B341" s="27">
        <f>Stats!$I$2*Stats!$J$2*SQRT(A341)</f>
        <v>1.8439088914585775</v>
      </c>
      <c r="C341" s="28">
        <f t="shared" si="5"/>
        <v>9.5510067217485783E-4</v>
      </c>
    </row>
    <row r="342" spans="1:3" x14ac:dyDescent="0.25">
      <c r="A342" s="8">
        <v>341</v>
      </c>
      <c r="B342" s="27">
        <f>Stats!$I$2*Stats!$J$2*SQRT(A342)</f>
        <v>1.8466185312619388</v>
      </c>
      <c r="C342" s="28">
        <f t="shared" si="5"/>
        <v>9.5278713446100838E-4</v>
      </c>
    </row>
    <row r="343" spans="1:3" x14ac:dyDescent="0.25">
      <c r="A343" s="8">
        <v>342</v>
      </c>
      <c r="B343" s="27">
        <f>Stats!$I$2*Stats!$J$2*SQRT(A343)</f>
        <v>1.8493242008906929</v>
      </c>
      <c r="C343" s="28">
        <f t="shared" si="5"/>
        <v>9.504854967534726E-4</v>
      </c>
    </row>
    <row r="344" spans="1:3" x14ac:dyDescent="0.25">
      <c r="A344" s="8">
        <v>343</v>
      </c>
      <c r="B344" s="27">
        <f>Stats!$I$2*Stats!$J$2*SQRT(A344)</f>
        <v>1.8520259177452136</v>
      </c>
      <c r="C344" s="28">
        <f t="shared" ref="C344:C401" si="6">(1+B344)/(1+B343)-1</f>
        <v>9.4819566466886052E-4</v>
      </c>
    </row>
    <row r="345" spans="1:3" x14ac:dyDescent="0.25">
      <c r="A345" s="8">
        <v>344</v>
      </c>
      <c r="B345" s="27">
        <f>Stats!$I$2*Stats!$J$2*SQRT(A345)</f>
        <v>1.8547236990991409</v>
      </c>
      <c r="C345" s="28">
        <f t="shared" si="6"/>
        <v>9.4591754483785984E-4</v>
      </c>
    </row>
    <row r="346" spans="1:3" x14ac:dyDescent="0.25">
      <c r="A346" s="8">
        <v>345</v>
      </c>
      <c r="B346" s="27">
        <f>Stats!$I$2*Stats!$J$2*SQRT(A346)</f>
        <v>1.857417562100671</v>
      </c>
      <c r="C346" s="28">
        <f t="shared" si="6"/>
        <v>9.4365104489080309E-4</v>
      </c>
    </row>
    <row r="347" spans="1:3" x14ac:dyDescent="0.25">
      <c r="A347" s="8">
        <v>346</v>
      </c>
      <c r="B347" s="27">
        <f>Stats!$I$2*Stats!$J$2*SQRT(A347)</f>
        <v>1.8601075237738276</v>
      </c>
      <c r="C347" s="28">
        <f t="shared" si="6"/>
        <v>9.4139607344589926E-4</v>
      </c>
    </row>
    <row r="348" spans="1:3" x14ac:dyDescent="0.25">
      <c r="A348" s="8">
        <v>347</v>
      </c>
      <c r="B348" s="27">
        <f>Stats!$I$2*Stats!$J$2*SQRT(A348)</f>
        <v>1.8627936010197157</v>
      </c>
      <c r="C348" s="28">
        <f t="shared" si="6"/>
        <v>9.3915254009191429E-4</v>
      </c>
    </row>
    <row r="349" spans="1:3" x14ac:dyDescent="0.25">
      <c r="A349" s="8">
        <v>348</v>
      </c>
      <c r="B349" s="27">
        <f>Stats!$I$2*Stats!$J$2*SQRT(A349)</f>
        <v>1.8654758106177631</v>
      </c>
      <c r="C349" s="28">
        <f t="shared" si="6"/>
        <v>9.3692035538017748E-4</v>
      </c>
    </row>
    <row r="350" spans="1:3" x14ac:dyDescent="0.25">
      <c r="A350" s="8">
        <v>349</v>
      </c>
      <c r="B350" s="27">
        <f>Stats!$I$2*Stats!$J$2*SQRT(A350)</f>
        <v>1.8681541692269406</v>
      </c>
      <c r="C350" s="28">
        <f t="shared" si="6"/>
        <v>9.3469943080770612E-4</v>
      </c>
    </row>
    <row r="351" spans="1:3" x14ac:dyDescent="0.25">
      <c r="A351" s="8">
        <v>350</v>
      </c>
      <c r="B351" s="27">
        <f>Stats!$I$2*Stats!$J$2*SQRT(A351)</f>
        <v>1.8708286933869709</v>
      </c>
      <c r="C351" s="28">
        <f t="shared" si="6"/>
        <v>9.3248967880654732E-4</v>
      </c>
    </row>
    <row r="352" spans="1:3" x14ac:dyDescent="0.25">
      <c r="A352" s="8">
        <v>351</v>
      </c>
      <c r="B352" s="27">
        <f>Stats!$I$2*Stats!$J$2*SQRT(A352)</f>
        <v>1.8734993995195195</v>
      </c>
      <c r="C352" s="28">
        <f t="shared" si="6"/>
        <v>9.3029101273112147E-4</v>
      </c>
    </row>
    <row r="353" spans="1:3" x14ac:dyDescent="0.25">
      <c r="A353" s="8">
        <v>352</v>
      </c>
      <c r="B353" s="27">
        <f>Stats!$I$2*Stats!$J$2*SQRT(A353)</f>
        <v>1.8761663039293719</v>
      </c>
      <c r="C353" s="28">
        <f t="shared" si="6"/>
        <v>9.2810334684534368E-4</v>
      </c>
    </row>
    <row r="354" spans="1:3" x14ac:dyDescent="0.25">
      <c r="A354" s="8">
        <v>353</v>
      </c>
      <c r="B354" s="27">
        <f>Stats!$I$2*Stats!$J$2*SQRT(A354)</f>
        <v>1.8788294228055937</v>
      </c>
      <c r="C354" s="28">
        <f t="shared" si="6"/>
        <v>9.2592659631107743E-4</v>
      </c>
    </row>
    <row r="355" spans="1:3" x14ac:dyDescent="0.25">
      <c r="A355" s="8">
        <v>354</v>
      </c>
      <c r="B355" s="27">
        <f>Stats!$I$2*Stats!$J$2*SQRT(A355)</f>
        <v>1.8814887722226779</v>
      </c>
      <c r="C355" s="28">
        <f t="shared" si="6"/>
        <v>9.237606771757001E-4</v>
      </c>
    </row>
    <row r="356" spans="1:3" x14ac:dyDescent="0.25">
      <c r="A356" s="8">
        <v>355</v>
      </c>
      <c r="B356" s="27">
        <f>Stats!$I$2*Stats!$J$2*SQRT(A356)</f>
        <v>1.8841443681416774</v>
      </c>
      <c r="C356" s="28">
        <f t="shared" si="6"/>
        <v>9.2160550636144478E-4</v>
      </c>
    </row>
    <row r="357" spans="1:3" x14ac:dyDescent="0.25">
      <c r="A357" s="8">
        <v>356</v>
      </c>
      <c r="B357" s="27">
        <f>Stats!$I$2*Stats!$J$2*SQRT(A357)</f>
        <v>1.8867962264113207</v>
      </c>
      <c r="C357" s="28">
        <f t="shared" si="6"/>
        <v>9.1946100165296585E-4</v>
      </c>
    </row>
    <row r="358" spans="1:3" x14ac:dyDescent="0.25">
      <c r="A358" s="8">
        <v>357</v>
      </c>
      <c r="B358" s="27">
        <f>Stats!$I$2*Stats!$J$2*SQRT(A358)</f>
        <v>1.8894443627691186</v>
      </c>
      <c r="C358" s="28">
        <f t="shared" si="6"/>
        <v>9.1732708168668076E-4</v>
      </c>
    </row>
    <row r="359" spans="1:3" x14ac:dyDescent="0.25">
      <c r="A359" s="8">
        <v>358</v>
      </c>
      <c r="B359" s="27">
        <f>Stats!$I$2*Stats!$J$2*SQRT(A359)</f>
        <v>1.8920887928424504</v>
      </c>
      <c r="C359" s="28">
        <f t="shared" si="6"/>
        <v>9.1520366593855762E-4</v>
      </c>
    </row>
    <row r="360" spans="1:3" x14ac:dyDescent="0.25">
      <c r="A360" s="8">
        <v>359</v>
      </c>
      <c r="B360" s="27">
        <f>Stats!$I$2*Stats!$J$2*SQRT(A360)</f>
        <v>1.8947295321496416</v>
      </c>
      <c r="C360" s="28">
        <f t="shared" si="6"/>
        <v>9.1309067471456729E-4</v>
      </c>
    </row>
    <row r="361" spans="1:3" x14ac:dyDescent="0.25">
      <c r="A361" s="8">
        <v>360</v>
      </c>
      <c r="B361" s="27">
        <f>Stats!$I$2*Stats!$J$2*SQRT(A361)</f>
        <v>1.8973665961010278</v>
      </c>
      <c r="C361" s="28">
        <f t="shared" si="6"/>
        <v>9.1098802914002519E-4</v>
      </c>
    </row>
    <row r="362" spans="1:3" x14ac:dyDescent="0.25">
      <c r="A362" s="8">
        <v>361</v>
      </c>
      <c r="B362" s="27">
        <f>Stats!$I$2*Stats!$J$2*SQRT(A362)</f>
        <v>1.9000000000000001</v>
      </c>
      <c r="C362" s="28">
        <f t="shared" si="6"/>
        <v>9.0889565114626869E-4</v>
      </c>
    </row>
    <row r="363" spans="1:3" x14ac:dyDescent="0.25">
      <c r="A363" s="8">
        <v>362</v>
      </c>
      <c r="B363" s="27">
        <f>Stats!$I$2*Stats!$J$2*SQRT(A363)</f>
        <v>1.9026297590440446</v>
      </c>
      <c r="C363" s="28">
        <f t="shared" si="6"/>
        <v>9.0681346346355163E-4</v>
      </c>
    </row>
    <row r="364" spans="1:3" x14ac:dyDescent="0.25">
      <c r="A364" s="8">
        <v>363</v>
      </c>
      <c r="B364" s="27">
        <f>Stats!$I$2*Stats!$J$2*SQRT(A364)</f>
        <v>1.9052558883257651</v>
      </c>
      <c r="C364" s="28">
        <f t="shared" si="6"/>
        <v>9.047413896099421E-4</v>
      </c>
    </row>
    <row r="365" spans="1:3" x14ac:dyDescent="0.25">
      <c r="A365" s="8">
        <v>364</v>
      </c>
      <c r="B365" s="27">
        <f>Stats!$I$2*Stats!$J$2*SQRT(A365)</f>
        <v>1.9078784028338913</v>
      </c>
      <c r="C365" s="28">
        <f t="shared" si="6"/>
        <v>9.0267935387866594E-4</v>
      </c>
    </row>
    <row r="366" spans="1:3" x14ac:dyDescent="0.25">
      <c r="A366" s="8">
        <v>365</v>
      </c>
      <c r="B366" s="27">
        <f>Stats!$I$2*Stats!$J$2*SQRT(A366)</f>
        <v>1.9104973174542801</v>
      </c>
      <c r="C366" s="28">
        <f t="shared" si="6"/>
        <v>9.0062728133211145E-4</v>
      </c>
    </row>
    <row r="367" spans="1:3" x14ac:dyDescent="0.25">
      <c r="A367" s="8">
        <v>366</v>
      </c>
      <c r="B367" s="27">
        <f>Stats!$I$2*Stats!$J$2*SQRT(A367)</f>
        <v>1.9131126469708992</v>
      </c>
      <c r="C367" s="28">
        <f t="shared" si="6"/>
        <v>8.985850977889509E-4</v>
      </c>
    </row>
    <row r="368" spans="1:3" x14ac:dyDescent="0.25">
      <c r="A368" s="8">
        <v>367</v>
      </c>
      <c r="B368" s="27">
        <f>Stats!$I$2*Stats!$J$2*SQRT(A368)</f>
        <v>1.9157244060668017</v>
      </c>
      <c r="C368" s="28">
        <f t="shared" si="6"/>
        <v>8.9655272981570278E-4</v>
      </c>
    </row>
    <row r="369" spans="1:3" x14ac:dyDescent="0.25">
      <c r="A369" s="8">
        <v>368</v>
      </c>
      <c r="B369" s="27">
        <f>Stats!$I$2*Stats!$J$2*SQRT(A369)</f>
        <v>1.9183326093250876</v>
      </c>
      <c r="C369" s="28">
        <f t="shared" si="6"/>
        <v>8.9453010471740591E-4</v>
      </c>
    </row>
    <row r="370" spans="1:3" x14ac:dyDescent="0.25">
      <c r="A370" s="8">
        <v>369</v>
      </c>
      <c r="B370" s="27">
        <f>Stats!$I$2*Stats!$J$2*SQRT(A370)</f>
        <v>1.9209372712298547</v>
      </c>
      <c r="C370" s="28">
        <f t="shared" si="6"/>
        <v>8.9251715052784952E-4</v>
      </c>
    </row>
    <row r="371" spans="1:3" x14ac:dyDescent="0.25">
      <c r="A371" s="8">
        <v>370</v>
      </c>
      <c r="B371" s="27">
        <f>Stats!$I$2*Stats!$J$2*SQRT(A371)</f>
        <v>1.9235384061671343</v>
      </c>
      <c r="C371" s="28">
        <f t="shared" si="6"/>
        <v>8.9051379599958125E-4</v>
      </c>
    </row>
    <row r="372" spans="1:3" x14ac:dyDescent="0.25">
      <c r="A372" s="8">
        <v>371</v>
      </c>
      <c r="B372" s="27">
        <f>Stats!$I$2*Stats!$J$2*SQRT(A372)</f>
        <v>1.9261360284258224</v>
      </c>
      <c r="C372" s="28">
        <f t="shared" si="6"/>
        <v>8.8851997059746779E-4</v>
      </c>
    </row>
    <row r="373" spans="1:3" x14ac:dyDescent="0.25">
      <c r="A373" s="8">
        <v>372</v>
      </c>
      <c r="B373" s="27">
        <f>Stats!$I$2*Stats!$J$2*SQRT(A373)</f>
        <v>1.9287301521985911</v>
      </c>
      <c r="C373" s="28">
        <f t="shared" si="6"/>
        <v>8.8653560448603841E-4</v>
      </c>
    </row>
    <row r="374" spans="1:3" x14ac:dyDescent="0.25">
      <c r="A374" s="8">
        <v>373</v>
      </c>
      <c r="B374" s="27">
        <f>Stats!$I$2*Stats!$J$2*SQRT(A374)</f>
        <v>1.9313207915827968</v>
      </c>
      <c r="C374" s="28">
        <f t="shared" si="6"/>
        <v>8.845606285239338E-4</v>
      </c>
    </row>
    <row r="375" spans="1:3" x14ac:dyDescent="0.25">
      <c r="A375" s="8">
        <v>374</v>
      </c>
      <c r="B375" s="27">
        <f>Stats!$I$2*Stats!$J$2*SQRT(A375)</f>
        <v>1.9339079605813716</v>
      </c>
      <c r="C375" s="28">
        <f t="shared" si="6"/>
        <v>8.8259497425302591E-4</v>
      </c>
    </row>
    <row r="376" spans="1:3" x14ac:dyDescent="0.25">
      <c r="A376" s="8">
        <v>375</v>
      </c>
      <c r="B376" s="27">
        <f>Stats!$I$2*Stats!$J$2*SQRT(A376)</f>
        <v>1.9364916731037085</v>
      </c>
      <c r="C376" s="28">
        <f t="shared" si="6"/>
        <v>8.8063857389220068E-4</v>
      </c>
    </row>
    <row r="377" spans="1:3" x14ac:dyDescent="0.25">
      <c r="A377" s="8">
        <v>376</v>
      </c>
      <c r="B377" s="27">
        <f>Stats!$I$2*Stats!$J$2*SQRT(A377)</f>
        <v>1.9390719429665317</v>
      </c>
      <c r="C377" s="28">
        <f t="shared" si="6"/>
        <v>8.7869136032514561E-4</v>
      </c>
    </row>
    <row r="378" spans="1:3" x14ac:dyDescent="0.25">
      <c r="A378" s="8">
        <v>377</v>
      </c>
      <c r="B378" s="27">
        <f>Stats!$I$2*Stats!$J$2*SQRT(A378)</f>
        <v>1.94164878389476</v>
      </c>
      <c r="C378" s="28">
        <f t="shared" si="6"/>
        <v>8.7675326709679702E-4</v>
      </c>
    </row>
    <row r="379" spans="1:3" x14ac:dyDescent="0.25">
      <c r="A379" s="8">
        <v>378</v>
      </c>
      <c r="B379" s="27">
        <f>Stats!$I$2*Stats!$J$2*SQRT(A379)</f>
        <v>1.9442222095223582</v>
      </c>
      <c r="C379" s="28">
        <f t="shared" si="6"/>
        <v>8.7482422840134966E-4</v>
      </c>
    </row>
    <row r="380" spans="1:3" x14ac:dyDescent="0.25">
      <c r="A380" s="8">
        <v>379</v>
      </c>
      <c r="B380" s="27">
        <f>Stats!$I$2*Stats!$J$2*SQRT(A380)</f>
        <v>1.9467922333931786</v>
      </c>
      <c r="C380" s="28">
        <f t="shared" si="6"/>
        <v>8.7290417907603945E-4</v>
      </c>
    </row>
    <row r="381" spans="1:3" x14ac:dyDescent="0.25">
      <c r="A381" s="8">
        <v>380</v>
      </c>
      <c r="B381" s="27">
        <f>Stats!$I$2*Stats!$J$2*SQRT(A381)</f>
        <v>1.9493588689617927</v>
      </c>
      <c r="C381" s="28">
        <f t="shared" si="6"/>
        <v>8.7099305459292786E-4</v>
      </c>
    </row>
    <row r="382" spans="1:3" x14ac:dyDescent="0.25">
      <c r="A382" s="8">
        <v>381</v>
      </c>
      <c r="B382" s="27">
        <f>Stats!$I$2*Stats!$J$2*SQRT(A382)</f>
        <v>1.9519221295943137</v>
      </c>
      <c r="C382" s="28">
        <f t="shared" si="6"/>
        <v>8.6909079105157439E-4</v>
      </c>
    </row>
    <row r="383" spans="1:3" x14ac:dyDescent="0.25">
      <c r="A383" s="8">
        <v>382</v>
      </c>
      <c r="B383" s="27">
        <f>Stats!$I$2*Stats!$J$2*SQRT(A383)</f>
        <v>1.9544820285692066</v>
      </c>
      <c r="C383" s="28">
        <f t="shared" si="6"/>
        <v>8.6719732516948866E-4</v>
      </c>
    </row>
    <row r="384" spans="1:3" x14ac:dyDescent="0.25">
      <c r="A384" s="8">
        <v>383</v>
      </c>
      <c r="B384" s="27">
        <f>Stats!$I$2*Stats!$J$2*SQRT(A384)</f>
        <v>1.9570385790780926</v>
      </c>
      <c r="C384" s="28">
        <f t="shared" si="6"/>
        <v>8.6531259427702345E-4</v>
      </c>
    </row>
    <row r="385" spans="1:3" x14ac:dyDescent="0.25">
      <c r="A385" s="8">
        <v>384</v>
      </c>
      <c r="B385" s="27">
        <f>Stats!$I$2*Stats!$J$2*SQRT(A385)</f>
        <v>1.9595917942265424</v>
      </c>
      <c r="C385" s="28">
        <f t="shared" si="6"/>
        <v>8.6343653630849282E-4</v>
      </c>
    </row>
    <row r="386" spans="1:3" x14ac:dyDescent="0.25">
      <c r="A386" s="8">
        <v>385</v>
      </c>
      <c r="B386" s="27">
        <f>Stats!$I$2*Stats!$J$2*SQRT(A386)</f>
        <v>1.9621416870348583</v>
      </c>
      <c r="C386" s="28">
        <f t="shared" si="6"/>
        <v>8.615690897948447E-4</v>
      </c>
    </row>
    <row r="387" spans="1:3" x14ac:dyDescent="0.25">
      <c r="A387" s="8">
        <v>386</v>
      </c>
      <c r="B387" s="27">
        <f>Stats!$I$2*Stats!$J$2*SQRT(A387)</f>
        <v>1.96468827043885</v>
      </c>
      <c r="C387" s="28">
        <f t="shared" si="6"/>
        <v>8.5971019385655545E-4</v>
      </c>
    </row>
    <row r="388" spans="1:3" x14ac:dyDescent="0.25">
      <c r="A388" s="8">
        <v>387</v>
      </c>
      <c r="B388" s="27">
        <f>Stats!$I$2*Stats!$J$2*SQRT(A388)</f>
        <v>1.9672315572906003</v>
      </c>
      <c r="C388" s="28">
        <f t="shared" si="6"/>
        <v>8.5785978819763464E-4</v>
      </c>
    </row>
    <row r="389" spans="1:3" x14ac:dyDescent="0.25">
      <c r="A389" s="8">
        <v>388</v>
      </c>
      <c r="B389" s="27">
        <f>Stats!$I$2*Stats!$J$2*SQRT(A389)</f>
        <v>1.969771560359221</v>
      </c>
      <c r="C389" s="28">
        <f t="shared" si="6"/>
        <v>8.5601781309585512E-4</v>
      </c>
    </row>
    <row r="390" spans="1:3" x14ac:dyDescent="0.25">
      <c r="A390" s="8">
        <v>389</v>
      </c>
      <c r="B390" s="27">
        <f>Stats!$I$2*Stats!$J$2*SQRT(A390)</f>
        <v>1.9723082923316022</v>
      </c>
      <c r="C390" s="28">
        <f t="shared" si="6"/>
        <v>8.5418420939920026E-4</v>
      </c>
    </row>
    <row r="391" spans="1:3" x14ac:dyDescent="0.25">
      <c r="A391" s="8">
        <v>390</v>
      </c>
      <c r="B391" s="27">
        <f>Stats!$I$2*Stats!$J$2*SQRT(A391)</f>
        <v>1.9748417658131499</v>
      </c>
      <c r="C391" s="28">
        <f t="shared" si="6"/>
        <v>8.5235891851587198E-4</v>
      </c>
    </row>
    <row r="392" spans="1:3" x14ac:dyDescent="0.25">
      <c r="A392" s="8">
        <v>391</v>
      </c>
      <c r="B392" s="27">
        <f>Stats!$I$2*Stats!$J$2*SQRT(A392)</f>
        <v>1.977371993328519</v>
      </c>
      <c r="C392" s="28">
        <f t="shared" si="6"/>
        <v>8.5054188241073803E-4</v>
      </c>
    </row>
    <row r="393" spans="1:3" x14ac:dyDescent="0.25">
      <c r="A393" s="8">
        <v>392</v>
      </c>
      <c r="B393" s="27">
        <f>Stats!$I$2*Stats!$J$2*SQRT(A393)</f>
        <v>1.9798989873223332</v>
      </c>
      <c r="C393" s="28">
        <f t="shared" si="6"/>
        <v>8.4873304359578405E-4</v>
      </c>
    </row>
    <row r="394" spans="1:3" x14ac:dyDescent="0.25">
      <c r="A394" s="8">
        <v>393</v>
      </c>
      <c r="B394" s="27">
        <f>Stats!$I$2*Stats!$J$2*SQRT(A394)</f>
        <v>1.9824227601599009</v>
      </c>
      <c r="C394" s="28">
        <f t="shared" si="6"/>
        <v>8.4693234512478455E-4</v>
      </c>
    </row>
    <row r="395" spans="1:3" x14ac:dyDescent="0.25">
      <c r="A395" s="8">
        <v>394</v>
      </c>
      <c r="B395" s="27">
        <f>Stats!$I$2*Stats!$J$2*SQRT(A395)</f>
        <v>1.9849433241279208</v>
      </c>
      <c r="C395" s="28">
        <f t="shared" si="6"/>
        <v>8.4513973058752967E-4</v>
      </c>
    </row>
    <row r="396" spans="1:3" x14ac:dyDescent="0.25">
      <c r="A396" s="8">
        <v>395</v>
      </c>
      <c r="B396" s="27">
        <f>Stats!$I$2*Stats!$J$2*SQRT(A396)</f>
        <v>1.9874606914351791</v>
      </c>
      <c r="C396" s="28">
        <f t="shared" si="6"/>
        <v>8.4335514410271983E-4</v>
      </c>
    </row>
    <row r="397" spans="1:3" x14ac:dyDescent="0.25">
      <c r="A397" s="8">
        <v>396</v>
      </c>
      <c r="B397" s="27">
        <f>Stats!$I$2*Stats!$J$2*SQRT(A397)</f>
        <v>1.9899748742132399</v>
      </c>
      <c r="C397" s="28">
        <f t="shared" si="6"/>
        <v>8.4157853031130436E-4</v>
      </c>
    </row>
    <row r="398" spans="1:3" x14ac:dyDescent="0.25">
      <c r="A398" s="8">
        <v>397</v>
      </c>
      <c r="B398" s="27">
        <f>Stats!$I$2*Stats!$J$2*SQRT(A398)</f>
        <v>1.9924858845171276</v>
      </c>
      <c r="C398" s="28">
        <f t="shared" si="6"/>
        <v>8.3980983437137446E-4</v>
      </c>
    </row>
    <row r="399" spans="1:3" x14ac:dyDescent="0.25">
      <c r="A399" s="8">
        <v>398</v>
      </c>
      <c r="B399" s="27">
        <f>Stats!$I$2*Stats!$J$2*SQRT(A399)</f>
        <v>1.9949937343260005</v>
      </c>
      <c r="C399" s="28">
        <f t="shared" si="6"/>
        <v>8.3804900195127985E-4</v>
      </c>
    </row>
    <row r="400" spans="1:3" x14ac:dyDescent="0.25">
      <c r="A400" s="8">
        <v>399</v>
      </c>
      <c r="B400" s="27">
        <f>Stats!$I$2*Stats!$J$2*SQRT(A400)</f>
        <v>1.9974984355438179</v>
      </c>
      <c r="C400" s="28">
        <f t="shared" si="6"/>
        <v>8.3629597922385557E-4</v>
      </c>
    </row>
    <row r="401" spans="1:3" x14ac:dyDescent="0.25">
      <c r="A401" s="8">
        <v>400</v>
      </c>
      <c r="B401" s="27">
        <f>Stats!$I$2*Stats!$J$2*SQRT(A401)</f>
        <v>2</v>
      </c>
      <c r="C401" s="28">
        <f t="shared" si="6"/>
        <v>8.3455071286064886E-4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Eil_ RoviSoft</dc:creator>
  <cp:lastModifiedBy>Eil_ RoviSoft</cp:lastModifiedBy>
  <dcterms:created xsi:type="dcterms:W3CDTF">2024-07-23T15:44:53Z</dcterms:created>
  <dcterms:modified xsi:type="dcterms:W3CDTF">2024-07-25T02:40:31Z</dcterms:modified>
</cp:coreProperties>
</file>