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Neil\UTBM\Semestre 5\IA50\"/>
    </mc:Choice>
  </mc:AlternateContent>
  <xr:revisionPtr revIDLastSave="0" documentId="13_ncr:1_{A46B7CCB-34DB-41E4-B2A7-5E24168D9550}" xr6:coauthVersionLast="47" xr6:coauthVersionMax="47" xr10:uidLastSave="{00000000-0000-0000-0000-000000000000}"/>
  <bookViews>
    <workbookView xWindow="-110" yWindow="-110" windowWidth="19420" windowHeight="10420" xr2:uid="{061E9E83-BBAE-4A2D-B242-E4816FEF5BA5}"/>
  </bookViews>
  <sheets>
    <sheet name="Feuil1" sheetId="1" r:id="rId1"/>
  </sheets>
  <definedNames>
    <definedName name="_xlnm._FilterDatabase" localSheetId="0" hidden="1">Feuil1!$A$1:$R$1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O25" i="1"/>
  <c r="M25" i="1"/>
  <c r="K25" i="1"/>
  <c r="I25" i="1"/>
  <c r="R25" i="1" s="1"/>
  <c r="F25" i="1"/>
  <c r="M12" i="1"/>
  <c r="Q12" i="1"/>
  <c r="O12" i="1"/>
  <c r="R12" i="1" s="1"/>
  <c r="K12" i="1"/>
  <c r="I12" i="1"/>
  <c r="F12" i="1"/>
  <c r="M20" i="1"/>
  <c r="Q20" i="1"/>
  <c r="O20" i="1"/>
  <c r="K20" i="1"/>
  <c r="I20" i="1"/>
  <c r="R20" i="1" s="1"/>
  <c r="F20" i="1"/>
  <c r="Q7" i="1"/>
  <c r="O7" i="1"/>
  <c r="M7" i="1"/>
  <c r="K7" i="1"/>
  <c r="I7" i="1"/>
  <c r="F7" i="1"/>
  <c r="M18" i="1"/>
  <c r="Q18" i="1"/>
  <c r="O18" i="1"/>
  <c r="K18" i="1"/>
  <c r="I18" i="1"/>
  <c r="R18" i="1" s="1"/>
  <c r="Q5" i="1"/>
  <c r="O5" i="1"/>
  <c r="M5" i="1"/>
  <c r="K5" i="1"/>
  <c r="I5" i="1"/>
  <c r="F18" i="1"/>
  <c r="F5" i="1"/>
  <c r="M24" i="1"/>
  <c r="Q24" i="1"/>
  <c r="O24" i="1"/>
  <c r="K24" i="1"/>
  <c r="I24" i="1"/>
  <c r="R24" i="1" s="1"/>
  <c r="F24" i="1"/>
  <c r="M17" i="1"/>
  <c r="Q17" i="1"/>
  <c r="O17" i="1"/>
  <c r="K17" i="1"/>
  <c r="I17" i="1"/>
  <c r="F17" i="1"/>
  <c r="Q19" i="1"/>
  <c r="O19" i="1"/>
  <c r="M19" i="1"/>
  <c r="K19" i="1"/>
  <c r="I19" i="1"/>
  <c r="R19" i="1" s="1"/>
  <c r="F19" i="1"/>
  <c r="Q23" i="1"/>
  <c r="O23" i="1"/>
  <c r="M23" i="1"/>
  <c r="R23" i="1" s="1"/>
  <c r="K23" i="1"/>
  <c r="I23" i="1"/>
  <c r="F23" i="1"/>
  <c r="Q6" i="1"/>
  <c r="O6" i="1"/>
  <c r="M6" i="1"/>
  <c r="K6" i="1"/>
  <c r="I6" i="1"/>
  <c r="R6" i="1" s="1"/>
  <c r="F6" i="1"/>
  <c r="Q4" i="1"/>
  <c r="O4" i="1"/>
  <c r="M4" i="1"/>
  <c r="K4" i="1"/>
  <c r="I4" i="1"/>
  <c r="F26" i="1"/>
  <c r="F21" i="1"/>
  <c r="F22" i="1"/>
  <c r="F4" i="1"/>
  <c r="F2" i="1"/>
  <c r="F3" i="1"/>
  <c r="F8" i="1"/>
  <c r="F9" i="1"/>
  <c r="F10" i="1"/>
  <c r="F11" i="1"/>
  <c r="F13" i="1"/>
  <c r="F14" i="1"/>
  <c r="F16" i="1"/>
  <c r="F15" i="1"/>
  <c r="F27" i="1"/>
  <c r="Q14" i="1"/>
  <c r="Q16" i="1"/>
  <c r="Q15" i="1"/>
  <c r="R15" i="1" s="1"/>
  <c r="O14" i="1"/>
  <c r="O16" i="1"/>
  <c r="O15" i="1"/>
  <c r="O13" i="1"/>
  <c r="M14" i="1"/>
  <c r="M16" i="1"/>
  <c r="M15" i="1"/>
  <c r="K14" i="1"/>
  <c r="K16" i="1"/>
  <c r="K15" i="1"/>
  <c r="I14" i="1"/>
  <c r="I16" i="1"/>
  <c r="I15" i="1"/>
  <c r="I2" i="1"/>
  <c r="I3" i="1"/>
  <c r="I8" i="1"/>
  <c r="R8" i="1" s="1"/>
  <c r="I9" i="1"/>
  <c r="I10" i="1"/>
  <c r="I11" i="1"/>
  <c r="I13" i="1"/>
  <c r="R13" i="1" s="1"/>
  <c r="K2" i="1"/>
  <c r="K3" i="1"/>
  <c r="K8" i="1"/>
  <c r="K9" i="1"/>
  <c r="K10" i="1"/>
  <c r="K11" i="1"/>
  <c r="K13" i="1"/>
  <c r="M2" i="1"/>
  <c r="M3" i="1"/>
  <c r="M8" i="1"/>
  <c r="M9" i="1"/>
  <c r="M10" i="1"/>
  <c r="R10" i="1" s="1"/>
  <c r="M11" i="1"/>
  <c r="M13" i="1"/>
  <c r="O2" i="1"/>
  <c r="O3" i="1"/>
  <c r="O8" i="1"/>
  <c r="O9" i="1"/>
  <c r="O10" i="1"/>
  <c r="O11" i="1"/>
  <c r="Q2" i="1"/>
  <c r="Q3" i="1"/>
  <c r="Q8" i="1"/>
  <c r="Q9" i="1"/>
  <c r="Q10" i="1"/>
  <c r="Q11" i="1"/>
  <c r="Q13" i="1"/>
  <c r="Q26" i="1"/>
  <c r="Q21" i="1"/>
  <c r="Q22" i="1"/>
  <c r="O26" i="1"/>
  <c r="O21" i="1"/>
  <c r="O22" i="1"/>
  <c r="M26" i="1"/>
  <c r="M21" i="1"/>
  <c r="M22" i="1"/>
  <c r="K26" i="1"/>
  <c r="K21" i="1"/>
  <c r="K22" i="1"/>
  <c r="I26" i="1"/>
  <c r="R26" i="1" s="1"/>
  <c r="I21" i="1"/>
  <c r="I22" i="1"/>
  <c r="Q27" i="1"/>
  <c r="O27" i="1"/>
  <c r="M27" i="1"/>
  <c r="K27" i="1"/>
  <c r="I27" i="1"/>
  <c r="R16" i="1" l="1"/>
  <c r="R27" i="1"/>
  <c r="R22" i="1"/>
  <c r="R2" i="1"/>
  <c r="R4" i="1"/>
  <c r="R17" i="1"/>
  <c r="R7" i="1"/>
  <c r="R21" i="1"/>
  <c r="R5" i="1"/>
  <c r="R9" i="1"/>
  <c r="R11" i="1"/>
  <c r="R3" i="1"/>
  <c r="R14" i="1"/>
</calcChain>
</file>

<file path=xl/sharedStrings.xml><?xml version="1.0" encoding="utf-8"?>
<sst xmlns="http://schemas.openxmlformats.org/spreadsheetml/2006/main" count="96" uniqueCount="43">
  <si>
    <t>Root Positioning</t>
  </si>
  <si>
    <t>Name</t>
  </si>
  <si>
    <t>Customer Positioning</t>
  </si>
  <si>
    <t>Clarke &amp; Wright</t>
  </si>
  <si>
    <t>Tabu Search</t>
  </si>
  <si>
    <t>Optimal</t>
  </si>
  <si>
    <t>%</t>
  </si>
  <si>
    <t>Genetic Algorithm</t>
  </si>
  <si>
    <t>Multi-agent system</t>
  </si>
  <si>
    <t>Grey Wolf Oprimizer</t>
  </si>
  <si>
    <t>X-n186-k15</t>
  </si>
  <si>
    <t>Random</t>
  </si>
  <si>
    <t>X-n101-k25</t>
  </si>
  <si>
    <t>X-n125-k30</t>
  </si>
  <si>
    <t>Clustered</t>
  </si>
  <si>
    <t>X-n200-k36</t>
  </si>
  <si>
    <t>X-n153-k22</t>
  </si>
  <si>
    <t>Center</t>
  </si>
  <si>
    <t>X-n214-k11</t>
  </si>
  <si>
    <t>X-n110-k13</t>
  </si>
  <si>
    <t>X-n139-k10</t>
  </si>
  <si>
    <t>X-n106-k14</t>
  </si>
  <si>
    <t>X-n190-k8</t>
  </si>
  <si>
    <t>Corner</t>
  </si>
  <si>
    <t>X-n143-k7</t>
  </si>
  <si>
    <t>X-n176-k26</t>
  </si>
  <si>
    <t>X-n219-k73</t>
  </si>
  <si>
    <t>X-n209-k16</t>
  </si>
  <si>
    <t>Number of customers</t>
  </si>
  <si>
    <t>Number of  vehicles</t>
  </si>
  <si>
    <t>Customers per vehicles</t>
  </si>
  <si>
    <t>X-n247-k50</t>
  </si>
  <si>
    <t>X-n303-k21</t>
  </si>
  <si>
    <t>X-n275-k28</t>
  </si>
  <si>
    <t>X-n280-k17</t>
  </si>
  <si>
    <t>X-n261-k13</t>
  </si>
  <si>
    <t>X-n284-k15</t>
  </si>
  <si>
    <t>X-n256-k16</t>
  </si>
  <si>
    <t>X-n351-k40</t>
  </si>
  <si>
    <t>X-n336-k84</t>
  </si>
  <si>
    <t>X-n401-k29</t>
  </si>
  <si>
    <t>Min %</t>
  </si>
  <si>
    <t>X-n367-k17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</si>
</sst>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DE87-613C-4265-8A6F-C9660A809838}">
  <dimension ref="A1:R27"/>
  <sheetViews>
    <sheetView tabSelected="1" workbookViewId="0">
      <pane ySplit="1" topLeftCell="A2" activePane="bottomLeft" state="frozen"/>
      <selection activeCell="F1" sqref="F1"/>
      <selection pane="bottomLeft" activeCell="C11" sqref="C11"/>
    </sheetView>
  </sheetViews>
  <sheetFormatPr baseColWidth="10" defaultRowHeight="14.5" x14ac:dyDescent="0.35"/>
  <cols>
    <col min="2" max="2" width="14.26953125" bestFit="1" customWidth="1"/>
    <col min="3" max="3" width="18.54296875" bestFit="1" customWidth="1"/>
    <col min="4" max="6" width="18.54296875" customWidth="1"/>
    <col min="7" max="8" width="13.90625" bestFit="1" customWidth="1"/>
    <col min="9" max="9" width="13.26953125" bestFit="1" customWidth="1"/>
    <col min="12" max="12" width="15.7265625" bestFit="1" customWidth="1"/>
    <col min="14" max="14" width="16.81640625" bestFit="1" customWidth="1"/>
    <col min="16" max="16" width="18" bestFit="1" customWidth="1"/>
    <col min="17" max="17" width="9.54296875" customWidth="1"/>
    <col min="18" max="16384" width="10.90625" style="8"/>
  </cols>
  <sheetData>
    <row r="1" spans="1:18" x14ac:dyDescent="0.35">
      <c r="A1" t="s">
        <v>1</v>
      </c>
      <c r="B1" t="s">
        <v>0</v>
      </c>
      <c r="C1" t="s">
        <v>2</v>
      </c>
      <c r="D1" t="s">
        <v>28</v>
      </c>
      <c r="E1" t="s">
        <v>29</v>
      </c>
      <c r="F1" t="s">
        <v>30</v>
      </c>
      <c r="G1" t="s">
        <v>5</v>
      </c>
      <c r="H1" t="s">
        <v>3</v>
      </c>
      <c r="I1" t="s">
        <v>6</v>
      </c>
      <c r="J1" t="s">
        <v>4</v>
      </c>
      <c r="K1" t="s">
        <v>6</v>
      </c>
      <c r="L1" t="s">
        <v>7</v>
      </c>
      <c r="M1" t="s">
        <v>6</v>
      </c>
      <c r="N1" t="s">
        <v>8</v>
      </c>
      <c r="O1" t="s">
        <v>6</v>
      </c>
      <c r="P1" t="s">
        <v>9</v>
      </c>
      <c r="Q1" t="s">
        <v>6</v>
      </c>
      <c r="R1" s="8" t="s">
        <v>41</v>
      </c>
    </row>
    <row r="2" spans="1:18" x14ac:dyDescent="0.35">
      <c r="A2" s="5" t="s">
        <v>16</v>
      </c>
      <c r="B2" s="5" t="s">
        <v>17</v>
      </c>
      <c r="C2" s="5" t="s">
        <v>14</v>
      </c>
      <c r="D2" s="5">
        <v>153</v>
      </c>
      <c r="E2" s="5">
        <v>22</v>
      </c>
      <c r="F2" s="6">
        <f t="shared" ref="F2:F27" si="0">D2/E2</f>
        <v>6.9545454545454541</v>
      </c>
      <c r="G2" s="7">
        <v>21220</v>
      </c>
      <c r="H2" s="5">
        <v>68266</v>
      </c>
      <c r="I2" s="6">
        <f t="shared" ref="I2:I27" si="1">((H2/$G2)-1)*100</f>
        <v>221.70593779453344</v>
      </c>
      <c r="J2" s="5">
        <v>39930</v>
      </c>
      <c r="K2" s="6">
        <f t="shared" ref="K2:K27" si="2">((J2/$G2)-1)*100</f>
        <v>88.171536286522141</v>
      </c>
      <c r="L2" s="5">
        <v>69001</v>
      </c>
      <c r="M2" s="6">
        <f t="shared" ref="M2:M27" si="3">((L2/$G2)-1)*100</f>
        <v>225.16965127238456</v>
      </c>
      <c r="N2" s="5">
        <v>31516</v>
      </c>
      <c r="O2" s="6">
        <f t="shared" ref="O2:O27" si="4">((N2/$G2)-1)*100</f>
        <v>48.520263901979256</v>
      </c>
      <c r="P2" s="5">
        <v>54217</v>
      </c>
      <c r="Q2" s="6">
        <f t="shared" ref="Q2:Q27" si="5">((P2/$G2)-1)*100</f>
        <v>155.49952874646559</v>
      </c>
      <c r="R2" s="6">
        <f t="shared" ref="R2:R27" si="6">MIN(I2,K2,M2,O2,Q2)</f>
        <v>48.520263901979256</v>
      </c>
    </row>
    <row r="3" spans="1:18" x14ac:dyDescent="0.35">
      <c r="A3" s="5" t="s">
        <v>18</v>
      </c>
      <c r="B3" s="5" t="s">
        <v>17</v>
      </c>
      <c r="C3" s="5" t="s">
        <v>14</v>
      </c>
      <c r="D3" s="5">
        <v>214</v>
      </c>
      <c r="E3" s="5">
        <v>11</v>
      </c>
      <c r="F3" s="6">
        <f t="shared" si="0"/>
        <v>19.454545454545453</v>
      </c>
      <c r="G3" s="7">
        <v>10856</v>
      </c>
      <c r="H3" s="5">
        <v>50920</v>
      </c>
      <c r="I3" s="6">
        <f t="shared" si="1"/>
        <v>369.04937361827558</v>
      </c>
      <c r="J3" s="5">
        <v>23643</v>
      </c>
      <c r="K3" s="6">
        <f t="shared" si="2"/>
        <v>117.78739867354457</v>
      </c>
      <c r="L3" s="5">
        <v>52607</v>
      </c>
      <c r="M3" s="6">
        <f t="shared" si="3"/>
        <v>384.58916728076639</v>
      </c>
      <c r="N3" s="5">
        <v>20639</v>
      </c>
      <c r="O3" s="6">
        <f t="shared" si="4"/>
        <v>90.116064848931472</v>
      </c>
      <c r="P3" s="5">
        <v>16259</v>
      </c>
      <c r="Q3" s="6">
        <f t="shared" si="5"/>
        <v>49.769712601326454</v>
      </c>
      <c r="R3" s="6">
        <f t="shared" si="6"/>
        <v>49.769712601326454</v>
      </c>
    </row>
    <row r="4" spans="1:18" x14ac:dyDescent="0.35">
      <c r="A4" s="5" t="s">
        <v>31</v>
      </c>
      <c r="B4" s="5" t="s">
        <v>17</v>
      </c>
      <c r="C4" s="5" t="s">
        <v>14</v>
      </c>
      <c r="D4" s="5">
        <v>247</v>
      </c>
      <c r="E4" s="5">
        <v>50</v>
      </c>
      <c r="F4" s="6">
        <f t="shared" si="0"/>
        <v>4.9400000000000004</v>
      </c>
      <c r="G4" s="5">
        <v>37274</v>
      </c>
      <c r="H4" s="5">
        <v>78322</v>
      </c>
      <c r="I4" s="6">
        <f t="shared" si="1"/>
        <v>110.12502012126416</v>
      </c>
      <c r="J4" s="5">
        <v>61020</v>
      </c>
      <c r="K4" s="6">
        <f t="shared" si="2"/>
        <v>63.706605140312277</v>
      </c>
      <c r="L4" s="5">
        <v>82258</v>
      </c>
      <c r="M4" s="6">
        <f t="shared" si="3"/>
        <v>120.68465954821055</v>
      </c>
      <c r="N4" s="5">
        <v>45563</v>
      </c>
      <c r="O4" s="6">
        <f t="shared" si="4"/>
        <v>22.238021140741537</v>
      </c>
      <c r="P4" s="5">
        <v>65146</v>
      </c>
      <c r="Q4" s="6">
        <f t="shared" si="5"/>
        <v>74.77598325910823</v>
      </c>
      <c r="R4" s="6">
        <f t="shared" si="6"/>
        <v>22.238021140741537</v>
      </c>
    </row>
    <row r="5" spans="1:18" x14ac:dyDescent="0.35">
      <c r="A5" s="5" t="s">
        <v>37</v>
      </c>
      <c r="B5" s="5" t="s">
        <v>17</v>
      </c>
      <c r="C5" s="5" t="s">
        <v>14</v>
      </c>
      <c r="D5" s="5">
        <v>256</v>
      </c>
      <c r="E5" s="5">
        <v>16</v>
      </c>
      <c r="F5" s="5">
        <f t="shared" si="0"/>
        <v>16</v>
      </c>
      <c r="G5" s="5">
        <v>18839</v>
      </c>
      <c r="H5" s="5">
        <v>124781</v>
      </c>
      <c r="I5" s="6">
        <f t="shared" si="1"/>
        <v>562.35468973937043</v>
      </c>
      <c r="J5" s="5">
        <v>60317</v>
      </c>
      <c r="K5" s="6">
        <f t="shared" si="2"/>
        <v>220.17092202346197</v>
      </c>
      <c r="L5" s="5">
        <v>137048</v>
      </c>
      <c r="M5" s="6">
        <f t="shared" si="3"/>
        <v>627.46961091353046</v>
      </c>
      <c r="N5" s="5">
        <v>45120</v>
      </c>
      <c r="O5" s="6">
        <f t="shared" si="4"/>
        <v>139.50315834173787</v>
      </c>
      <c r="P5" s="5">
        <v>23753</v>
      </c>
      <c r="Q5" s="6">
        <f t="shared" si="5"/>
        <v>26.084187058761078</v>
      </c>
      <c r="R5" s="6">
        <f t="shared" si="6"/>
        <v>26.084187058761078</v>
      </c>
    </row>
    <row r="6" spans="1:18" x14ac:dyDescent="0.35">
      <c r="A6" s="5" t="s">
        <v>32</v>
      </c>
      <c r="B6" s="5" t="s">
        <v>17</v>
      </c>
      <c r="C6" s="5" t="s">
        <v>14</v>
      </c>
      <c r="D6" s="5">
        <v>303</v>
      </c>
      <c r="E6" s="5">
        <v>21</v>
      </c>
      <c r="F6" s="6">
        <f t="shared" si="0"/>
        <v>14.428571428571429</v>
      </c>
      <c r="G6" s="7">
        <v>21736</v>
      </c>
      <c r="H6" s="5">
        <v>128181</v>
      </c>
      <c r="I6" s="6">
        <f t="shared" si="1"/>
        <v>489.71751932278249</v>
      </c>
      <c r="J6" s="5">
        <v>65909</v>
      </c>
      <c r="K6" s="6">
        <f t="shared" si="2"/>
        <v>203.22506440927492</v>
      </c>
      <c r="L6" s="5">
        <v>53817</v>
      </c>
      <c r="M6" s="6">
        <f t="shared" si="3"/>
        <v>147.59385351490613</v>
      </c>
      <c r="N6" s="5">
        <v>53817</v>
      </c>
      <c r="O6" s="6">
        <f t="shared" si="4"/>
        <v>147.59385351490613</v>
      </c>
      <c r="P6" s="5">
        <v>30758</v>
      </c>
      <c r="Q6" s="6">
        <f t="shared" si="5"/>
        <v>41.507177033492823</v>
      </c>
      <c r="R6" s="6">
        <f t="shared" si="6"/>
        <v>41.507177033492823</v>
      </c>
    </row>
    <row r="7" spans="1:18" x14ac:dyDescent="0.35">
      <c r="A7" s="5" t="s">
        <v>38</v>
      </c>
      <c r="B7" s="5" t="s">
        <v>17</v>
      </c>
      <c r="C7" s="5" t="s">
        <v>14</v>
      </c>
      <c r="D7" s="5">
        <v>351</v>
      </c>
      <c r="E7" s="5">
        <v>40</v>
      </c>
      <c r="F7" s="6">
        <f t="shared" si="0"/>
        <v>8.7750000000000004</v>
      </c>
      <c r="G7" s="7">
        <v>25896</v>
      </c>
      <c r="H7" s="5">
        <v>112125</v>
      </c>
      <c r="I7" s="6">
        <f t="shared" si="1"/>
        <v>332.98192771084337</v>
      </c>
      <c r="J7" s="5">
        <v>67831</v>
      </c>
      <c r="K7" s="6">
        <f t="shared" si="2"/>
        <v>161.93620636391719</v>
      </c>
      <c r="L7" s="5">
        <v>117842</v>
      </c>
      <c r="M7" s="6">
        <f t="shared" si="3"/>
        <v>355.05869632375652</v>
      </c>
      <c r="N7" s="5">
        <v>58509</v>
      </c>
      <c r="O7" s="6">
        <f t="shared" si="4"/>
        <v>125.93836886005563</v>
      </c>
      <c r="P7" s="5">
        <v>42317</v>
      </c>
      <c r="Q7" s="6">
        <f t="shared" si="5"/>
        <v>63.411337658325607</v>
      </c>
      <c r="R7" s="6">
        <f t="shared" si="6"/>
        <v>63.411337658325607</v>
      </c>
    </row>
    <row r="8" spans="1:18" x14ac:dyDescent="0.35">
      <c r="A8" s="1" t="s">
        <v>19</v>
      </c>
      <c r="B8" s="1" t="s">
        <v>17</v>
      </c>
      <c r="C8" s="1" t="s">
        <v>11</v>
      </c>
      <c r="D8" s="1">
        <v>110</v>
      </c>
      <c r="E8" s="1">
        <v>13</v>
      </c>
      <c r="F8" s="2">
        <f t="shared" si="0"/>
        <v>8.4615384615384617</v>
      </c>
      <c r="G8" s="3">
        <v>14971</v>
      </c>
      <c r="H8" s="1">
        <v>59672</v>
      </c>
      <c r="I8" s="2">
        <f t="shared" si="1"/>
        <v>298.58392892926327</v>
      </c>
      <c r="J8" s="1">
        <v>29677</v>
      </c>
      <c r="K8" s="2">
        <f t="shared" si="2"/>
        <v>98.229911161579039</v>
      </c>
      <c r="L8" s="1">
        <v>59712</v>
      </c>
      <c r="M8" s="2">
        <f t="shared" si="3"/>
        <v>298.85111215015695</v>
      </c>
      <c r="N8" s="1">
        <v>29844</v>
      </c>
      <c r="O8" s="2">
        <f t="shared" si="4"/>
        <v>99.345401108810364</v>
      </c>
      <c r="P8" s="1">
        <v>18783</v>
      </c>
      <c r="Q8" s="2">
        <f t="shared" si="5"/>
        <v>25.462560951172275</v>
      </c>
      <c r="R8" s="2">
        <f t="shared" si="6"/>
        <v>25.462560951172275</v>
      </c>
    </row>
    <row r="9" spans="1:18" x14ac:dyDescent="0.35">
      <c r="A9" s="1" t="s">
        <v>20</v>
      </c>
      <c r="B9" s="1" t="s">
        <v>17</v>
      </c>
      <c r="C9" s="1" t="s">
        <v>11</v>
      </c>
      <c r="D9" s="1">
        <v>139</v>
      </c>
      <c r="E9" s="1">
        <v>10</v>
      </c>
      <c r="F9" s="2">
        <f t="shared" si="0"/>
        <v>13.9</v>
      </c>
      <c r="G9" s="3">
        <v>13590</v>
      </c>
      <c r="H9" s="1">
        <v>64396</v>
      </c>
      <c r="I9" s="2">
        <f t="shared" si="1"/>
        <v>373.84841795437819</v>
      </c>
      <c r="J9" s="1">
        <v>30294</v>
      </c>
      <c r="K9" s="2">
        <f t="shared" si="2"/>
        <v>122.91390728476821</v>
      </c>
      <c r="L9" s="1">
        <v>73384</v>
      </c>
      <c r="M9" s="2">
        <f t="shared" si="3"/>
        <v>439.98528329654158</v>
      </c>
      <c r="N9" s="1">
        <v>28574</v>
      </c>
      <c r="O9" s="2">
        <f t="shared" si="4"/>
        <v>110.25754231052245</v>
      </c>
      <c r="P9" s="1">
        <v>18272</v>
      </c>
      <c r="Q9" s="2">
        <f t="shared" si="5"/>
        <v>34.451802796173659</v>
      </c>
      <c r="R9" s="2">
        <f t="shared" si="6"/>
        <v>34.451802796173659</v>
      </c>
    </row>
    <row r="10" spans="1:18" x14ac:dyDescent="0.35">
      <c r="A10" s="5" t="s">
        <v>21</v>
      </c>
      <c r="B10" s="5" t="s">
        <v>23</v>
      </c>
      <c r="C10" s="5" t="s">
        <v>14</v>
      </c>
      <c r="D10" s="5">
        <v>106</v>
      </c>
      <c r="E10" s="5">
        <v>14</v>
      </c>
      <c r="F10" s="6">
        <f t="shared" si="0"/>
        <v>7.5714285714285712</v>
      </c>
      <c r="G10" s="7">
        <v>26362</v>
      </c>
      <c r="H10" s="5">
        <v>49052</v>
      </c>
      <c r="I10" s="6">
        <f t="shared" si="1"/>
        <v>86.070859570594038</v>
      </c>
      <c r="J10" s="5">
        <v>31812</v>
      </c>
      <c r="K10" s="6">
        <f t="shared" si="2"/>
        <v>20.673696988088921</v>
      </c>
      <c r="L10" s="5">
        <v>53739</v>
      </c>
      <c r="M10" s="6">
        <f t="shared" si="3"/>
        <v>103.85023898035048</v>
      </c>
      <c r="N10" s="5">
        <v>36637</v>
      </c>
      <c r="O10" s="6">
        <f t="shared" si="4"/>
        <v>38.976557165617187</v>
      </c>
      <c r="P10" s="5">
        <v>29167</v>
      </c>
      <c r="Q10" s="6">
        <f t="shared" si="5"/>
        <v>10.640315605796214</v>
      </c>
      <c r="R10" s="6">
        <f t="shared" si="6"/>
        <v>10.640315605796214</v>
      </c>
    </row>
    <row r="11" spans="1:18" x14ac:dyDescent="0.35">
      <c r="A11" s="5" t="s">
        <v>22</v>
      </c>
      <c r="B11" s="5" t="s">
        <v>23</v>
      </c>
      <c r="C11" s="5" t="s">
        <v>14</v>
      </c>
      <c r="D11" s="5">
        <v>190</v>
      </c>
      <c r="E11" s="5">
        <v>8</v>
      </c>
      <c r="F11" s="6">
        <f t="shared" si="0"/>
        <v>23.75</v>
      </c>
      <c r="G11" s="5">
        <v>16980</v>
      </c>
      <c r="H11" s="5">
        <v>57663</v>
      </c>
      <c r="I11" s="6">
        <f t="shared" si="1"/>
        <v>239.59363957597174</v>
      </c>
      <c r="J11" s="5">
        <v>23740</v>
      </c>
      <c r="K11" s="6">
        <f t="shared" si="2"/>
        <v>39.811542991754997</v>
      </c>
      <c r="L11" s="5">
        <v>65182</v>
      </c>
      <c r="M11" s="6">
        <f t="shared" si="3"/>
        <v>283.8751472320377</v>
      </c>
      <c r="N11" s="5">
        <v>22213</v>
      </c>
      <c r="O11" s="6">
        <f t="shared" si="4"/>
        <v>30.818610129564195</v>
      </c>
      <c r="P11" s="5">
        <v>19406</v>
      </c>
      <c r="Q11" s="6">
        <f t="shared" si="5"/>
        <v>14.287396937573615</v>
      </c>
      <c r="R11" s="6">
        <f t="shared" si="6"/>
        <v>14.287396937573615</v>
      </c>
    </row>
    <row r="12" spans="1:18" x14ac:dyDescent="0.35">
      <c r="A12" s="5" t="s">
        <v>40</v>
      </c>
      <c r="B12" s="5" t="s">
        <v>23</v>
      </c>
      <c r="C12" s="5" t="s">
        <v>14</v>
      </c>
      <c r="D12" s="5">
        <v>401</v>
      </c>
      <c r="E12" s="5">
        <v>29</v>
      </c>
      <c r="F12" s="6">
        <f t="shared" si="0"/>
        <v>13.827586206896552</v>
      </c>
      <c r="G12" s="5">
        <v>66154</v>
      </c>
      <c r="H12" s="5">
        <v>199116</v>
      </c>
      <c r="I12" s="6">
        <f t="shared" si="1"/>
        <v>200.98860235208758</v>
      </c>
      <c r="J12" s="5">
        <v>117901</v>
      </c>
      <c r="K12" s="6">
        <f t="shared" si="2"/>
        <v>78.222027390633968</v>
      </c>
      <c r="L12" s="5">
        <v>230117</v>
      </c>
      <c r="M12" s="6">
        <f t="shared" si="3"/>
        <v>247.8504701151858</v>
      </c>
      <c r="N12" s="5">
        <v>94237</v>
      </c>
      <c r="O12" s="6">
        <f t="shared" si="4"/>
        <v>42.450947788493522</v>
      </c>
      <c r="P12" s="5">
        <v>78359</v>
      </c>
      <c r="Q12" s="6">
        <f t="shared" si="5"/>
        <v>18.449375699126279</v>
      </c>
      <c r="R12" s="6">
        <f t="shared" si="6"/>
        <v>18.449375699126279</v>
      </c>
    </row>
    <row r="13" spans="1:18" x14ac:dyDescent="0.35">
      <c r="A13" s="1" t="s">
        <v>24</v>
      </c>
      <c r="B13" s="1" t="s">
        <v>23</v>
      </c>
      <c r="C13" s="1" t="s">
        <v>11</v>
      </c>
      <c r="D13" s="1">
        <v>143</v>
      </c>
      <c r="E13" s="1">
        <v>7</v>
      </c>
      <c r="F13" s="2">
        <f t="shared" si="0"/>
        <v>20.428571428571427</v>
      </c>
      <c r="G13" s="1">
        <v>15700</v>
      </c>
      <c r="H13" s="1">
        <v>69935</v>
      </c>
      <c r="I13" s="2">
        <f t="shared" si="1"/>
        <v>345.44585987261149</v>
      </c>
      <c r="J13" s="1">
        <v>28296</v>
      </c>
      <c r="K13" s="2">
        <f t="shared" si="2"/>
        <v>80.229299363057322</v>
      </c>
      <c r="L13" s="1">
        <v>81972</v>
      </c>
      <c r="M13" s="2">
        <f t="shared" si="3"/>
        <v>422.1146496815287</v>
      </c>
      <c r="N13" s="1">
        <v>26422</v>
      </c>
      <c r="O13" s="2">
        <f t="shared" si="4"/>
        <v>68.292993630573235</v>
      </c>
      <c r="P13" s="1">
        <v>18915</v>
      </c>
      <c r="Q13" s="2">
        <f t="shared" si="5"/>
        <v>20.477707006369418</v>
      </c>
      <c r="R13" s="2">
        <f t="shared" si="6"/>
        <v>20.477707006369418</v>
      </c>
    </row>
    <row r="14" spans="1:18" x14ac:dyDescent="0.35">
      <c r="A14" s="1" t="s">
        <v>25</v>
      </c>
      <c r="B14" s="1" t="s">
        <v>23</v>
      </c>
      <c r="C14" s="1" t="s">
        <v>11</v>
      </c>
      <c r="D14" s="1">
        <v>176</v>
      </c>
      <c r="E14" s="1">
        <v>26</v>
      </c>
      <c r="F14" s="2">
        <f t="shared" si="0"/>
        <v>6.7692307692307692</v>
      </c>
      <c r="G14" s="1">
        <v>47812</v>
      </c>
      <c r="H14" s="1">
        <v>109807</v>
      </c>
      <c r="I14" s="2">
        <f t="shared" si="1"/>
        <v>129.66410106249478</v>
      </c>
      <c r="J14" s="1">
        <v>77227</v>
      </c>
      <c r="K14" s="2">
        <f t="shared" si="2"/>
        <v>61.522211996988197</v>
      </c>
      <c r="L14" s="1">
        <v>114580</v>
      </c>
      <c r="M14" s="2">
        <f t="shared" si="3"/>
        <v>139.6469505563457</v>
      </c>
      <c r="N14" s="1">
        <v>70417</v>
      </c>
      <c r="O14" s="2">
        <f t="shared" si="4"/>
        <v>47.278925792688021</v>
      </c>
      <c r="P14" s="1">
        <v>64818</v>
      </c>
      <c r="Q14" s="2">
        <f t="shared" si="5"/>
        <v>35.568476533087924</v>
      </c>
      <c r="R14" s="2">
        <f t="shared" si="6"/>
        <v>35.568476533087924</v>
      </c>
    </row>
    <row r="15" spans="1:18" x14ac:dyDescent="0.35">
      <c r="A15" s="1" t="s">
        <v>27</v>
      </c>
      <c r="B15" s="1" t="s">
        <v>23</v>
      </c>
      <c r="C15" s="1" t="s">
        <v>11</v>
      </c>
      <c r="D15" s="1">
        <v>209</v>
      </c>
      <c r="E15" s="1">
        <v>16</v>
      </c>
      <c r="F15" s="2">
        <f t="shared" si="0"/>
        <v>13.0625</v>
      </c>
      <c r="G15" s="1">
        <v>30656</v>
      </c>
      <c r="H15" s="1">
        <v>115840</v>
      </c>
      <c r="I15" s="2">
        <f t="shared" si="1"/>
        <v>277.87056367432149</v>
      </c>
      <c r="J15" s="1">
        <v>55193</v>
      </c>
      <c r="K15" s="2">
        <f t="shared" si="2"/>
        <v>80.039796450939463</v>
      </c>
      <c r="L15" s="1">
        <v>127557</v>
      </c>
      <c r="M15" s="2">
        <f t="shared" si="3"/>
        <v>316.09146659707727</v>
      </c>
      <c r="N15" s="1">
        <v>55384</v>
      </c>
      <c r="O15" s="2">
        <f t="shared" si="4"/>
        <v>80.662839248434253</v>
      </c>
      <c r="P15" s="1">
        <v>36643</v>
      </c>
      <c r="Q15" s="2">
        <f t="shared" si="5"/>
        <v>19.529618997912323</v>
      </c>
      <c r="R15" s="2">
        <f t="shared" si="6"/>
        <v>19.529618997912323</v>
      </c>
    </row>
    <row r="16" spans="1:18" x14ac:dyDescent="0.35">
      <c r="A16" s="1" t="s">
        <v>26</v>
      </c>
      <c r="B16" s="1" t="s">
        <v>23</v>
      </c>
      <c r="C16" s="1" t="s">
        <v>11</v>
      </c>
      <c r="D16" s="1">
        <v>219</v>
      </c>
      <c r="E16" s="1">
        <v>73</v>
      </c>
      <c r="F16" s="2">
        <f t="shared" si="0"/>
        <v>3</v>
      </c>
      <c r="G16" s="1">
        <v>117595</v>
      </c>
      <c r="H16" s="1">
        <v>172805</v>
      </c>
      <c r="I16" s="2">
        <f t="shared" si="1"/>
        <v>46.94927505421149</v>
      </c>
      <c r="J16" s="1">
        <v>165368</v>
      </c>
      <c r="K16" s="2">
        <f t="shared" si="2"/>
        <v>40.625026574259103</v>
      </c>
      <c r="L16" s="1">
        <v>225949</v>
      </c>
      <c r="M16" s="2">
        <f t="shared" si="3"/>
        <v>92.141672690165393</v>
      </c>
      <c r="N16" s="1">
        <v>174914</v>
      </c>
      <c r="O16" s="2">
        <f t="shared" si="4"/>
        <v>48.742718653003948</v>
      </c>
      <c r="P16" s="1">
        <v>181488</v>
      </c>
      <c r="Q16" s="2">
        <f t="shared" si="5"/>
        <v>54.333092393384064</v>
      </c>
      <c r="R16" s="2">
        <f t="shared" si="6"/>
        <v>40.625026574259103</v>
      </c>
    </row>
    <row r="17" spans="1:18" x14ac:dyDescent="0.35">
      <c r="A17" s="1" t="s">
        <v>35</v>
      </c>
      <c r="B17" s="1" t="s">
        <v>23</v>
      </c>
      <c r="C17" s="1" t="s">
        <v>11</v>
      </c>
      <c r="D17" s="1">
        <v>261</v>
      </c>
      <c r="E17" s="1">
        <v>13</v>
      </c>
      <c r="F17" s="2">
        <f t="shared" si="0"/>
        <v>20.076923076923077</v>
      </c>
      <c r="G17" s="1">
        <v>26558</v>
      </c>
      <c r="H17" s="1">
        <v>133854</v>
      </c>
      <c r="I17" s="2">
        <f t="shared" si="1"/>
        <v>404.00632577754345</v>
      </c>
      <c r="J17" s="1">
        <v>64597</v>
      </c>
      <c r="K17" s="2">
        <f t="shared" si="2"/>
        <v>143.22991189095563</v>
      </c>
      <c r="L17" s="1">
        <v>148381</v>
      </c>
      <c r="M17" s="2">
        <f t="shared" si="3"/>
        <v>458.70547480985016</v>
      </c>
      <c r="N17" s="1">
        <v>46685</v>
      </c>
      <c r="O17" s="2">
        <f t="shared" si="4"/>
        <v>75.785074177272378</v>
      </c>
      <c r="P17" s="1">
        <v>31972</v>
      </c>
      <c r="Q17" s="2">
        <f t="shared" si="5"/>
        <v>20.385571202650809</v>
      </c>
      <c r="R17" s="2">
        <f t="shared" si="6"/>
        <v>20.385571202650809</v>
      </c>
    </row>
    <row r="18" spans="1:18" x14ac:dyDescent="0.35">
      <c r="A18" s="1" t="s">
        <v>35</v>
      </c>
      <c r="B18" s="1" t="s">
        <v>23</v>
      </c>
      <c r="C18" s="1" t="s">
        <v>11</v>
      </c>
      <c r="D18" s="1">
        <v>261</v>
      </c>
      <c r="E18" s="1">
        <v>13</v>
      </c>
      <c r="F18" s="2">
        <f t="shared" si="0"/>
        <v>20.076923076923077</v>
      </c>
      <c r="G18" s="1">
        <v>26558</v>
      </c>
      <c r="H18" s="1">
        <v>133854</v>
      </c>
      <c r="I18" s="2">
        <f t="shared" si="1"/>
        <v>404.00632577754345</v>
      </c>
      <c r="J18" s="1">
        <v>64597</v>
      </c>
      <c r="K18" s="2">
        <f t="shared" si="2"/>
        <v>143.22991189095563</v>
      </c>
      <c r="L18" s="1">
        <v>152337</v>
      </c>
      <c r="M18" s="2">
        <f t="shared" si="3"/>
        <v>473.60117478725812</v>
      </c>
      <c r="N18" s="1">
        <v>50485</v>
      </c>
      <c r="O18" s="2">
        <f t="shared" si="4"/>
        <v>90.093380525642004</v>
      </c>
      <c r="P18" s="1">
        <v>33217</v>
      </c>
      <c r="Q18" s="2">
        <f t="shared" si="5"/>
        <v>25.073424203629791</v>
      </c>
      <c r="R18" s="2">
        <f t="shared" si="6"/>
        <v>25.073424203629791</v>
      </c>
    </row>
    <row r="19" spans="1:18" x14ac:dyDescent="0.35">
      <c r="A19" s="1" t="s">
        <v>34</v>
      </c>
      <c r="B19" s="1" t="s">
        <v>23</v>
      </c>
      <c r="C19" s="1" t="s">
        <v>11</v>
      </c>
      <c r="D19" s="1">
        <v>280</v>
      </c>
      <c r="E19" s="1">
        <v>17</v>
      </c>
      <c r="F19" s="2">
        <f t="shared" si="0"/>
        <v>16.470588235294116</v>
      </c>
      <c r="G19" s="1">
        <v>33503</v>
      </c>
      <c r="H19" s="1">
        <v>143557</v>
      </c>
      <c r="I19" s="2">
        <f t="shared" si="1"/>
        <v>328.48998597140559</v>
      </c>
      <c r="J19" s="1">
        <v>84731</v>
      </c>
      <c r="K19" s="2">
        <f t="shared" si="2"/>
        <v>152.90570993642359</v>
      </c>
      <c r="L19" s="1">
        <v>160851</v>
      </c>
      <c r="M19" s="2">
        <f t="shared" si="3"/>
        <v>380.10924394830312</v>
      </c>
      <c r="N19" s="1">
        <v>60500</v>
      </c>
      <c r="O19" s="2">
        <f t="shared" si="4"/>
        <v>80.580843506551659</v>
      </c>
      <c r="P19" s="1">
        <v>45168</v>
      </c>
      <c r="Q19" s="2">
        <f t="shared" si="5"/>
        <v>34.817777512461575</v>
      </c>
      <c r="R19" s="2">
        <f t="shared" si="6"/>
        <v>34.817777512461575</v>
      </c>
    </row>
    <row r="20" spans="1:18" x14ac:dyDescent="0.35">
      <c r="A20" s="1" t="s">
        <v>39</v>
      </c>
      <c r="B20" s="1" t="s">
        <v>23</v>
      </c>
      <c r="C20" s="1" t="s">
        <v>11</v>
      </c>
      <c r="D20" s="1">
        <v>336</v>
      </c>
      <c r="E20" s="1">
        <v>84</v>
      </c>
      <c r="F20" s="1">
        <f t="shared" si="0"/>
        <v>4</v>
      </c>
      <c r="G20" s="1">
        <v>139111</v>
      </c>
      <c r="H20" s="1">
        <v>240057</v>
      </c>
      <c r="I20" s="2">
        <f t="shared" si="1"/>
        <v>72.56507393376512</v>
      </c>
      <c r="J20" s="1">
        <v>207055</v>
      </c>
      <c r="K20" s="2">
        <f t="shared" si="2"/>
        <v>48.841572557166572</v>
      </c>
      <c r="L20" s="1">
        <v>261866</v>
      </c>
      <c r="M20" s="2">
        <f t="shared" si="3"/>
        <v>88.24248262179124</v>
      </c>
      <c r="N20" s="1">
        <v>201422</v>
      </c>
      <c r="O20" s="2">
        <f t="shared" si="4"/>
        <v>44.792288172754134</v>
      </c>
      <c r="P20" s="1">
        <v>318990</v>
      </c>
      <c r="Q20" s="2">
        <f t="shared" si="5"/>
        <v>129.30609369496301</v>
      </c>
      <c r="R20" s="2">
        <f t="shared" si="6"/>
        <v>44.792288172754134</v>
      </c>
    </row>
    <row r="21" spans="1:18" x14ac:dyDescent="0.35">
      <c r="A21" s="5" t="s">
        <v>13</v>
      </c>
      <c r="B21" s="5" t="s">
        <v>11</v>
      </c>
      <c r="C21" s="5" t="s">
        <v>14</v>
      </c>
      <c r="D21" s="5">
        <v>125</v>
      </c>
      <c r="E21" s="5">
        <v>30</v>
      </c>
      <c r="F21" s="6">
        <f t="shared" si="0"/>
        <v>4.166666666666667</v>
      </c>
      <c r="G21" s="7">
        <v>55539</v>
      </c>
      <c r="H21" s="5">
        <v>87376</v>
      </c>
      <c r="I21" s="6">
        <f t="shared" si="1"/>
        <v>57.323682457372293</v>
      </c>
      <c r="J21" s="5">
        <v>74590</v>
      </c>
      <c r="K21" s="6">
        <f t="shared" si="2"/>
        <v>34.302022002556768</v>
      </c>
      <c r="L21" s="5">
        <v>93507</v>
      </c>
      <c r="M21" s="6">
        <f t="shared" si="3"/>
        <v>68.362772106087604</v>
      </c>
      <c r="N21" s="5">
        <v>74006</v>
      </c>
      <c r="O21" s="6">
        <f t="shared" si="4"/>
        <v>33.250508651578173</v>
      </c>
      <c r="P21" s="5">
        <v>66843</v>
      </c>
      <c r="Q21" s="6">
        <f t="shared" si="5"/>
        <v>20.35326527305137</v>
      </c>
      <c r="R21" s="6">
        <f t="shared" si="6"/>
        <v>20.35326527305137</v>
      </c>
    </row>
    <row r="22" spans="1:18" x14ac:dyDescent="0.35">
      <c r="A22" s="5" t="s">
        <v>15</v>
      </c>
      <c r="B22" s="5" t="s">
        <v>11</v>
      </c>
      <c r="C22" s="5" t="s">
        <v>14</v>
      </c>
      <c r="D22" s="5">
        <v>200</v>
      </c>
      <c r="E22" s="5">
        <v>36</v>
      </c>
      <c r="F22" s="6">
        <f t="shared" si="0"/>
        <v>5.5555555555555554</v>
      </c>
      <c r="G22" s="7">
        <v>58578</v>
      </c>
      <c r="H22" s="5">
        <v>109259</v>
      </c>
      <c r="I22" s="6">
        <f t="shared" si="1"/>
        <v>86.518829594728388</v>
      </c>
      <c r="J22" s="5">
        <v>82614</v>
      </c>
      <c r="K22" s="6">
        <f t="shared" si="2"/>
        <v>41.032469527809077</v>
      </c>
      <c r="L22" s="5">
        <v>128434</v>
      </c>
      <c r="M22" s="6">
        <f t="shared" si="3"/>
        <v>119.2529618628154</v>
      </c>
      <c r="N22" s="5">
        <v>89521</v>
      </c>
      <c r="O22" s="6">
        <f t="shared" si="4"/>
        <v>52.823585646488439</v>
      </c>
      <c r="P22" s="5">
        <v>68140</v>
      </c>
      <c r="Q22" s="6">
        <f t="shared" si="5"/>
        <v>16.323534432722187</v>
      </c>
      <c r="R22" s="6">
        <f t="shared" si="6"/>
        <v>16.323534432722187</v>
      </c>
    </row>
    <row r="23" spans="1:18" x14ac:dyDescent="0.35">
      <c r="A23" s="5" t="s">
        <v>33</v>
      </c>
      <c r="B23" s="5" t="s">
        <v>11</v>
      </c>
      <c r="C23" s="5" t="s">
        <v>14</v>
      </c>
      <c r="D23" s="5">
        <v>275</v>
      </c>
      <c r="E23" s="5">
        <v>28</v>
      </c>
      <c r="F23" s="6">
        <f t="shared" si="0"/>
        <v>9.8214285714285712</v>
      </c>
      <c r="G23" s="7">
        <v>21245</v>
      </c>
      <c r="H23" s="5">
        <v>97651</v>
      </c>
      <c r="I23" s="6">
        <f t="shared" si="1"/>
        <v>359.64226876912215</v>
      </c>
      <c r="J23" s="5">
        <v>55161</v>
      </c>
      <c r="K23" s="6">
        <f t="shared" si="2"/>
        <v>159.64226876912213</v>
      </c>
      <c r="L23" s="5">
        <v>97803</v>
      </c>
      <c r="M23" s="6">
        <f t="shared" si="3"/>
        <v>360.35773123087785</v>
      </c>
      <c r="N23" s="5">
        <v>48688</v>
      </c>
      <c r="O23" s="6">
        <f t="shared" si="4"/>
        <v>129.17392327606495</v>
      </c>
      <c r="P23" s="5">
        <v>47080</v>
      </c>
      <c r="Q23" s="6">
        <f t="shared" si="5"/>
        <v>121.60508354907039</v>
      </c>
      <c r="R23" s="6">
        <f t="shared" si="6"/>
        <v>121.60508354907039</v>
      </c>
    </row>
    <row r="24" spans="1:18" x14ac:dyDescent="0.35">
      <c r="A24" s="5" t="s">
        <v>36</v>
      </c>
      <c r="B24" s="5" t="s">
        <v>11</v>
      </c>
      <c r="C24" s="5" t="s">
        <v>14</v>
      </c>
      <c r="D24" s="5">
        <v>284</v>
      </c>
      <c r="E24" s="5">
        <v>15</v>
      </c>
      <c r="F24" s="6">
        <f t="shared" si="0"/>
        <v>18.933333333333334</v>
      </c>
      <c r="G24" s="5">
        <v>20215</v>
      </c>
      <c r="H24" s="5">
        <v>97341</v>
      </c>
      <c r="I24" s="6">
        <f t="shared" si="1"/>
        <v>381.52856789512742</v>
      </c>
      <c r="J24" s="5">
        <v>48396</v>
      </c>
      <c r="K24" s="6">
        <f t="shared" si="2"/>
        <v>139.40638139995053</v>
      </c>
      <c r="L24" s="5">
        <v>101840</v>
      </c>
      <c r="M24" s="6">
        <f t="shared" si="3"/>
        <v>403.78431857531541</v>
      </c>
      <c r="N24" s="5">
        <v>39465</v>
      </c>
      <c r="O24" s="6">
        <f t="shared" si="4"/>
        <v>95.226317091268854</v>
      </c>
      <c r="P24" s="5">
        <v>25699</v>
      </c>
      <c r="Q24" s="6">
        <f t="shared" si="5"/>
        <v>27.128370022260697</v>
      </c>
      <c r="R24" s="6">
        <f t="shared" si="6"/>
        <v>27.128370022260697</v>
      </c>
    </row>
    <row r="25" spans="1:18" x14ac:dyDescent="0.35">
      <c r="A25" s="5" t="s">
        <v>42</v>
      </c>
      <c r="B25" s="5" t="s">
        <v>11</v>
      </c>
      <c r="C25" s="5" t="s">
        <v>14</v>
      </c>
      <c r="D25" s="5">
        <v>367</v>
      </c>
      <c r="E25" s="5">
        <v>17</v>
      </c>
      <c r="F25" s="6">
        <f t="shared" si="0"/>
        <v>21.588235294117649</v>
      </c>
      <c r="G25" s="5">
        <v>22814</v>
      </c>
      <c r="H25" s="5">
        <v>143612</v>
      </c>
      <c r="I25" s="6">
        <f t="shared" si="1"/>
        <v>529.49066362759709</v>
      </c>
      <c r="J25" s="5">
        <v>73190</v>
      </c>
      <c r="K25" s="6">
        <f t="shared" si="2"/>
        <v>220.81178223897609</v>
      </c>
      <c r="L25" s="5">
        <v>153537</v>
      </c>
      <c r="M25" s="6">
        <f t="shared" si="3"/>
        <v>572.99465240641712</v>
      </c>
      <c r="N25" s="5">
        <v>44804</v>
      </c>
      <c r="O25" s="6">
        <f t="shared" si="4"/>
        <v>96.388182694836516</v>
      </c>
      <c r="P25" s="5">
        <v>32010</v>
      </c>
      <c r="Q25" s="6">
        <f t="shared" si="5"/>
        <v>40.308582449373191</v>
      </c>
      <c r="R25" s="6">
        <f t="shared" si="6"/>
        <v>40.308582449373191</v>
      </c>
    </row>
    <row r="26" spans="1:18" x14ac:dyDescent="0.35">
      <c r="A26" s="1" t="s">
        <v>12</v>
      </c>
      <c r="B26" s="1" t="s">
        <v>11</v>
      </c>
      <c r="C26" s="1" t="s">
        <v>11</v>
      </c>
      <c r="D26" s="1">
        <v>101</v>
      </c>
      <c r="E26" s="1">
        <v>25</v>
      </c>
      <c r="F26" s="2">
        <f t="shared" si="0"/>
        <v>4.04</v>
      </c>
      <c r="G26" s="4">
        <v>27591</v>
      </c>
      <c r="H26" s="1">
        <v>59774</v>
      </c>
      <c r="I26" s="2">
        <f t="shared" si="1"/>
        <v>116.64310825993982</v>
      </c>
      <c r="J26" s="1">
        <v>46810</v>
      </c>
      <c r="K26" s="2">
        <f t="shared" si="2"/>
        <v>69.656772135841408</v>
      </c>
      <c r="L26" s="1">
        <v>61425</v>
      </c>
      <c r="M26" s="2">
        <f t="shared" si="3"/>
        <v>122.62694356855496</v>
      </c>
      <c r="N26" s="1">
        <v>45380</v>
      </c>
      <c r="O26" s="2">
        <f t="shared" si="4"/>
        <v>64.473922655938523</v>
      </c>
      <c r="P26" s="1">
        <v>34110</v>
      </c>
      <c r="Q26" s="2">
        <f t="shared" si="5"/>
        <v>23.627269761878878</v>
      </c>
      <c r="R26" s="2">
        <f t="shared" si="6"/>
        <v>23.627269761878878</v>
      </c>
    </row>
    <row r="27" spans="1:18" x14ac:dyDescent="0.35">
      <c r="A27" s="1" t="s">
        <v>10</v>
      </c>
      <c r="B27" s="1" t="s">
        <v>11</v>
      </c>
      <c r="C27" s="1" t="s">
        <v>11</v>
      </c>
      <c r="D27" s="1">
        <v>186</v>
      </c>
      <c r="E27" s="1">
        <v>15</v>
      </c>
      <c r="F27" s="2">
        <f t="shared" si="0"/>
        <v>12.4</v>
      </c>
      <c r="G27" s="3">
        <v>24145</v>
      </c>
      <c r="H27" s="1">
        <v>98333</v>
      </c>
      <c r="I27" s="2">
        <f t="shared" si="1"/>
        <v>307.26030234002894</v>
      </c>
      <c r="J27" s="1">
        <v>45764</v>
      </c>
      <c r="K27" s="2">
        <f t="shared" si="2"/>
        <v>89.538206668047209</v>
      </c>
      <c r="L27" s="1">
        <v>112576</v>
      </c>
      <c r="M27" s="2">
        <f t="shared" si="3"/>
        <v>366.2497411472354</v>
      </c>
      <c r="N27" s="1">
        <v>44347</v>
      </c>
      <c r="O27" s="2">
        <f t="shared" si="4"/>
        <v>83.669496790225722</v>
      </c>
      <c r="P27" s="1">
        <v>30643</v>
      </c>
      <c r="Q27" s="2">
        <f t="shared" si="5"/>
        <v>26.912404224477115</v>
      </c>
      <c r="R27" s="2">
        <f t="shared" si="6"/>
        <v>26.912404224477115</v>
      </c>
    </row>
  </sheetData>
  <autoFilter ref="A1:R1" xr:uid="{7D33DE87-613C-4265-8A6F-C9660A809838}">
    <sortState xmlns:xlrd2="http://schemas.microsoft.com/office/spreadsheetml/2017/richdata2" ref="A2:R27">
      <sortCondition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farmer</dc:creator>
  <cp:lastModifiedBy>Neil farmer</cp:lastModifiedBy>
  <dcterms:created xsi:type="dcterms:W3CDTF">2021-12-30T19:22:54Z</dcterms:created>
  <dcterms:modified xsi:type="dcterms:W3CDTF">2022-01-01T17:09:29Z</dcterms:modified>
</cp:coreProperties>
</file>