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Imperial Year 4/FYP/"/>
    </mc:Choice>
  </mc:AlternateContent>
  <xr:revisionPtr revIDLastSave="428" documentId="8_{76514C50-56A1-49E1-B5B6-D1F7F6F58747}" xr6:coauthVersionLast="47" xr6:coauthVersionMax="47" xr10:uidLastSave="{D15ED753-556F-46EF-B8F7-4CD93D629055}"/>
  <bookViews>
    <workbookView xWindow="-110" yWindow="-110" windowWidth="25820" windowHeight="13900" activeTab="2" xr2:uid="{CE8F6F25-6CF2-434A-BC30-ED0E40164402}"/>
  </bookViews>
  <sheets>
    <sheet name="Unit Test" sheetId="2" r:id="rId1"/>
    <sheet name="Multi Simulation Stitching" sheetId="3" r:id="rId2"/>
    <sheet name="Sensitivity Chec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2" l="1"/>
  <c r="P13" i="2"/>
  <c r="P17" i="2"/>
  <c r="P16" i="2"/>
  <c r="L16" i="2"/>
  <c r="L15" i="2"/>
  <c r="L13" i="2"/>
  <c r="L14" i="2"/>
  <c r="L23" i="2"/>
  <c r="L31" i="2" s="1"/>
  <c r="L28" i="2"/>
  <c r="T14" i="2"/>
  <c r="T13" i="2"/>
  <c r="T15" i="2" l="1"/>
  <c r="T16" i="2" s="1"/>
</calcChain>
</file>

<file path=xl/sharedStrings.xml><?xml version="1.0" encoding="utf-8"?>
<sst xmlns="http://schemas.openxmlformats.org/spreadsheetml/2006/main" count="147" uniqueCount="40">
  <si>
    <t>t</t>
  </si>
  <si>
    <t>kW</t>
  </si>
  <si>
    <t>SoC</t>
  </si>
  <si>
    <t>kWh</t>
  </si>
  <si>
    <t xml:space="preserve">t  </t>
  </si>
  <si>
    <t>original demand</t>
  </si>
  <si>
    <t>Generation</t>
  </si>
  <si>
    <t>%</t>
  </si>
  <si>
    <t>Total Curtailment</t>
  </si>
  <si>
    <t>Power Export</t>
  </si>
  <si>
    <t>Power Import</t>
  </si>
  <si>
    <t>Discharge Power</t>
  </si>
  <si>
    <t>Total Real Demand</t>
  </si>
  <si>
    <t>Total Supply</t>
  </si>
  <si>
    <t>Losses</t>
  </si>
  <si>
    <t>Scenario 1</t>
  </si>
  <si>
    <t>Scenario 2</t>
  </si>
  <si>
    <t>Charge Power</t>
  </si>
  <si>
    <t xml:space="preserve">Loss Percentage </t>
  </si>
  <si>
    <t>Loss Percentage</t>
  </si>
  <si>
    <t>Scenario 3</t>
  </si>
  <si>
    <t>Unit Test</t>
  </si>
  <si>
    <t>SoC test, delta_t = 0.5</t>
  </si>
  <si>
    <t>hours</t>
  </si>
  <si>
    <t>SoC change</t>
  </si>
  <si>
    <t>BESS Size</t>
  </si>
  <si>
    <t>Energy taken</t>
  </si>
  <si>
    <t>Calculated change in SoC</t>
  </si>
  <si>
    <t>Irradiance Data 3 different Weeks</t>
  </si>
  <si>
    <t>Parameter same as unit test</t>
  </si>
  <si>
    <t xml:space="preserve">Week 1 </t>
  </si>
  <si>
    <t>Total Unserved Energy Cost</t>
  </si>
  <si>
    <t>Total Trade Export Revenue</t>
  </si>
  <si>
    <t>Total Trade Import Cost</t>
  </si>
  <si>
    <t xml:space="preserve">Week 2 </t>
  </si>
  <si>
    <t>Week 3</t>
  </si>
  <si>
    <t xml:space="preserve">Buy Price </t>
  </si>
  <si>
    <t>VoLL</t>
  </si>
  <si>
    <t>Lowest Peak SoC</t>
  </si>
  <si>
    <t>Battery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</si>
</sst>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%"/>
    <numFmt numFmtId="165" formatCode="0.00000%"/>
    <numFmt numFmtId="166" formatCode="0.00000"/>
    <numFmt numFmtId="167" formatCode="_-[$£-809]* #,##0.00_-;\-[$£-809]* #,##0.00_-;_-[$£-809]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167" fontId="0" fillId="0" borderId="0" xfId="2" applyNumberFormat="1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152400</xdr:rowOff>
    </xdr:from>
    <xdr:to>
      <xdr:col>8</xdr:col>
      <xdr:colOff>210249</xdr:colOff>
      <xdr:row>15</xdr:row>
      <xdr:rowOff>54341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6A3970-92F0-4332-4089-EEF0DAED3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52400"/>
          <a:ext cx="5010849" cy="261656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16</xdr:row>
      <xdr:rowOff>0</xdr:rowOff>
    </xdr:from>
    <xdr:to>
      <xdr:col>8</xdr:col>
      <xdr:colOff>190920</xdr:colOff>
      <xdr:row>40</xdr:row>
      <xdr:rowOff>114922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A8CAE-44AD-29B7-D9A8-B78C35438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2895600"/>
          <a:ext cx="3010320" cy="4458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8002-9A1D-4845-909C-D9267978E9F2}">
  <dimension ref="K1:U34"/>
  <sheetViews>
    <sheetView workbookViewId="0">
      <selection activeCell="Q29" sqref="Q29"/>
    </sheetView>
  </sheetViews>
  <sheetFormatPr defaultRowHeight="14.5" x14ac:dyDescent="0.35"/>
  <cols>
    <col min="11" max="11" width="22.453125" bestFit="1" customWidth="1"/>
    <col min="12" max="12" width="10.26953125" customWidth="1"/>
    <col min="15" max="15" width="17" bestFit="1" customWidth="1"/>
    <col min="16" max="16" width="10.36328125" customWidth="1"/>
    <col min="19" max="19" width="17" bestFit="1" customWidth="1"/>
    <col min="20" max="20" width="10.1796875" customWidth="1"/>
  </cols>
  <sheetData>
    <row r="1" spans="11:21" x14ac:dyDescent="0.35">
      <c r="K1" t="s">
        <v>21</v>
      </c>
    </row>
    <row r="2" spans="11:21" x14ac:dyDescent="0.35">
      <c r="K2" t="s">
        <v>15</v>
      </c>
      <c r="O2" t="s">
        <v>16</v>
      </c>
      <c r="S2" t="s">
        <v>20</v>
      </c>
    </row>
    <row r="3" spans="11:21" x14ac:dyDescent="0.35">
      <c r="K3" t="s">
        <v>4</v>
      </c>
      <c r="L3">
        <v>135</v>
      </c>
      <c r="O3" t="s">
        <v>4</v>
      </c>
      <c r="P3">
        <v>77</v>
      </c>
      <c r="S3" t="s">
        <v>4</v>
      </c>
      <c r="T3">
        <v>39</v>
      </c>
    </row>
    <row r="4" spans="11:21" x14ac:dyDescent="0.35">
      <c r="K4" t="s">
        <v>5</v>
      </c>
      <c r="L4">
        <v>157.09800000000001</v>
      </c>
      <c r="M4" t="s">
        <v>1</v>
      </c>
      <c r="O4" t="s">
        <v>5</v>
      </c>
      <c r="P4">
        <v>81.3566</v>
      </c>
      <c r="Q4" t="s">
        <v>1</v>
      </c>
      <c r="S4" t="s">
        <v>5</v>
      </c>
      <c r="T4">
        <v>155.977</v>
      </c>
      <c r="U4" t="s">
        <v>1</v>
      </c>
    </row>
    <row r="5" spans="11:21" x14ac:dyDescent="0.35">
      <c r="K5" t="s">
        <v>6</v>
      </c>
      <c r="L5">
        <v>3.6366000000000001</v>
      </c>
      <c r="M5" t="s">
        <v>1</v>
      </c>
      <c r="O5" t="s">
        <v>6</v>
      </c>
      <c r="P5">
        <v>517.40599999999995</v>
      </c>
      <c r="Q5" t="s">
        <v>1</v>
      </c>
      <c r="S5" t="s">
        <v>6</v>
      </c>
      <c r="T5">
        <v>1.45801</v>
      </c>
      <c r="U5" t="s">
        <v>1</v>
      </c>
    </row>
    <row r="6" spans="11:21" x14ac:dyDescent="0.35">
      <c r="K6" t="s">
        <v>2</v>
      </c>
      <c r="L6">
        <v>6.8029999999999999</v>
      </c>
      <c r="M6" t="s">
        <v>7</v>
      </c>
      <c r="O6" t="s">
        <v>2</v>
      </c>
      <c r="P6">
        <v>51.241999999999997</v>
      </c>
      <c r="Q6" t="s">
        <v>7</v>
      </c>
      <c r="S6" t="s">
        <v>2</v>
      </c>
      <c r="T6">
        <v>9.9675999999999991</v>
      </c>
      <c r="U6" t="s">
        <v>7</v>
      </c>
    </row>
    <row r="7" spans="11:21" x14ac:dyDescent="0.35">
      <c r="K7" t="s">
        <v>8</v>
      </c>
      <c r="L7">
        <v>153.46100000000001</v>
      </c>
      <c r="M7" t="s">
        <v>1</v>
      </c>
      <c r="O7" t="s">
        <v>8</v>
      </c>
      <c r="P7">
        <v>0</v>
      </c>
      <c r="Q7" t="s">
        <v>1</v>
      </c>
      <c r="S7" t="s">
        <v>8</v>
      </c>
      <c r="T7">
        <v>0</v>
      </c>
      <c r="U7" t="s">
        <v>1</v>
      </c>
    </row>
    <row r="8" spans="11:21" x14ac:dyDescent="0.35">
      <c r="K8" t="s">
        <v>9</v>
      </c>
      <c r="L8">
        <v>0</v>
      </c>
      <c r="M8" t="s">
        <v>1</v>
      </c>
      <c r="O8" t="s">
        <v>9</v>
      </c>
      <c r="P8">
        <v>300</v>
      </c>
      <c r="Q8" t="s">
        <v>1</v>
      </c>
      <c r="S8" t="s">
        <v>9</v>
      </c>
      <c r="T8">
        <v>0</v>
      </c>
      <c r="U8" t="s">
        <v>1</v>
      </c>
    </row>
    <row r="9" spans="11:21" x14ac:dyDescent="0.35">
      <c r="K9" t="s">
        <v>10</v>
      </c>
      <c r="L9">
        <v>0</v>
      </c>
      <c r="M9" t="s">
        <v>1</v>
      </c>
      <c r="O9" t="s">
        <v>10</v>
      </c>
      <c r="P9">
        <v>0</v>
      </c>
      <c r="Q9" t="s">
        <v>1</v>
      </c>
      <c r="S9" t="s">
        <v>10</v>
      </c>
      <c r="T9">
        <v>154.51900000000001</v>
      </c>
      <c r="U9" t="s">
        <v>1</v>
      </c>
    </row>
    <row r="10" spans="11:21" x14ac:dyDescent="0.35">
      <c r="K10" t="s">
        <v>11</v>
      </c>
      <c r="L10">
        <v>0</v>
      </c>
      <c r="M10" t="s">
        <v>1</v>
      </c>
      <c r="O10" t="s">
        <v>17</v>
      </c>
      <c r="P10">
        <v>114.247</v>
      </c>
      <c r="Q10" t="s">
        <v>1</v>
      </c>
      <c r="S10" t="s">
        <v>11</v>
      </c>
      <c r="T10">
        <v>0</v>
      </c>
      <c r="U10" t="s">
        <v>1</v>
      </c>
    </row>
    <row r="13" spans="11:21" x14ac:dyDescent="0.35">
      <c r="K13" t="s">
        <v>12</v>
      </c>
      <c r="L13">
        <f>L4-L7</f>
        <v>3.6370000000000005</v>
      </c>
      <c r="M13" t="s">
        <v>1</v>
      </c>
      <c r="O13" t="s">
        <v>12</v>
      </c>
      <c r="P13">
        <f>P4+P8+P10</f>
        <v>495.60360000000003</v>
      </c>
      <c r="Q13" t="s">
        <v>1</v>
      </c>
      <c r="S13" t="s">
        <v>12</v>
      </c>
      <c r="T13">
        <f>T4-T7</f>
        <v>155.977</v>
      </c>
      <c r="U13" t="s">
        <v>1</v>
      </c>
    </row>
    <row r="14" spans="11:21" x14ac:dyDescent="0.35">
      <c r="K14" t="s">
        <v>13</v>
      </c>
      <c r="L14">
        <f>L10+L5</f>
        <v>3.6366000000000001</v>
      </c>
      <c r="M14" t="s">
        <v>1</v>
      </c>
      <c r="O14" t="s">
        <v>13</v>
      </c>
      <c r="P14">
        <f>P5</f>
        <v>517.40599999999995</v>
      </c>
      <c r="Q14" t="s">
        <v>1</v>
      </c>
      <c r="S14" t="s">
        <v>13</v>
      </c>
      <c r="T14">
        <f>T5+T9</f>
        <v>155.97701000000001</v>
      </c>
      <c r="U14" t="s">
        <v>1</v>
      </c>
    </row>
    <row r="15" spans="11:21" x14ac:dyDescent="0.35">
      <c r="K15" t="s">
        <v>14</v>
      </c>
      <c r="L15">
        <f>L14-L13</f>
        <v>-4.0000000000040004E-4</v>
      </c>
      <c r="M15" t="s">
        <v>1</v>
      </c>
      <c r="S15" t="s">
        <v>14</v>
      </c>
      <c r="T15">
        <f>T14-T13</f>
        <v>1.0000000003174137E-5</v>
      </c>
      <c r="U15" t="s">
        <v>1</v>
      </c>
    </row>
    <row r="16" spans="11:21" x14ac:dyDescent="0.35">
      <c r="K16" t="s">
        <v>18</v>
      </c>
      <c r="L16" s="2">
        <f>L15/L5</f>
        <v>-1.099928504648298E-4</v>
      </c>
      <c r="O16" t="s">
        <v>14</v>
      </c>
      <c r="P16">
        <f>P14-P13</f>
        <v>21.802399999999921</v>
      </c>
      <c r="Q16" t="s">
        <v>1</v>
      </c>
      <c r="S16" t="s">
        <v>19</v>
      </c>
      <c r="T16" s="1">
        <f>T15/(T5)</f>
        <v>6.8586635230033653E-6</v>
      </c>
    </row>
    <row r="17" spans="11:16" x14ac:dyDescent="0.35">
      <c r="O17" t="s">
        <v>19</v>
      </c>
      <c r="P17" s="2">
        <f>P16/(P5)</f>
        <v>4.2137895579100207E-2</v>
      </c>
    </row>
    <row r="19" spans="11:16" x14ac:dyDescent="0.35">
      <c r="K19" t="s">
        <v>22</v>
      </c>
      <c r="L19" t="s">
        <v>23</v>
      </c>
    </row>
    <row r="20" spans="11:16" x14ac:dyDescent="0.35">
      <c r="K20" t="s">
        <v>4</v>
      </c>
      <c r="L20">
        <v>132</v>
      </c>
    </row>
    <row r="21" spans="11:16" x14ac:dyDescent="0.35">
      <c r="K21" t="s">
        <v>11</v>
      </c>
      <c r="L21">
        <v>46.92</v>
      </c>
      <c r="M21" t="s">
        <v>1</v>
      </c>
    </row>
    <row r="22" spans="11:16" x14ac:dyDescent="0.35">
      <c r="K22" t="s">
        <v>2</v>
      </c>
      <c r="L22">
        <v>12.74</v>
      </c>
      <c r="M22" t="s">
        <v>7</v>
      </c>
    </row>
    <row r="23" spans="11:16" x14ac:dyDescent="0.35">
      <c r="K23" t="s">
        <v>26</v>
      </c>
      <c r="L23">
        <f>L21*0.5</f>
        <v>23.46</v>
      </c>
      <c r="M23" t="s">
        <v>3</v>
      </c>
    </row>
    <row r="25" spans="11:16" x14ac:dyDescent="0.35">
      <c r="K25" t="s">
        <v>0</v>
      </c>
      <c r="L25">
        <v>133</v>
      </c>
    </row>
    <row r="26" spans="11:16" x14ac:dyDescent="0.35">
      <c r="K26" t="s">
        <v>2</v>
      </c>
      <c r="L26">
        <v>10.97</v>
      </c>
      <c r="M26" t="s">
        <v>7</v>
      </c>
    </row>
    <row r="28" spans="11:16" x14ac:dyDescent="0.35">
      <c r="K28" t="s">
        <v>24</v>
      </c>
      <c r="L28" s="4">
        <f>L22-L26</f>
        <v>1.7699999999999996</v>
      </c>
      <c r="M28" t="s">
        <v>7</v>
      </c>
    </row>
    <row r="29" spans="11:16" x14ac:dyDescent="0.35">
      <c r="K29" t="s">
        <v>25</v>
      </c>
      <c r="L29">
        <v>1320</v>
      </c>
      <c r="M29" t="s">
        <v>3</v>
      </c>
    </row>
    <row r="31" spans="11:16" x14ac:dyDescent="0.35">
      <c r="K31" t="s">
        <v>27</v>
      </c>
      <c r="L31" s="3">
        <f>L23/L29</f>
        <v>1.7772727272727273E-2</v>
      </c>
    </row>
    <row r="34" spans="12:12" x14ac:dyDescent="0.35">
      <c r="L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6C15-0645-42E1-946E-D21D5219392E}">
  <dimension ref="A1:B17"/>
  <sheetViews>
    <sheetView workbookViewId="0">
      <selection activeCell="A6" sqref="A6:A7"/>
    </sheetView>
  </sheetViews>
  <sheetFormatPr defaultRowHeight="14.5" x14ac:dyDescent="0.35"/>
  <cols>
    <col min="1" max="1" width="28" bestFit="1" customWidth="1"/>
    <col min="2" max="2" width="11.1796875" style="5" bestFit="1" customWidth="1"/>
  </cols>
  <sheetData>
    <row r="1" spans="1:2" x14ac:dyDescent="0.35">
      <c r="A1" t="s">
        <v>28</v>
      </c>
    </row>
    <row r="2" spans="1:2" x14ac:dyDescent="0.35">
      <c r="A2" t="s">
        <v>29</v>
      </c>
    </row>
    <row r="4" spans="1:2" x14ac:dyDescent="0.35">
      <c r="A4" t="s">
        <v>30</v>
      </c>
    </row>
    <row r="5" spans="1:2" x14ac:dyDescent="0.35">
      <c r="A5" t="s">
        <v>31</v>
      </c>
      <c r="B5" s="5">
        <v>8560.2366000000002</v>
      </c>
    </row>
    <row r="6" spans="1:2" x14ac:dyDescent="0.35">
      <c r="A6" t="s">
        <v>32</v>
      </c>
      <c r="B6" s="5">
        <v>7647.44</v>
      </c>
    </row>
    <row r="7" spans="1:2" x14ac:dyDescent="0.35">
      <c r="A7" t="s">
        <v>33</v>
      </c>
      <c r="B7" s="5">
        <v>757.41800000000001</v>
      </c>
    </row>
    <row r="9" spans="1:2" x14ac:dyDescent="0.35">
      <c r="A9" t="s">
        <v>34</v>
      </c>
    </row>
    <row r="10" spans="1:2" x14ac:dyDescent="0.35">
      <c r="A10" t="s">
        <v>31</v>
      </c>
      <c r="B10" s="5">
        <v>8897.1453000000001</v>
      </c>
    </row>
    <row r="11" spans="1:2" x14ac:dyDescent="0.35">
      <c r="A11" t="s">
        <v>32</v>
      </c>
      <c r="B11" s="5">
        <v>5739.93</v>
      </c>
    </row>
    <row r="12" spans="1:2" x14ac:dyDescent="0.35">
      <c r="A12" t="s">
        <v>33</v>
      </c>
      <c r="B12" s="5">
        <v>787.03800000000001</v>
      </c>
    </row>
    <row r="14" spans="1:2" x14ac:dyDescent="0.35">
      <c r="A14" t="s">
        <v>35</v>
      </c>
    </row>
    <row r="15" spans="1:2" x14ac:dyDescent="0.35">
      <c r="A15" t="s">
        <v>31</v>
      </c>
      <c r="B15" s="5">
        <v>16407.413700000001</v>
      </c>
    </row>
    <row r="16" spans="1:2" x14ac:dyDescent="0.35">
      <c r="A16" t="s">
        <v>32</v>
      </c>
      <c r="B16" s="5">
        <v>6455.26</v>
      </c>
    </row>
    <row r="17" spans="1:2" x14ac:dyDescent="0.35">
      <c r="A17" t="s">
        <v>33</v>
      </c>
      <c r="B17" s="5">
        <v>813.01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D7F5D-3DF9-439E-9AC7-F3D9964D36FB}">
  <dimension ref="A1:G37"/>
  <sheetViews>
    <sheetView tabSelected="1" topLeftCell="A7" workbookViewId="0">
      <selection activeCell="K38" sqref="K38"/>
    </sheetView>
  </sheetViews>
  <sheetFormatPr defaultRowHeight="14.5" x14ac:dyDescent="0.35"/>
  <cols>
    <col min="1" max="1" width="22.6328125" customWidth="1"/>
    <col min="6" max="6" width="23" bestFit="1" customWidth="1"/>
    <col min="7" max="7" width="10" customWidth="1"/>
  </cols>
  <sheetData>
    <row r="1" spans="1:7" x14ac:dyDescent="0.35">
      <c r="A1" t="s">
        <v>29</v>
      </c>
    </row>
    <row r="2" spans="1:7" x14ac:dyDescent="0.35">
      <c r="A2" t="s">
        <v>36</v>
      </c>
      <c r="B2" s="6">
        <v>9000000000</v>
      </c>
      <c r="F2" t="s">
        <v>36</v>
      </c>
      <c r="G2">
        <v>0.5</v>
      </c>
    </row>
    <row r="4" spans="1:7" x14ac:dyDescent="0.35">
      <c r="A4" t="s">
        <v>37</v>
      </c>
      <c r="B4">
        <v>1</v>
      </c>
      <c r="F4" t="s">
        <v>39</v>
      </c>
      <c r="G4">
        <v>1.5</v>
      </c>
    </row>
    <row r="5" spans="1:7" x14ac:dyDescent="0.35">
      <c r="A5" t="s">
        <v>31</v>
      </c>
      <c r="B5" s="5">
        <v>467.8535</v>
      </c>
      <c r="F5" t="s">
        <v>31</v>
      </c>
      <c r="G5" s="5">
        <v>8585.1479999999992</v>
      </c>
    </row>
    <row r="6" spans="1:7" x14ac:dyDescent="0.35">
      <c r="A6" t="s">
        <v>38</v>
      </c>
      <c r="B6">
        <v>21.24</v>
      </c>
      <c r="F6" t="s">
        <v>32</v>
      </c>
      <c r="G6" s="5">
        <v>7530.93</v>
      </c>
    </row>
    <row r="7" spans="1:7" x14ac:dyDescent="0.35">
      <c r="F7" t="s">
        <v>33</v>
      </c>
      <c r="G7" s="5">
        <v>900.32</v>
      </c>
    </row>
    <row r="8" spans="1:7" x14ac:dyDescent="0.35">
      <c r="A8" t="s">
        <v>37</v>
      </c>
      <c r="B8">
        <v>1.05</v>
      </c>
    </row>
    <row r="9" spans="1:7" x14ac:dyDescent="0.35">
      <c r="A9" t="s">
        <v>31</v>
      </c>
      <c r="B9" s="5">
        <v>491.25</v>
      </c>
      <c r="F9" t="s">
        <v>39</v>
      </c>
      <c r="G9">
        <v>1.8</v>
      </c>
    </row>
    <row r="10" spans="1:7" x14ac:dyDescent="0.35">
      <c r="A10" t="s">
        <v>38</v>
      </c>
      <c r="B10">
        <v>21.24</v>
      </c>
      <c r="F10" t="s">
        <v>31</v>
      </c>
      <c r="G10" s="5">
        <v>8209.0650999999998</v>
      </c>
    </row>
    <row r="11" spans="1:7" x14ac:dyDescent="0.35">
      <c r="F11" t="s">
        <v>32</v>
      </c>
      <c r="G11" s="5">
        <v>7554.93</v>
      </c>
    </row>
    <row r="12" spans="1:7" x14ac:dyDescent="0.35">
      <c r="A12" t="s">
        <v>37</v>
      </c>
      <c r="B12">
        <v>1.1000000000000001</v>
      </c>
      <c r="F12" t="s">
        <v>33</v>
      </c>
      <c r="G12" s="5">
        <v>856.02599999999995</v>
      </c>
    </row>
    <row r="13" spans="1:7" x14ac:dyDescent="0.35">
      <c r="A13" t="s">
        <v>31</v>
      </c>
      <c r="B13" s="5">
        <v>0</v>
      </c>
    </row>
    <row r="14" spans="1:7" x14ac:dyDescent="0.35">
      <c r="A14" t="s">
        <v>38</v>
      </c>
      <c r="B14">
        <v>7.8</v>
      </c>
      <c r="F14" t="s">
        <v>39</v>
      </c>
      <c r="G14">
        <v>1.9</v>
      </c>
    </row>
    <row r="15" spans="1:7" x14ac:dyDescent="0.35">
      <c r="F15" t="s">
        <v>31</v>
      </c>
      <c r="G15" s="5">
        <v>8146.7732999999998</v>
      </c>
    </row>
    <row r="16" spans="1:7" x14ac:dyDescent="0.35">
      <c r="A16" t="s">
        <v>37</v>
      </c>
      <c r="B16">
        <v>1.2</v>
      </c>
      <c r="F16" t="s">
        <v>32</v>
      </c>
      <c r="G16" s="5">
        <v>7608</v>
      </c>
    </row>
    <row r="17" spans="1:7" x14ac:dyDescent="0.35">
      <c r="A17" t="s">
        <v>31</v>
      </c>
      <c r="B17" s="5">
        <v>0</v>
      </c>
      <c r="F17" t="s">
        <v>33</v>
      </c>
      <c r="G17" s="5">
        <v>910.77</v>
      </c>
    </row>
    <row r="18" spans="1:7" x14ac:dyDescent="0.35">
      <c r="A18" t="s">
        <v>38</v>
      </c>
      <c r="B18">
        <v>7.8</v>
      </c>
    </row>
    <row r="19" spans="1:7" x14ac:dyDescent="0.35">
      <c r="F19" t="s">
        <v>39</v>
      </c>
      <c r="G19">
        <v>2</v>
      </c>
    </row>
    <row r="20" spans="1:7" x14ac:dyDescent="0.35">
      <c r="A20" t="s">
        <v>37</v>
      </c>
      <c r="B20">
        <v>1.5</v>
      </c>
      <c r="F20" t="s">
        <v>31</v>
      </c>
      <c r="G20" s="5">
        <v>8350.2173000000003</v>
      </c>
    </row>
    <row r="21" spans="1:7" x14ac:dyDescent="0.35">
      <c r="A21" t="s">
        <v>31</v>
      </c>
      <c r="B21">
        <v>0</v>
      </c>
      <c r="F21" t="s">
        <v>32</v>
      </c>
      <c r="G21">
        <v>7633.08</v>
      </c>
    </row>
    <row r="22" spans="1:7" x14ac:dyDescent="0.35">
      <c r="A22" t="s">
        <v>38</v>
      </c>
      <c r="B22">
        <v>7.8</v>
      </c>
      <c r="F22" t="s">
        <v>33</v>
      </c>
      <c r="G22">
        <v>941.09500000000003</v>
      </c>
    </row>
    <row r="24" spans="1:7" x14ac:dyDescent="0.35">
      <c r="F24" t="s">
        <v>39</v>
      </c>
      <c r="G24">
        <v>2.0499999999999998</v>
      </c>
    </row>
    <row r="25" spans="1:7" x14ac:dyDescent="0.35">
      <c r="F25" t="s">
        <v>31</v>
      </c>
      <c r="G25" s="5">
        <v>8450.24</v>
      </c>
    </row>
    <row r="26" spans="1:7" x14ac:dyDescent="0.35">
      <c r="F26" t="s">
        <v>32</v>
      </c>
      <c r="G26" s="5">
        <v>7642.95</v>
      </c>
    </row>
    <row r="27" spans="1:7" x14ac:dyDescent="0.35">
      <c r="F27" t="s">
        <v>33</v>
      </c>
      <c r="G27" s="5">
        <v>941.29</v>
      </c>
    </row>
    <row r="29" spans="1:7" x14ac:dyDescent="0.35">
      <c r="F29" t="s">
        <v>39</v>
      </c>
      <c r="G29">
        <v>2.1</v>
      </c>
    </row>
    <row r="30" spans="1:7" x14ac:dyDescent="0.35">
      <c r="F30" t="s">
        <v>31</v>
      </c>
      <c r="G30" s="7">
        <v>8518.3377</v>
      </c>
    </row>
    <row r="31" spans="1:7" x14ac:dyDescent="0.35">
      <c r="F31" t="s">
        <v>32</v>
      </c>
      <c r="G31" s="5">
        <v>7659.99</v>
      </c>
    </row>
    <row r="32" spans="1:7" x14ac:dyDescent="0.35">
      <c r="F32" t="s">
        <v>33</v>
      </c>
      <c r="G32" s="5">
        <v>990.83</v>
      </c>
    </row>
    <row r="34" spans="6:7" x14ac:dyDescent="0.35">
      <c r="F34" t="s">
        <v>39</v>
      </c>
      <c r="G34">
        <v>2.5</v>
      </c>
    </row>
    <row r="35" spans="6:7" x14ac:dyDescent="0.35">
      <c r="F35" t="s">
        <v>31</v>
      </c>
      <c r="G35" s="5">
        <v>9155.8799999999992</v>
      </c>
    </row>
    <row r="36" spans="6:7" x14ac:dyDescent="0.35">
      <c r="F36" t="s">
        <v>32</v>
      </c>
      <c r="G36" s="5">
        <v>7800</v>
      </c>
    </row>
    <row r="37" spans="6:7" x14ac:dyDescent="0.35">
      <c r="F37" t="s">
        <v>33</v>
      </c>
      <c r="G37" s="5">
        <v>1245.19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</vt:lpstr>
      <vt:lpstr>Multi Simulation Stitching</vt:lpstr>
      <vt:lpstr>Sensitivity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2025-05-16T09:36:37Z</dcterms:created>
  <dcterms:modified xsi:type="dcterms:W3CDTF">2025-05-26T11:14:24Z</dcterms:modified>
</cp:coreProperties>
</file>