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3a42af02435090/Desktop/Capstone project/"/>
    </mc:Choice>
  </mc:AlternateContent>
  <xr:revisionPtr revIDLastSave="1" documentId="8_{0B12A326-7A7B-43C0-800B-0F27516DBE18}" xr6:coauthVersionLast="47" xr6:coauthVersionMax="47" xr10:uidLastSave="{BCF1A45C-2A31-412D-9575-0A325C945C7A}"/>
  <bookViews>
    <workbookView xWindow="-108" yWindow="-108" windowWidth="23256" windowHeight="12456" firstSheet="17" activeTab="17" xr2:uid="{D90BE658-731D-4829-8C11-D2A3F5271593}"/>
  </bookViews>
  <sheets>
    <sheet name="DataDesc" sheetId="28" r:id="rId1"/>
    <sheet name="Margin 2025 New" sheetId="24" r:id="rId2"/>
    <sheet name="Calculations" sheetId="23" r:id="rId3"/>
    <sheet name="Clients" sheetId="5" r:id="rId4"/>
    <sheet name="Values" sheetId="20" r:id="rId5"/>
    <sheet name="Account History" sheetId="19" r:id="rId6"/>
    <sheet name="Incomes" sheetId="21" r:id="rId7"/>
    <sheet name="Savings" sheetId="30" r:id="rId8"/>
    <sheet name="Expenses" sheetId="22" r:id="rId9"/>
    <sheet name="Holdings" sheetId="10" r:id="rId10"/>
    <sheet name="Businesses" sheetId="3" r:id="rId11"/>
    <sheet name="RealEstateAssets" sheetId="17" r:id="rId12"/>
    <sheet name="Charities" sheetId="4" r:id="rId13"/>
    <sheet name="DisabilityLTCInsuranceAccounts" sheetId="6" r:id="rId14"/>
    <sheet name="EntityInterests" sheetId="7" r:id="rId15"/>
    <sheet name="Facts" sheetId="8" r:id="rId16"/>
    <sheet name="Flows" sheetId="9" r:id="rId17"/>
    <sheet name="InvestmentDepositAccounts" sheetId="11" r:id="rId18"/>
    <sheet name="LiabilityNoteAccounts" sheetId="12" r:id="rId19"/>
    <sheet name="LifeInsuranceAnnuityAccounts" sheetId="13" r:id="rId20"/>
    <sheet name="MedicalInsuranceAccounts" sheetId="14" r:id="rId21"/>
    <sheet name="PersonalPropertyAccounts" sheetId="15" r:id="rId22"/>
    <sheet name="PropertyCasualtyInsuranceAccoun" sheetId="16" r:id="rId23"/>
    <sheet name="PB_CACHE_JS" sheetId="29" state="veryHidden" r:id="rId24"/>
  </sheets>
  <externalReferences>
    <externalReference r:id="rId25"/>
  </externalReferences>
  <definedNames>
    <definedName name="_xlnm._FilterDatabase" localSheetId="5" hidden="1">'Account History'!$A$1:$D$5925</definedName>
    <definedName name="_xlnm._FilterDatabase" localSheetId="0" hidden="1">DataDesc!$B$2:$D$200</definedName>
    <definedName name="VX_PL_1">[1]VXSettings!$AA$1:$AB$1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24" l="1"/>
  <c r="H31" i="24" s="1"/>
  <c r="B60" i="24"/>
  <c r="B56" i="24"/>
  <c r="E54" i="24"/>
  <c r="H38" i="24" s="1"/>
  <c r="E48" i="24"/>
  <c r="E36" i="24"/>
  <c r="B35" i="24"/>
  <c r="J7" i="24" s="1"/>
  <c r="K7" i="24" s="1"/>
  <c r="E28" i="24"/>
  <c r="B24" i="24"/>
  <c r="H6" i="24" s="1"/>
  <c r="E23" i="24"/>
  <c r="E18" i="24"/>
  <c r="H33" i="24" s="1"/>
  <c r="B18" i="24"/>
  <c r="E12" i="24"/>
  <c r="I9" i="24"/>
  <c r="I12" i="24" s="1"/>
  <c r="J6" i="24" l="1"/>
  <c r="K6" i="24" s="1"/>
  <c r="H10" i="24"/>
  <c r="J10" i="24" s="1"/>
  <c r="H37" i="24"/>
  <c r="H8" i="24"/>
  <c r="H30" i="24"/>
  <c r="H34" i="24"/>
  <c r="J8" i="24"/>
  <c r="K8" i="24" s="1"/>
  <c r="H36" i="24"/>
  <c r="H7" i="24"/>
  <c r="H29" i="24"/>
  <c r="B38" i="24"/>
  <c r="H9" i="24" s="1"/>
  <c r="H35" i="24"/>
  <c r="H32" i="24"/>
  <c r="J9" i="24" l="1"/>
  <c r="J12" i="24" s="1"/>
  <c r="K12" i="24" s="1"/>
  <c r="H11" i="24"/>
  <c r="H12" i="24" s="1"/>
  <c r="B39" i="24"/>
  <c r="K36" i="24" s="1"/>
  <c r="J35" i="24" l="1"/>
  <c r="K10" i="24"/>
  <c r="K31" i="24"/>
  <c r="K33" i="24"/>
  <c r="J30" i="24"/>
  <c r="J36" i="24"/>
  <c r="J31" i="24"/>
  <c r="J34" i="24"/>
  <c r="J29" i="24"/>
  <c r="J33" i="24"/>
  <c r="J32" i="24"/>
  <c r="K38" i="24"/>
  <c r="J37" i="24"/>
  <c r="J38" i="24"/>
  <c r="K29" i="24"/>
  <c r="K9" i="24"/>
  <c r="K35" i="24"/>
  <c r="K32" i="24"/>
  <c r="K30" i="24"/>
  <c r="K37" i="24"/>
  <c r="K34" i="24"/>
</calcChain>
</file>

<file path=xl/sharedStrings.xml><?xml version="1.0" encoding="utf-8"?>
<sst xmlns="http://schemas.openxmlformats.org/spreadsheetml/2006/main" count="12991" uniqueCount="2313">
  <si>
    <t>AccountID</t>
  </si>
  <si>
    <t>AsOfDate</t>
  </si>
  <si>
    <t>Value</t>
  </si>
  <si>
    <t>InterestID</t>
  </si>
  <si>
    <t>InterestOwnerType</t>
  </si>
  <si>
    <t>InterestType</t>
  </si>
  <si>
    <t>InterestPercent</t>
  </si>
  <si>
    <t>Person</t>
  </si>
  <si>
    <t>Owner</t>
  </si>
  <si>
    <t>Community</t>
  </si>
  <si>
    <t>Spouse</t>
  </si>
  <si>
    <t>Joint</t>
  </si>
  <si>
    <t>Grantor</t>
  </si>
  <si>
    <t>3d371cac-90c9-4a76-8c10-649c18a1b3e4</t>
  </si>
  <si>
    <t>5b0e8795-717e-4dd0-8402-126a41fad915</t>
  </si>
  <si>
    <t>FactID</t>
  </si>
  <si>
    <t>FactTypeName</t>
  </si>
  <si>
    <t>Type</t>
  </si>
  <si>
    <t>SubType</t>
  </si>
  <si>
    <t>Name</t>
  </si>
  <si>
    <t>Amount</t>
  </si>
  <si>
    <t>AmountAsOf</t>
  </si>
  <si>
    <t>CostBasis</t>
  </si>
  <si>
    <t>Business</t>
  </si>
  <si>
    <t>LLC</t>
  </si>
  <si>
    <t>Partnership</t>
  </si>
  <si>
    <t>SCorp</t>
  </si>
  <si>
    <t>CCorp</t>
  </si>
  <si>
    <t>Sole</t>
  </si>
  <si>
    <t>Business 1</t>
  </si>
  <si>
    <t>Cattle</t>
  </si>
  <si>
    <t>27cd1b62-82e4-48ef-a411-033fab366fea</t>
  </si>
  <si>
    <t xml:space="preserve">HISB </t>
  </si>
  <si>
    <t>Default Charity</t>
  </si>
  <si>
    <t>Charity</t>
  </si>
  <si>
    <t>ClientName</t>
  </si>
  <si>
    <t>FirstName</t>
  </si>
  <si>
    <t>LastName</t>
  </si>
  <si>
    <t>Gender</t>
  </si>
  <si>
    <t>MaritalStatus</t>
  </si>
  <si>
    <t>Citizenship</t>
  </si>
  <si>
    <t>SpouseFirstName</t>
  </si>
  <si>
    <t>SpouseLastName</t>
  </si>
  <si>
    <t>Address1</t>
  </si>
  <si>
    <t>Address2</t>
  </si>
  <si>
    <t>City</t>
  </si>
  <si>
    <t>StateOrProvince</t>
  </si>
  <si>
    <t>PostalCode</t>
  </si>
  <si>
    <t>HomePhone</t>
  </si>
  <si>
    <t>BusinessPhone</t>
  </si>
  <si>
    <t>CellPhone</t>
  </si>
  <si>
    <t>SpouseCellPhone</t>
  </si>
  <si>
    <t>Email</t>
  </si>
  <si>
    <t>EmpName</t>
  </si>
  <si>
    <t>EmpJobTitle</t>
  </si>
  <si>
    <t>EmpYearsEmployed</t>
  </si>
  <si>
    <t>Married</t>
  </si>
  <si>
    <t>USCitizen</t>
  </si>
  <si>
    <t>TX</t>
  </si>
  <si>
    <t>Male</t>
  </si>
  <si>
    <t>Dallas</t>
  </si>
  <si>
    <t>Plano</t>
  </si>
  <si>
    <t>Real Estate</t>
  </si>
  <si>
    <t>Duncanville</t>
  </si>
  <si>
    <t>Rockwall</t>
  </si>
  <si>
    <t>Pilot</t>
  </si>
  <si>
    <t>Wisdom Index</t>
  </si>
  <si>
    <t>Prosper</t>
  </si>
  <si>
    <t>Mckinney</t>
  </si>
  <si>
    <t>Arlington</t>
  </si>
  <si>
    <t>mckinney</t>
  </si>
  <si>
    <t>Chase</t>
  </si>
  <si>
    <t>Client</t>
  </si>
  <si>
    <t>AccountName</t>
  </si>
  <si>
    <t>AccountNumber</t>
  </si>
  <si>
    <t>TotalValue</t>
  </si>
  <si>
    <t>InstitutionName</t>
  </si>
  <si>
    <t>BenefitAmount</t>
  </si>
  <si>
    <t>Connected</t>
  </si>
  <si>
    <t>UnderOurManagement</t>
  </si>
  <si>
    <t>PurchaseDate</t>
  </si>
  <si>
    <t>PremiumTermInYears</t>
  </si>
  <si>
    <t>AnnualPremium</t>
  </si>
  <si>
    <t>EliminationPeriod</t>
  </si>
  <si>
    <t>EliminationPeriodInDays</t>
  </si>
  <si>
    <t>BenefitType</t>
  </si>
  <si>
    <t>BenefitFrequency</t>
  </si>
  <si>
    <t>BenefitPeriod</t>
  </si>
  <si>
    <t>BenefitPeriodInDays</t>
  </si>
  <si>
    <t>OwnOccupation</t>
  </si>
  <si>
    <t>IsBenefitTaxable</t>
  </si>
  <si>
    <t>MaximumAnnualBenefit</t>
  </si>
  <si>
    <t>BusinessEntityID</t>
  </si>
  <si>
    <t>Disability Policy</t>
  </si>
  <si>
    <t>Days0</t>
  </si>
  <si>
    <t>Fixed</t>
  </si>
  <si>
    <t>Age65</t>
  </si>
  <si>
    <t>GroupST</t>
  </si>
  <si>
    <t>Days90</t>
  </si>
  <si>
    <t>Monthly</t>
  </si>
  <si>
    <t>No DI Coverage</t>
  </si>
  <si>
    <t>Group</t>
  </si>
  <si>
    <t>PersonalLT</t>
  </si>
  <si>
    <t>Other</t>
  </si>
  <si>
    <t>Business Disability Policy</t>
  </si>
  <si>
    <t>Days30</t>
  </si>
  <si>
    <t>Months12</t>
  </si>
  <si>
    <t>Weekly</t>
  </si>
  <si>
    <t>BusinessReducingTerm</t>
  </si>
  <si>
    <t>IncomeBeneficiary</t>
  </si>
  <si>
    <t>RemainderBeneficiary</t>
  </si>
  <si>
    <t>Parent</t>
  </si>
  <si>
    <t>01/01/0001 12:00:00 AM</t>
  </si>
  <si>
    <t>Living Expense</t>
  </si>
  <si>
    <t>Living Expenses</t>
  </si>
  <si>
    <t>Liquidation Strategy</t>
  </si>
  <si>
    <t>Default Growth Rates</t>
  </si>
  <si>
    <t>Default Growth Rate Assumptions</t>
  </si>
  <si>
    <t>Model Rates</t>
  </si>
  <si>
    <t>Entity</t>
  </si>
  <si>
    <t>Other Heirs</t>
  </si>
  <si>
    <t>Trust</t>
  </si>
  <si>
    <t>Default Trust</t>
  </si>
  <si>
    <t>Salary/Bonus</t>
  </si>
  <si>
    <t>Residence</t>
  </si>
  <si>
    <t>Mortgage</t>
  </si>
  <si>
    <t>Other Expense</t>
  </si>
  <si>
    <t>Reserve Fund</t>
  </si>
  <si>
    <t>Cash Alternative</t>
  </si>
  <si>
    <t>Cash</t>
  </si>
  <si>
    <t>Qualified Retirement</t>
  </si>
  <si>
    <t>IRA</t>
  </si>
  <si>
    <t>Other Income</t>
  </si>
  <si>
    <t>NonResidence</t>
  </si>
  <si>
    <t>Taxable Investment</t>
  </si>
  <si>
    <t>Annuity</t>
  </si>
  <si>
    <t>ElderCare</t>
  </si>
  <si>
    <t>Car</t>
  </si>
  <si>
    <t>GivingAndPhilanthropy</t>
  </si>
  <si>
    <t>Current Giving</t>
  </si>
  <si>
    <t>_401k</t>
  </si>
  <si>
    <t>Child</t>
  </si>
  <si>
    <t>Life Insurance</t>
  </si>
  <si>
    <t>Education Expense</t>
  </si>
  <si>
    <t>Term</t>
  </si>
  <si>
    <t>Personal Property</t>
  </si>
  <si>
    <t>Transaction</t>
  </si>
  <si>
    <t>Loan</t>
  </si>
  <si>
    <t>CreditCard</t>
  </si>
  <si>
    <t>Property/Casualty Policy</t>
  </si>
  <si>
    <t>Umbrella</t>
  </si>
  <si>
    <t>Transfer Flow</t>
  </si>
  <si>
    <t>Wedding</t>
  </si>
  <si>
    <t>Savings</t>
  </si>
  <si>
    <t>Checking</t>
  </si>
  <si>
    <t>Roth IRA</t>
  </si>
  <si>
    <t>Giving</t>
  </si>
  <si>
    <t>Auto</t>
  </si>
  <si>
    <t>Annual Giving</t>
  </si>
  <si>
    <t>Variable</t>
  </si>
  <si>
    <t>Joint Taxable</t>
  </si>
  <si>
    <t xml:space="preserve">BofA Core Checking </t>
  </si>
  <si>
    <t>Regular Savings</t>
  </si>
  <si>
    <t>Homeowner</t>
  </si>
  <si>
    <t>Automobile</t>
  </si>
  <si>
    <t>Reserve</t>
  </si>
  <si>
    <t>529 Plan</t>
  </si>
  <si>
    <t>Credit Cards</t>
  </si>
  <si>
    <t>Mortgage 1</t>
  </si>
  <si>
    <t>Medical Policy</t>
  </si>
  <si>
    <t>Primary</t>
  </si>
  <si>
    <t>Gift</t>
  </si>
  <si>
    <t>Individual</t>
  </si>
  <si>
    <t>Reserve Funds</t>
  </si>
  <si>
    <t>Checking Account</t>
  </si>
  <si>
    <t>Later in Life Giving</t>
  </si>
  <si>
    <t>Roth403b</t>
  </si>
  <si>
    <t>2024 Education Distribution</t>
  </si>
  <si>
    <t xml:space="preserve">2026 Education Distribution </t>
  </si>
  <si>
    <t>Housing Allowance</t>
  </si>
  <si>
    <t>Tax Adjustment</t>
  </si>
  <si>
    <t>Misc Giving</t>
  </si>
  <si>
    <t>Credit Line</t>
  </si>
  <si>
    <t>Travel</t>
  </si>
  <si>
    <t>Bank of America</t>
  </si>
  <si>
    <t>Chase Checking</t>
  </si>
  <si>
    <t>Revocable Trust</t>
  </si>
  <si>
    <t>Chase Savings</t>
  </si>
  <si>
    <t>Grandchild</t>
  </si>
  <si>
    <t>Annual GIving</t>
  </si>
  <si>
    <t>Roth Conversion</t>
  </si>
  <si>
    <t>Property/Casualty Policy 1</t>
  </si>
  <si>
    <t>Home Checking</t>
  </si>
  <si>
    <t>MajorPurchase</t>
  </si>
  <si>
    <t>Gift 1</t>
  </si>
  <si>
    <t>Home Policy</t>
  </si>
  <si>
    <t>Auto Policy</t>
  </si>
  <si>
    <t>CoinBase</t>
  </si>
  <si>
    <t>Bad Day Fund</t>
  </si>
  <si>
    <t>Big 10 Year Anniversary</t>
  </si>
  <si>
    <t>Great Grandchild</t>
  </si>
  <si>
    <t>RetirementHome</t>
  </si>
  <si>
    <t>Property/Casualty Policy 2</t>
  </si>
  <si>
    <t>Flare</t>
  </si>
  <si>
    <t>IRA Distribution</t>
  </si>
  <si>
    <t>Transaction 1</t>
  </si>
  <si>
    <t>Bene IRA Distribution</t>
  </si>
  <si>
    <t>IRA Giving</t>
  </si>
  <si>
    <t>Capital Gains Tax for 2024</t>
  </si>
  <si>
    <t>Management Fee</t>
  </si>
  <si>
    <t>Schwab</t>
  </si>
  <si>
    <t>TD Ameritrade</t>
  </si>
  <si>
    <t>ILIT</t>
  </si>
  <si>
    <t>ENSEMBLE II</t>
  </si>
  <si>
    <t>Nationwide - Joint</t>
  </si>
  <si>
    <t xml:space="preserve">IRA </t>
  </si>
  <si>
    <t>Annuity Distribution</t>
  </si>
  <si>
    <t xml:space="preserve">Cash </t>
  </si>
  <si>
    <t>10 Year SBLI</t>
  </si>
  <si>
    <t>15 Year SBLI</t>
  </si>
  <si>
    <t>2021 DAF Gift</t>
  </si>
  <si>
    <t>401k Distribution</t>
  </si>
  <si>
    <t>Raincatcher</t>
  </si>
  <si>
    <t>Charles Schwab</t>
  </si>
  <si>
    <t>RetirementAmount</t>
  </si>
  <si>
    <t>TermInYears</t>
  </si>
  <si>
    <t>Ticker</t>
  </si>
  <si>
    <t>Description</t>
  </si>
  <si>
    <t>Units</t>
  </si>
  <si>
    <t>MarketPrice</t>
  </si>
  <si>
    <t>AsOf</t>
  </si>
  <si>
    <t>AssetClass</t>
  </si>
  <si>
    <t>HoldingType</t>
  </si>
  <si>
    <t>DEMSX</t>
  </si>
  <si>
    <t>DFA Emerging Markets Small Cap</t>
  </si>
  <si>
    <t>emerging</t>
  </si>
  <si>
    <t>DFEMX</t>
  </si>
  <si>
    <t>DFA Emerging Markets Institutional Class</t>
  </si>
  <si>
    <t>DFEQX</t>
  </si>
  <si>
    <t>DFA Short Term Extended Quality</t>
  </si>
  <si>
    <t>shortermbond</t>
  </si>
  <si>
    <t>DFEVX</t>
  </si>
  <si>
    <t>DFA Emerging Markets Value</t>
  </si>
  <si>
    <t>DFGBX</t>
  </si>
  <si>
    <t>DFA Five Year Global Fixed Income Portfolio I</t>
  </si>
  <si>
    <t>investbond</t>
  </si>
  <si>
    <t>DFGEX</t>
  </si>
  <si>
    <t>DFA Global Real Estate Securities</t>
  </si>
  <si>
    <t>realestate</t>
  </si>
  <si>
    <t>DFIHX</t>
  </si>
  <si>
    <t>DFA One-Year Fixed Income Portfolio (I)</t>
  </si>
  <si>
    <t>DFISX</t>
  </si>
  <si>
    <t>DFA Intl Small Company Instl</t>
  </si>
  <si>
    <t>internat</t>
  </si>
  <si>
    <t>DFIVX</t>
  </si>
  <si>
    <t>DFA International Value Portfolio (I)</t>
  </si>
  <si>
    <t>DFLVX</t>
  </si>
  <si>
    <t>DFA US Large Cap Value Instl</t>
  </si>
  <si>
    <t>largevalue</t>
  </si>
  <si>
    <t>DFSCX</t>
  </si>
  <si>
    <t>DFA US Micro Cap</t>
  </si>
  <si>
    <t>smallcap</t>
  </si>
  <si>
    <t>DFSVX</t>
  </si>
  <si>
    <t>DFA US Small Cap Value Instl</t>
  </si>
  <si>
    <t>smallvalue</t>
  </si>
  <si>
    <t>DFUSX</t>
  </si>
  <si>
    <t>DFA US Large Company I</t>
  </si>
  <si>
    <t>largecap</t>
  </si>
  <si>
    <t>DIPSX</t>
  </si>
  <si>
    <t>DFA Inflation-Protected Secs</t>
  </si>
  <si>
    <t>ips</t>
  </si>
  <si>
    <t>DISVX</t>
  </si>
  <si>
    <t>DFA International Small Cap Value Instl</t>
  </si>
  <si>
    <t>VBTLX</t>
  </si>
  <si>
    <t>Vanguard Total Bond Market Index Adm</t>
  </si>
  <si>
    <t>VTABX</t>
  </si>
  <si>
    <t>Vanguard Total Intl Bd Index Admiral</t>
  </si>
  <si>
    <t>Schwab Bank Sweep</t>
  </si>
  <si>
    <t>cash</t>
  </si>
  <si>
    <t>BNDX</t>
  </si>
  <si>
    <t>Vanguard Total International Bond Index ETF</t>
  </si>
  <si>
    <t>BSV</t>
  </si>
  <si>
    <t>Vanguard Short-Term Bond Index ETF</t>
  </si>
  <si>
    <t>BND</t>
  </si>
  <si>
    <t>Vanguard Total Bond Market Index Fund ETF</t>
  </si>
  <si>
    <t>DFGR</t>
  </si>
  <si>
    <t>Dimensional Global Real Estate ETF</t>
  </si>
  <si>
    <t>DFSD</t>
  </si>
  <si>
    <t>Dimensional Short Duration Fixed Income ETF</t>
  </si>
  <si>
    <t>DUSB</t>
  </si>
  <si>
    <t>Dimensional ETF Trust Ultrashort Fixed</t>
  </si>
  <si>
    <t>VTIP</t>
  </si>
  <si>
    <t>Vanguard Short-Term Inflation Protected Secs</t>
  </si>
  <si>
    <t>DFIV</t>
  </si>
  <si>
    <t>Dimensional International Value ETF</t>
  </si>
  <si>
    <t>VOO</t>
  </si>
  <si>
    <t>Vanguard S&amp;P 500</t>
  </si>
  <si>
    <t>CCLFX</t>
  </si>
  <si>
    <t>Cliffwater Corp Lending Fd I</t>
  </si>
  <si>
    <t>highyldbond</t>
  </si>
  <si>
    <t>na</t>
  </si>
  <si>
    <t>DFA One-Year Fixed Income Portfolio;Institutional</t>
  </si>
  <si>
    <t>DFAE</t>
  </si>
  <si>
    <t>DFA Emerging Mkts Core ETF</t>
  </si>
  <si>
    <t>DFAS</t>
  </si>
  <si>
    <t>Dimensional US Small Cap ETF</t>
  </si>
  <si>
    <t>DFEV</t>
  </si>
  <si>
    <t>DFA Dimensional Emerging Mkts Value ETF</t>
  </si>
  <si>
    <t>DFIS</t>
  </si>
  <si>
    <t>Dimensional Etf Tr Intl Small Cap E</t>
  </si>
  <si>
    <t>DFLV</t>
  </si>
  <si>
    <t>Dimensional US Large Cap Value ETF</t>
  </si>
  <si>
    <t>DFSV</t>
  </si>
  <si>
    <t>Dimensional US Small Cap Value ETF</t>
  </si>
  <si>
    <t>DISV</t>
  </si>
  <si>
    <t>Dimensional International Small Cap Value ETF</t>
  </si>
  <si>
    <t>EWX</t>
  </si>
  <si>
    <t>SPDR S&amp;P Emerging Markets Small Cap</t>
  </si>
  <si>
    <t>SWPPX</t>
  </si>
  <si>
    <t>Schwab S&amp;P 500 Index</t>
  </si>
  <si>
    <t>DFA Global Real Estate Securities Mutual Fund</t>
  </si>
  <si>
    <t>DFA International Small Company Portfolio;Inst</t>
  </si>
  <si>
    <t>DFA International Value Portfolio;Institutional</t>
  </si>
  <si>
    <t>DFA US Large Cap Value Portfolio;Institutional</t>
  </si>
  <si>
    <t>DFA US Large Company Portfolio;Inst</t>
  </si>
  <si>
    <t>DFA International Small Cap Value Portfolio;Inst</t>
  </si>
  <si>
    <t>Vanguard Total Bond Market Index Fund;Admiral</t>
  </si>
  <si>
    <t>DGSIX</t>
  </si>
  <si>
    <t>DFCEX</t>
  </si>
  <si>
    <t>DFA Emerging Markets Core Equity 2 Portfolio;Inst</t>
  </si>
  <si>
    <t>DFIEX</t>
  </si>
  <si>
    <t>DFQTX</t>
  </si>
  <si>
    <t>DFA US Core Equity II Instl</t>
  </si>
  <si>
    <t>SFREX</t>
  </si>
  <si>
    <t>Schwab Fundamental Global Real Estate Index</t>
  </si>
  <si>
    <t>DFSMX</t>
  </si>
  <si>
    <t>DFA Short-Term Municipal Bond</t>
  </si>
  <si>
    <t>shortermmun</t>
  </si>
  <si>
    <t>DFAC</t>
  </si>
  <si>
    <t>Dimensional US Core Equity 2 ETF</t>
  </si>
  <si>
    <t>DFAT</t>
  </si>
  <si>
    <t>Dimensional US Targeted Value ETF</t>
  </si>
  <si>
    <t>DFAX</t>
  </si>
  <si>
    <t>Dimensional World ex-US Core Equity 2 ETF</t>
  </si>
  <si>
    <t>DFUV</t>
  </si>
  <si>
    <t>Dimensional US Marketwide Value ETF</t>
  </si>
  <si>
    <t>Trust Company of America Cash</t>
  </si>
  <si>
    <t>DFEM</t>
  </si>
  <si>
    <t>DFIC</t>
  </si>
  <si>
    <t>DFNM</t>
  </si>
  <si>
    <t>inttermmun</t>
  </si>
  <si>
    <t>DFUS</t>
  </si>
  <si>
    <t>DFA Dimensional US Equity Market ETF</t>
  </si>
  <si>
    <t>SNOXX</t>
  </si>
  <si>
    <t>Schwab Treasury Obli Money Market Value Adv</t>
  </si>
  <si>
    <t>SWSBX</t>
  </si>
  <si>
    <t>Schwab Short-Term Bond Index Fund</t>
  </si>
  <si>
    <t>VGSLX</t>
  </si>
  <si>
    <t>Vanguard REIT Index Admiral</t>
  </si>
  <si>
    <t>DFA International Core Equity Instl</t>
  </si>
  <si>
    <t>DFA Emerging Markets Core Equity Instl</t>
  </si>
  <si>
    <t>commodities</t>
  </si>
  <si>
    <t>GLD</t>
  </si>
  <si>
    <t>SPDR Gold Shares</t>
  </si>
  <si>
    <t>DFIP</t>
  </si>
  <si>
    <t>Dimensional Inflation-Protected Securities ETF</t>
  </si>
  <si>
    <t>DFAPX</t>
  </si>
  <si>
    <t>DFA Investment Grade Institutional Class</t>
  </si>
  <si>
    <t>Dimensional International Core Equity 2 ETF</t>
  </si>
  <si>
    <t>DURPX</t>
  </si>
  <si>
    <t>DFA US High Relative Profitability Instl</t>
  </si>
  <si>
    <t>DIHRX</t>
  </si>
  <si>
    <t>DFA Intl High Relative Profitability Instl</t>
  </si>
  <si>
    <t>DFREX</t>
  </si>
  <si>
    <t>DFA Real Estate Securities Instl</t>
  </si>
  <si>
    <t>DEHP</t>
  </si>
  <si>
    <t>Dimensional Etf Tr Emerging Mkts Hi</t>
  </si>
  <si>
    <t>VBIL</t>
  </si>
  <si>
    <t>Vanguard 0-3 Month Treasury Etf</t>
  </si>
  <si>
    <t>VSIAX</t>
  </si>
  <si>
    <t>VTIAX</t>
  </si>
  <si>
    <t>VVIAX</t>
  </si>
  <si>
    <t>DGEIX</t>
  </si>
  <si>
    <t>DFA Global Equity Instl</t>
  </si>
  <si>
    <t>Dimensional National Municipal Bond ETF</t>
  </si>
  <si>
    <t>VFIAX</t>
  </si>
  <si>
    <t>Conservative Pool</t>
  </si>
  <si>
    <t>Dimensional Emerging Markets Core Equity 2 ETF</t>
  </si>
  <si>
    <t>DFA Global Allocation 60/40 Instl</t>
  </si>
  <si>
    <t>BITW</t>
  </si>
  <si>
    <t>Bitwise 10 Crypto Index Fund</t>
  </si>
  <si>
    <t>TIPWX</t>
  </si>
  <si>
    <t>Bluerock Total Income Real Estate I</t>
  </si>
  <si>
    <t>DFAU</t>
  </si>
  <si>
    <t>DFA US Core ETF</t>
  </si>
  <si>
    <t>General Account</t>
  </si>
  <si>
    <t>Nwide Adv Sol Mmnt Adv: Vanguard REIT Index</t>
  </si>
  <si>
    <t>Nwide Adv Sol Mmnt Adv: Vanguard Total Bond Market Index</t>
  </si>
  <si>
    <t>Nwide Adv Solutions Mmnt Adv: PIMCO Short-Term</t>
  </si>
  <si>
    <t>Nwide Adv Solutions-000: AmCent Inflation Protection</t>
  </si>
  <si>
    <t>Nwide Adv Sol Mmnt Adv: DFA Global Bond</t>
  </si>
  <si>
    <t>SPY</t>
  </si>
  <si>
    <t>DFA Global Equity Portfolio;Institutional</t>
  </si>
  <si>
    <t>Vanguard Small Cap Value Index Adm</t>
  </si>
  <si>
    <t>VTSAX</t>
  </si>
  <si>
    <t>Vanguard Total Stock Mkt Index Adm</t>
  </si>
  <si>
    <t>Vanguard Total Intl Stock Index Adm</t>
  </si>
  <si>
    <t>VGSH</t>
  </si>
  <si>
    <t>SPDR S&amp;P 500 Trust</t>
  </si>
  <si>
    <t>Vanguard 500 Index Adm</t>
  </si>
  <si>
    <t>Vanguard Value Index Adm</t>
  </si>
  <si>
    <t>BITB</t>
  </si>
  <si>
    <t>Bitwise Bitcoin ETP</t>
  </si>
  <si>
    <t>Nwide Adv Sol Mmnt Adv: DFA Intl Small</t>
  </si>
  <si>
    <t>Nwide Adv Solutions Mmnt Adv: NVIT Intl Index</t>
  </si>
  <si>
    <t>Nwide Adv Sol Mmnt Adv: DFA US Targeted Value</t>
  </si>
  <si>
    <t>Nwide Adv Sol Mmnt Adv: DFA US Large Value</t>
  </si>
  <si>
    <t>Nwide Adv Solutions Mmnt Adv: Vanguard Total Stock Market Index</t>
  </si>
  <si>
    <t>DFESX</t>
  </si>
  <si>
    <t>DFA Emerging Markets Social Core Equity</t>
  </si>
  <si>
    <t>DFUEX</t>
  </si>
  <si>
    <t>DFA U.S. Social Core Equity 2</t>
  </si>
  <si>
    <t>DSCLX</t>
  </si>
  <si>
    <t>DFA International Social Core Equity Instl</t>
  </si>
  <si>
    <t>DSFIX</t>
  </si>
  <si>
    <t>DFA Social Fixed Incm Portfolio I</t>
  </si>
  <si>
    <t>DFFGX</t>
  </si>
  <si>
    <t>DFA Short-Term Govt</t>
  </si>
  <si>
    <t>Vanguard Short-Term Treasury ETF</t>
  </si>
  <si>
    <t>DFSTX</t>
  </si>
  <si>
    <t>DFFVX</t>
  </si>
  <si>
    <t>GDLC</t>
  </si>
  <si>
    <t>Grayscale Digtal Lrg Cp Fd Llc Usd Shs</t>
  </si>
  <si>
    <t>11 Tribes Ventures Fund Ii Lp</t>
  </si>
  <si>
    <t>BHC</t>
  </si>
  <si>
    <t>Bausch Health Companies Inc</t>
  </si>
  <si>
    <t>E Digital Corp</t>
  </si>
  <si>
    <t>DFA US Small Cap Portfolio;Institutional</t>
  </si>
  <si>
    <t>DFA US Targeted Value Portfolio;Institutional</t>
  </si>
  <si>
    <t>HoldingsValue</t>
  </si>
  <si>
    <t>CashBalance</t>
  </si>
  <si>
    <t>MarginBalance</t>
  </si>
  <si>
    <t>Schwab (TDA)</t>
  </si>
  <si>
    <t>Orion Advisor Services</t>
  </si>
  <si>
    <t>CalendarYear</t>
  </si>
  <si>
    <t>Bank of America - via Direct Web Access</t>
  </si>
  <si>
    <t>Chase Reserves</t>
  </si>
  <si>
    <t>Chase - via Direct Web Access</t>
  </si>
  <si>
    <t>PNC Bank - Personal Banking - via Direct Web Access</t>
  </si>
  <si>
    <t>Retirement Plan Consultants LLC - SunGard</t>
  </si>
  <si>
    <t>Frost Bank</t>
  </si>
  <si>
    <t>Axos Avisors</t>
  </si>
  <si>
    <t>Goldman Sachs</t>
  </si>
  <si>
    <t>Susser Bank</t>
  </si>
  <si>
    <t>Mortgage Signin - via Direct Web Access</t>
  </si>
  <si>
    <t>RepaymentType</t>
  </si>
  <si>
    <t>OriginalLoanAmount</t>
  </si>
  <si>
    <t>LoanTermInYears</t>
  </si>
  <si>
    <t>IsInterestDeductible</t>
  </si>
  <si>
    <t>InterestRate</t>
  </si>
  <si>
    <t>LoanDate</t>
  </si>
  <si>
    <t>PaymentFrequency</t>
  </si>
  <si>
    <t>NumberOfPayments</t>
  </si>
  <si>
    <t>PrincipalAndInterest</t>
  </si>
  <si>
    <t>SBA</t>
  </si>
  <si>
    <t>American Express Card - via OFX Direct</t>
  </si>
  <si>
    <t>Toyota Motor Credit Corporation - via Direct Web Access</t>
  </si>
  <si>
    <t>CitiBusiness Credit Cards (AA &amp; CostCo Cards)</t>
  </si>
  <si>
    <t>DeathBenefit</t>
  </si>
  <si>
    <t>Deductible</t>
  </si>
  <si>
    <t>Blue Cross</t>
  </si>
  <si>
    <t>ReplacementValue</t>
  </si>
  <si>
    <t>RenewalDate</t>
  </si>
  <si>
    <t>Liberty</t>
  </si>
  <si>
    <t>state</t>
  </si>
  <si>
    <t>HomeValue</t>
  </si>
  <si>
    <t>State</t>
  </si>
  <si>
    <t>PurchaseYear</t>
  </si>
  <si>
    <t>PurchaseAmount</t>
  </si>
  <si>
    <t>Household/Business Name</t>
  </si>
  <si>
    <t>Active</t>
  </si>
  <si>
    <t>Last Name</t>
  </si>
  <si>
    <t>First Name</t>
  </si>
  <si>
    <t>Email Spouse</t>
  </si>
  <si>
    <t>Values1</t>
  </si>
  <si>
    <t>Values2</t>
  </si>
  <si>
    <t>Values3</t>
  </si>
  <si>
    <t>Values4</t>
  </si>
  <si>
    <t>Values5</t>
  </si>
  <si>
    <t>Values6</t>
  </si>
  <si>
    <t>Accomplishments1</t>
  </si>
  <si>
    <t>Accomplishments2</t>
  </si>
  <si>
    <t>Accomplishments3</t>
  </si>
  <si>
    <t>Accomplishments4</t>
  </si>
  <si>
    <t>Relationships1</t>
  </si>
  <si>
    <t>Relationships2</t>
  </si>
  <si>
    <t>Relationships3</t>
  </si>
  <si>
    <t>Relationships4</t>
  </si>
  <si>
    <t>Goals1</t>
  </si>
  <si>
    <t>Goals2</t>
  </si>
  <si>
    <t>Goals3</t>
  </si>
  <si>
    <t>Goals4</t>
  </si>
  <si>
    <t>Goals5</t>
  </si>
  <si>
    <t>Risk1</t>
  </si>
  <si>
    <t>Risk2</t>
  </si>
  <si>
    <t>Risk3</t>
  </si>
  <si>
    <t>Risk4</t>
  </si>
  <si>
    <t>Foundation1</t>
  </si>
  <si>
    <t>Foundation2</t>
  </si>
  <si>
    <t>Foundation3</t>
  </si>
  <si>
    <t>Foundation4</t>
  </si>
  <si>
    <t>Next and Next Steward1</t>
  </si>
  <si>
    <t>Next and Next Steward2</t>
  </si>
  <si>
    <t>Next and Next Steward4</t>
  </si>
  <si>
    <t>Process1</t>
  </si>
  <si>
    <t>Process2</t>
  </si>
  <si>
    <t>Process3</t>
  </si>
  <si>
    <t>Process4</t>
  </si>
  <si>
    <t>Yes</t>
  </si>
  <si>
    <t>Wants to stop the bleeding, get on a good track.</t>
  </si>
  <si>
    <t>Short term: how to get out of debt.</t>
  </si>
  <si>
    <t>Long-term retirement and college.</t>
  </si>
  <si>
    <t>Has not lived within means; money has been an idol.</t>
  </si>
  <si>
    <t>Have watched his parents run out of money.</t>
  </si>
  <si>
    <t>Fears with kids going to college and debt for kids in college.</t>
  </si>
  <si>
    <t>Dad is in full time care. Mom is in apartment.</t>
  </si>
  <si>
    <t>Increase salary. Provide for needs and wants.</t>
  </si>
  <si>
    <t>Improve how we plan for the future.
Have money to contribute to retirement.
Emergency Fund - 6 months.</t>
  </si>
  <si>
    <t>Believers in Christ</t>
  </si>
  <si>
    <t>Marriage.</t>
  </si>
  <si>
    <t>Kids.</t>
  </si>
  <si>
    <t>Money is temporal - 1 Tim 6 -  “No great gain in money”.</t>
  </si>
  <si>
    <t>Enjoy, travel, pay for college.</t>
  </si>
  <si>
    <t>Provide for family.</t>
  </si>
  <si>
    <t>Wants to do work that “directly benefits family”.</t>
  </si>
  <si>
    <t>Able to help people.</t>
  </si>
  <si>
    <t>Look at future. What am I supposed to do?</t>
  </si>
  <si>
    <t>Born again Christian and faith in Christ.</t>
  </si>
  <si>
    <t>Our marriage!!  Family.</t>
  </si>
  <si>
    <t>Never been in financial straits.</t>
  </si>
  <si>
    <t>Parents &amp; family.</t>
  </si>
  <si>
    <t>Determine how to navigate the next 10 years.</t>
  </si>
  <si>
    <t>Would like to double Investments over next 10 years.</t>
  </si>
  <si>
    <t>Maximize Savings Plans.</t>
  </si>
  <si>
    <t>Doesn’t like to lose.</t>
  </si>
  <si>
    <t>Actively flipping houses.</t>
  </si>
  <si>
    <t>Help people in need.</t>
  </si>
  <si>
    <t>Having salary higher so that I can give more.</t>
  </si>
  <si>
    <t>Tell him how to improve, produce positive results, 
and achieve goals.</t>
  </si>
  <si>
    <t>Tell him where there are holes in plan.</t>
  </si>
  <si>
    <t>Moderate Risk.</t>
  </si>
  <si>
    <t>Choices - Drive or Fly; New Shirt or not; Not boxed in.</t>
  </si>
  <si>
    <t>Eat.</t>
  </si>
  <si>
    <t>Thinking about retiring sooner or later.</t>
  </si>
  <si>
    <t>Marriage - Raised 2 boys ; Grandchildren ---- Pass on faith.</t>
  </si>
  <si>
    <t>Nurse.</t>
  </si>
  <si>
    <t>Radio.</t>
  </si>
  <si>
    <t>Quit working this year - Going to cabin &amp; add onto the cabin;  Wants to be as active as possible -- play some golf; still go to school in some fashion.</t>
  </si>
  <si>
    <t>Amount of money can live off  - Discretionary money.</t>
  </si>
  <si>
    <t>To the root of risk taking.</t>
  </si>
  <si>
    <t>Contracting.</t>
  </si>
  <si>
    <t>Someone who saves.</t>
  </si>
  <si>
    <t>2 Men who go to the city.</t>
  </si>
  <si>
    <t>Go to the ant, you sluggard.</t>
  </si>
  <si>
    <t>Would like a lot.</t>
  </si>
  <si>
    <t>Love it, not going to lie.</t>
  </si>
  <si>
    <t>Got to work for it.</t>
  </si>
  <si>
    <t>Home &amp; health.</t>
  </si>
  <si>
    <t>No car payment; No credit card debt.</t>
  </si>
  <si>
    <t>Get Mortgage paid off.</t>
  </si>
  <si>
    <t>Financially stable.</t>
  </si>
  <si>
    <t>Ideally retire at 60.</t>
  </si>
  <si>
    <t>We don’t – horrible, uneducated.</t>
  </si>
  <si>
    <t>Both are conservative.</t>
  </si>
  <si>
    <t>Good steward of the Lord’s money</t>
  </si>
  <si>
    <t>Being responsible.</t>
  </si>
  <si>
    <t>Give spontaneously - want to give 10%.</t>
  </si>
  <si>
    <t>Being debt free.</t>
  </si>
  <si>
    <t>Get us on a budget.</t>
  </si>
  <si>
    <t>Smart, knowledgeable, trustworthy.</t>
  </si>
  <si>
    <t>Meet once or twice per year.</t>
  </si>
  <si>
    <t>Wisdom: Desires to Walk in Wisdom with money. To be faithful.</t>
  </si>
  <si>
    <t>Generous: Be a giver and a host. Walk a good walk.</t>
  </si>
  <si>
    <t>Family First: Take care of family</t>
  </si>
  <si>
    <t>Kingdom - Live based upon revelation and wisdom.</t>
  </si>
  <si>
    <t>Prosperous Soul: Stressing about money robs current joy.</t>
  </si>
  <si>
    <t>Diligent - Plans of the Diligent: Plan well.</t>
  </si>
  <si>
    <t>Give 15%. Currently Giving 10% Save 30% Income</t>
  </si>
  <si>
    <t>Help kids prepare for life. Transition into being an adults. Teach them to save/plan for themselves.</t>
  </si>
  <si>
    <t>Moderately Aggessive</t>
  </si>
  <si>
    <t>Give out of love, not requirement</t>
  </si>
  <si>
    <t>Give out of joy instead of fear</t>
  </si>
  <si>
    <t>To actually be a blessing</t>
  </si>
  <si>
    <t>Time &amp; Energy; To be present.</t>
  </si>
  <si>
    <t>Smart. To use a proven method</t>
  </si>
  <si>
    <t>To honor God in planning.</t>
  </si>
  <si>
    <t>To avoid presumptions.</t>
  </si>
  <si>
    <t>After family needs are accounted for, the value of money would be used to advance the Kingdom.</t>
  </si>
  <si>
    <t>It is all God's. I'm just taking care of it for a while.</t>
  </si>
  <si>
    <t>Security First.</t>
  </si>
  <si>
    <t>Freedom Second.</t>
  </si>
  <si>
    <t>Life now is in a really good place.</t>
  </si>
  <si>
    <t>To give and bless. Likes to be able to help others and write  $1,000 checks to friends or folks that are in need.</t>
  </si>
  <si>
    <t>Friends that are closer than a brother. Opportunities to work in areas I love and with people that make be better.</t>
  </si>
  <si>
    <t>Freedom in life to move around.</t>
  </si>
  <si>
    <t>Dad has been my best friend for my entire life.</t>
  </si>
  <si>
    <t>Make sound financial decisions. Diversify portfolio based upon guiding principles: (1) things I understand, (2) and influence and control.</t>
  </si>
  <si>
    <t>Would like to have more liquid cash or marketable securities. $1M target.</t>
  </si>
  <si>
    <t>Would like more diversification.</t>
  </si>
  <si>
    <t>Calculated. Doesn't want to be a minority investor.</t>
  </si>
  <si>
    <t>Got out of capital markets in 08.</t>
  </si>
  <si>
    <t>When called up to invest in the Kingdom, it is to be invested.</t>
  </si>
  <si>
    <t>Tithing is important to different organizations.</t>
  </si>
  <si>
    <t>Wants to also give a percentage of income to people that need it.</t>
  </si>
  <si>
    <t>More focused/private investing.</t>
  </si>
  <si>
    <t>Would like to develop a fully integrated plan.</t>
  </si>
  <si>
    <t>Help with understanding the landscape of planning &amp; investments (IPS).</t>
  </si>
  <si>
    <t>Wants wise &amp; Godly council.</t>
  </si>
  <si>
    <t>Important that this advisor is an EXPERT in their field.</t>
  </si>
  <si>
    <t>Client ID</t>
  </si>
  <si>
    <t>Cruise</t>
  </si>
  <si>
    <t>101 Nice House</t>
  </si>
  <si>
    <t>202 Nice House</t>
  </si>
  <si>
    <t>303 Nice House</t>
  </si>
  <si>
    <t>404 Nice House</t>
  </si>
  <si>
    <t>505 Nice House</t>
  </si>
  <si>
    <t>606 Nice House</t>
  </si>
  <si>
    <t>(972) 111-2222</t>
  </si>
  <si>
    <t>(972) 222-3333</t>
  </si>
  <si>
    <t>Val Kilmer</t>
  </si>
  <si>
    <t>Val</t>
  </si>
  <si>
    <t>Kilmer</t>
  </si>
  <si>
    <t>Tom Skerrit</t>
  </si>
  <si>
    <t>Tom</t>
  </si>
  <si>
    <t>Tim Robbins</t>
  </si>
  <si>
    <t>Tim</t>
  </si>
  <si>
    <t>Robbins</t>
  </si>
  <si>
    <t>Michael Ironside</t>
  </si>
  <si>
    <t>Michael</t>
  </si>
  <si>
    <t>Ironside</t>
  </si>
  <si>
    <t>Miles Teller</t>
  </si>
  <si>
    <t>Miles</t>
  </si>
  <si>
    <t>Teller</t>
  </si>
  <si>
    <t>Jane</t>
  </si>
  <si>
    <t>Tammy</t>
  </si>
  <si>
    <t>Victoria</t>
  </si>
  <si>
    <t>Terri</t>
  </si>
  <si>
    <t>Megan</t>
  </si>
  <si>
    <t>info@wisdomindex.com</t>
  </si>
  <si>
    <t>Maverick Enterprises</t>
  </si>
  <si>
    <t>Kilmer Construction</t>
  </si>
  <si>
    <t>Skerrit Airways</t>
  </si>
  <si>
    <t>Robins Roofing</t>
  </si>
  <si>
    <t>Ironside Iron</t>
  </si>
  <si>
    <t>Teller Technicians</t>
  </si>
  <si>
    <t>Miles and Megan Teller</t>
  </si>
  <si>
    <t>Michael and Mica Ironside</t>
  </si>
  <si>
    <t>Tim and Terri</t>
  </si>
  <si>
    <t>Val and Victoria</t>
  </si>
  <si>
    <t>Tom and Jane</t>
  </si>
  <si>
    <t>Miles and Megan</t>
  </si>
  <si>
    <t>Tammy – peace of mind &amp; stability.</t>
  </si>
  <si>
    <t>Non Profit Work</t>
  </si>
  <si>
    <t>Construction Business</t>
  </si>
  <si>
    <t>Airplane Parts</t>
  </si>
  <si>
    <t>AVIATION Inc.</t>
  </si>
  <si>
    <t>Plane Makers</t>
  </si>
  <si>
    <t>Tom Cruise</t>
  </si>
  <si>
    <t>Tom and Tammy Cruise</t>
  </si>
  <si>
    <t>(972) 333-4444</t>
  </si>
  <si>
    <t>(972) 444-5555</t>
  </si>
  <si>
    <t>(972) 555-6666</t>
  </si>
  <si>
    <t>(972) 666-7777</t>
  </si>
  <si>
    <t>(972) 111-1111</t>
  </si>
  <si>
    <t>(972) 222-2222</t>
  </si>
  <si>
    <t>(972) 333-3333</t>
  </si>
  <si>
    <t>(972) 444-4444</t>
  </si>
  <si>
    <t>(972) 555-5555</t>
  </si>
  <si>
    <t>(972) 666-6666</t>
  </si>
  <si>
    <t>(972) 111-1212</t>
  </si>
  <si>
    <t>(972) 111-1313</t>
  </si>
  <si>
    <t>(972) 111-1414</t>
  </si>
  <si>
    <t>(972) 111-1515</t>
  </si>
  <si>
    <t>(972) 111-1616</t>
  </si>
  <si>
    <t>(972) 111-1717</t>
  </si>
  <si>
    <t>(972) 222-1212</t>
  </si>
  <si>
    <t>(972) 222-1111</t>
  </si>
  <si>
    <t>(972) 222-1313</t>
  </si>
  <si>
    <t>(972) 222-1414</t>
  </si>
  <si>
    <t>(972) 222-1515</t>
  </si>
  <si>
    <t>(972) 222-1616</t>
  </si>
  <si>
    <t>CEO</t>
  </si>
  <si>
    <t>CFO</t>
  </si>
  <si>
    <t>Accounting</t>
  </si>
  <si>
    <t>Head of Sales</t>
  </si>
  <si>
    <t>VP Marketing</t>
  </si>
  <si>
    <t>Tom and Tammy</t>
  </si>
  <si>
    <t>Michael and Mica</t>
  </si>
  <si>
    <t>Tom- no worry.</t>
  </si>
  <si>
    <t>28 years with Victoria</t>
  </si>
  <si>
    <t>Spouse and child; Health and Margin.</t>
  </si>
  <si>
    <t>3 kids and their faithfulness, work ethic and successes</t>
  </si>
  <si>
    <t>Being top in his field for 20 years</t>
  </si>
  <si>
    <t>Family and Health.</t>
  </si>
  <si>
    <t>Engineer Degree; 30 year career 
at Dow Chemical.</t>
  </si>
  <si>
    <t>Own my own business</t>
  </si>
  <si>
    <t>Wife, 1 child, Mom &amp; Brother.</t>
  </si>
  <si>
    <t>Leslie and John with 2 grandbabies; Weston and Ashley; Addison in college,  Jeremy still  at home.</t>
  </si>
  <si>
    <t>Murray - Wants to be a film maker. June -Junior. Kyle - Possibility an engineer!</t>
  </si>
  <si>
    <t>Michael's 3 sisters.</t>
  </si>
  <si>
    <t xml:space="preserve"> Trial Lawyer.</t>
  </si>
  <si>
    <t>Siblings &amp; spouses (many)</t>
  </si>
  <si>
    <t>Spouse and parents</t>
  </si>
  <si>
    <t>Tammy’s sister – Stacy in Boston; Tammy’s Dad just moved to Rockwall. Mother lives in Richardson</t>
  </si>
  <si>
    <t>Victoria's Friends</t>
  </si>
  <si>
    <t>Tom and their kids</t>
  </si>
  <si>
    <t>Close with his brother. Mom has  dementia.</t>
  </si>
  <si>
    <t>Megan's parents are ok and living on their own.</t>
  </si>
  <si>
    <t xml:space="preserve">Church </t>
  </si>
  <si>
    <t xml:space="preserve">Has 5-8 close friends. </t>
  </si>
  <si>
    <t>CPA - Chuck P Add;  Attorney - JD Law</t>
  </si>
  <si>
    <t>The Lake</t>
  </si>
  <si>
    <t>Not to be in the poor house.  Sell House (23 acres); Buy grand kids a boat; Assist family; Doesn't want to be a burden.</t>
  </si>
  <si>
    <t>Pay for kids' college. Expects this to be $2k/month.</t>
  </si>
  <si>
    <t>To be debt free and Education for daughter</t>
  </si>
  <si>
    <t>Mission Trips.</t>
  </si>
  <si>
    <t>Vision with home.</t>
  </si>
  <si>
    <t>Improved communication with Megan.</t>
  </si>
  <si>
    <t>Val would like to work only 40 Hours/Week, vacation with Victoria more</t>
  </si>
  <si>
    <t>Vacation home with horses; Money saved for the Girls’ weddings, etc… See Girls grow up &amp; graduate from College.</t>
  </si>
  <si>
    <t>Buy and Build a vacation home</t>
  </si>
  <si>
    <t>Val: Calculated Risk. 7/10.</t>
  </si>
  <si>
    <t>Michael is more aggressive and willing to take risks.</t>
  </si>
  <si>
    <t>Miles' current income is $1k/week. Megan is $16/hour about 17 hr/week.</t>
  </si>
  <si>
    <t>Mica is more conservative than Michael.</t>
  </si>
  <si>
    <t>Conservative with money. Terri has always trusted Tim</t>
  </si>
  <si>
    <t>Victoria: Same as Val 7/10</t>
  </si>
  <si>
    <t>Daughter (Katherine) is doing awesome. Freshman Year</t>
  </si>
  <si>
    <t xml:space="preserve">Figuring out what is next </t>
  </si>
  <si>
    <t>Changing Will.</t>
  </si>
  <si>
    <t>Service - oriented. Advisor to always put me first. Proactive. I shouldn't have to call out first.</t>
  </si>
  <si>
    <t>123 New Home Lane</t>
  </si>
  <si>
    <t>456 Abbey Road</t>
  </si>
  <si>
    <t>789 Grand Plan Dr</t>
  </si>
  <si>
    <t>123 Texas Tech Rd</t>
  </si>
  <si>
    <t>456 Aggie Lane</t>
  </si>
  <si>
    <t>789 Cowboys St</t>
  </si>
  <si>
    <t>123 Longhorn Trail</t>
  </si>
  <si>
    <t>456 Mavs Blvd</t>
  </si>
  <si>
    <t>Beta LLC</t>
  </si>
  <si>
    <t xml:space="preserve">Alpha Capital </t>
  </si>
  <si>
    <t xml:space="preserve">Beta Capital </t>
  </si>
  <si>
    <t>Colorado Cabin</t>
  </si>
  <si>
    <t>Lot #345</t>
  </si>
  <si>
    <t>Family Charitable Fund</t>
  </si>
  <si>
    <t>Center for Research</t>
  </si>
  <si>
    <t>Church</t>
  </si>
  <si>
    <t>Tom's Work DI</t>
  </si>
  <si>
    <t>Work Disability</t>
  </si>
  <si>
    <t>Miles' Group STD</t>
  </si>
  <si>
    <t>Miles' Group LTD</t>
  </si>
  <si>
    <t>Group Term</t>
  </si>
  <si>
    <t>#10 Checking</t>
  </si>
  <si>
    <t>Business LLC</t>
  </si>
  <si>
    <t>Michael's Joint Self Directed</t>
  </si>
  <si>
    <t>Health Insurance</t>
  </si>
  <si>
    <t>LTC - Michael</t>
  </si>
  <si>
    <t>LTC - Mica</t>
  </si>
  <si>
    <t>Bank Checking</t>
  </si>
  <si>
    <t>Roth Conversation Michael</t>
  </si>
  <si>
    <t>Car Loan</t>
  </si>
  <si>
    <t>Michael's - Bene IRA</t>
  </si>
  <si>
    <t>Katherine</t>
  </si>
  <si>
    <t>Tim's 15 Year Term</t>
  </si>
  <si>
    <t>Tim's 30 Year Term</t>
  </si>
  <si>
    <t>Katherine's College Expense</t>
  </si>
  <si>
    <t>Katherine's Texas Tomorrow</t>
  </si>
  <si>
    <t>Katherine's Private School</t>
  </si>
  <si>
    <t>Terri's IRA</t>
  </si>
  <si>
    <t>Tim's IRA</t>
  </si>
  <si>
    <t>Tim's Salary</t>
  </si>
  <si>
    <t>Robbins Trust - Joint</t>
  </si>
  <si>
    <t>Robbins Trust - Joint Giving</t>
  </si>
  <si>
    <t xml:space="preserve">TTR Partners Investment </t>
  </si>
  <si>
    <t>Business Sales</t>
  </si>
  <si>
    <t>Terri Robbins Roth</t>
  </si>
  <si>
    <t>Tim Robbins Roth</t>
  </si>
  <si>
    <t>Robbins Family Charitable Fund</t>
  </si>
  <si>
    <t>Robbins Family Foundation DAF</t>
  </si>
  <si>
    <t>Robbins Family Holdings LLC - Equities</t>
  </si>
  <si>
    <t>Robbins Family Holdings LLC - Fixed Income</t>
  </si>
  <si>
    <t>Business Bonus</t>
  </si>
  <si>
    <t xml:space="preserve">TTR Partners Investment 5 </t>
  </si>
  <si>
    <t>LTC - Tim</t>
  </si>
  <si>
    <t>LTC - Terri</t>
  </si>
  <si>
    <t>TTRobbins Inc</t>
  </si>
  <si>
    <t>TTR Partners Investment 4 LLC</t>
  </si>
  <si>
    <t>Robbins Charitable Fund - Schwab</t>
  </si>
  <si>
    <t>Katherine - Custodial Acct</t>
  </si>
  <si>
    <t>TTR Partners Investment 6</t>
  </si>
  <si>
    <t>Katherine Education Trust</t>
  </si>
  <si>
    <t>Skeritt Joint Acct</t>
  </si>
  <si>
    <t>Taxable</t>
  </si>
  <si>
    <t>Jane's IRA</t>
  </si>
  <si>
    <t>Tom's Rollover IRA</t>
  </si>
  <si>
    <t>Office Bldg</t>
  </si>
  <si>
    <t>Skeritt ILIT</t>
  </si>
  <si>
    <t>Tom's VA Non-Qualifed</t>
  </si>
  <si>
    <t>Tom's Work Retirement</t>
  </si>
  <si>
    <t>Jane's Business</t>
  </si>
  <si>
    <t>Tom Skeritt</t>
  </si>
  <si>
    <t>Tom's Amex</t>
  </si>
  <si>
    <t>Jane's Citi Select</t>
  </si>
  <si>
    <t>Tom's Elder Care</t>
  </si>
  <si>
    <t>RV</t>
  </si>
  <si>
    <t>Val and Victoria Kilmer</t>
  </si>
  <si>
    <t>Goose Kilmer</t>
  </si>
  <si>
    <t>Val's Term</t>
  </si>
  <si>
    <t>Victoria's Term</t>
  </si>
  <si>
    <t>Val's Salary</t>
  </si>
  <si>
    <t>Penny Kilmer</t>
  </si>
  <si>
    <t>Mav Kilmer</t>
  </si>
  <si>
    <t>Credit Card</t>
  </si>
  <si>
    <t>Business Corp</t>
  </si>
  <si>
    <t>Val's Disability</t>
  </si>
  <si>
    <t>Mav's College</t>
  </si>
  <si>
    <t>Val's 401k</t>
  </si>
  <si>
    <t>Penny's College</t>
  </si>
  <si>
    <t>Kilmer Tax Savings</t>
  </si>
  <si>
    <t>Victoria's IRA</t>
  </si>
  <si>
    <t>Personal Checking Account</t>
  </si>
  <si>
    <t>Penny's Wedding</t>
  </si>
  <si>
    <t>Sell Business Building</t>
  </si>
  <si>
    <t>Victoria's - Roth IRA</t>
  </si>
  <si>
    <t>Kilmer - Joint Taxable</t>
  </si>
  <si>
    <t>Kilmer - Joint/Reserve</t>
  </si>
  <si>
    <t>Val Kilmer - Roth IRA</t>
  </si>
  <si>
    <t>Truck</t>
  </si>
  <si>
    <t>Crypto</t>
  </si>
  <si>
    <t>Kilmer Family Charity</t>
  </si>
  <si>
    <t>Church Group</t>
  </si>
  <si>
    <t>DAF</t>
  </si>
  <si>
    <t>New Car for Val</t>
  </si>
  <si>
    <t>Business Checking</t>
  </si>
  <si>
    <t>Kilmer's DAF</t>
  </si>
  <si>
    <t>10 Year Anniversary</t>
  </si>
  <si>
    <t>Jeep</t>
  </si>
  <si>
    <t>Victoria's Salary</t>
  </si>
  <si>
    <t>Victoria's Car</t>
  </si>
  <si>
    <t>Victoria's 401k</t>
  </si>
  <si>
    <t>Elder Care Val</t>
  </si>
  <si>
    <t>Elder Care Victoria</t>
  </si>
  <si>
    <t>New Car Victoria</t>
  </si>
  <si>
    <t>Great Grandchild 1 Kilmer</t>
  </si>
  <si>
    <t>Cabin</t>
  </si>
  <si>
    <t>Dog #1</t>
  </si>
  <si>
    <t>Dog #2</t>
  </si>
  <si>
    <t>Day Trips</t>
  </si>
  <si>
    <t>Val and Victoria Kilmer - Axos</t>
  </si>
  <si>
    <t>Continuing Ed</t>
  </si>
  <si>
    <t>RV Trailer</t>
  </si>
  <si>
    <t>Kilmer Charitable Fund - Schwab</t>
  </si>
  <si>
    <t>RV - 2008</t>
  </si>
  <si>
    <t>Kilmer LLC</t>
  </si>
  <si>
    <t>Business Reserve</t>
  </si>
  <si>
    <t>Tom's Roth</t>
  </si>
  <si>
    <t>Tammy's Roth</t>
  </si>
  <si>
    <t>Tammy Cruise</t>
  </si>
  <si>
    <t>Stephanie Cruise</t>
  </si>
  <si>
    <t>Anne Cruise</t>
  </si>
  <si>
    <t>Darla's College</t>
  </si>
  <si>
    <t>Stephanie's College</t>
  </si>
  <si>
    <t>Anne's College</t>
  </si>
  <si>
    <t>529 Plan Stephanie</t>
  </si>
  <si>
    <t>529 Plan Anne</t>
  </si>
  <si>
    <t>Tom's Salary</t>
  </si>
  <si>
    <t>Tom's 401k</t>
  </si>
  <si>
    <t>Tom's Term 25 Life Insurance</t>
  </si>
  <si>
    <t>Tammy's Term 25 Life Insurance</t>
  </si>
  <si>
    <t>Tom's Group Term Life</t>
  </si>
  <si>
    <t>Tammy's Salary</t>
  </si>
  <si>
    <t>LTC - Tom</t>
  </si>
  <si>
    <t>LTC - Tammy</t>
  </si>
  <si>
    <t xml:space="preserve">Adv Plus Checking </t>
  </si>
  <si>
    <t xml:space="preserve">Cruise Checking </t>
  </si>
  <si>
    <t>Cruise Savings</t>
  </si>
  <si>
    <t>Texas Tech</t>
  </si>
  <si>
    <t>SMU</t>
  </si>
  <si>
    <t>Ole Miss</t>
  </si>
  <si>
    <t>UT</t>
  </si>
  <si>
    <t>Miles' Salary 2025</t>
  </si>
  <si>
    <t>Miles' Term</t>
  </si>
  <si>
    <t>Megan's Income</t>
  </si>
  <si>
    <t>Murray Teller</t>
  </si>
  <si>
    <t>June Teller</t>
  </si>
  <si>
    <t>Kyle Teller</t>
  </si>
  <si>
    <t>Miles' IRA</t>
  </si>
  <si>
    <t>Miles' Roth</t>
  </si>
  <si>
    <t>Church Giving</t>
  </si>
  <si>
    <t>LTC - Miles</t>
  </si>
  <si>
    <t>LTC - Megan</t>
  </si>
  <si>
    <t>Miles' 403b</t>
  </si>
  <si>
    <t>Megan's 403b</t>
  </si>
  <si>
    <t>Miles' Income</t>
  </si>
  <si>
    <t>Fund Roth - Miles</t>
  </si>
  <si>
    <t>Megan's New Roth</t>
  </si>
  <si>
    <t>Fund Roth -Megan</t>
  </si>
  <si>
    <t>Miles' Employee Life Policy</t>
  </si>
  <si>
    <t>Miles' Salary Future</t>
  </si>
  <si>
    <t>Car #1</t>
  </si>
  <si>
    <t>Mica's IRA Acct</t>
  </si>
  <si>
    <t>Michael's Roth IRA Acct</t>
  </si>
  <si>
    <t xml:space="preserve">Michael's Individual 401K </t>
  </si>
  <si>
    <t>Mary Ironside</t>
  </si>
  <si>
    <t>James Ironside</t>
  </si>
  <si>
    <t>Abbey Road Mortgage</t>
  </si>
  <si>
    <t>Cash Acct</t>
  </si>
  <si>
    <t>Michael's IRA Rollover Acct</t>
  </si>
  <si>
    <t>New Home Lane Mtge</t>
  </si>
  <si>
    <t>Tom &amp; Jane's Joint Acct</t>
  </si>
  <si>
    <t>Tom's Acct</t>
  </si>
  <si>
    <t>Val's Lincoln Term</t>
  </si>
  <si>
    <t>Tammy'sTerm 25 Life Insurance</t>
  </si>
  <si>
    <t>Life Ins R Us</t>
  </si>
  <si>
    <t>Michael's Health Insurance</t>
  </si>
  <si>
    <t>Val &amp; Victoria's Medical Policy</t>
  </si>
  <si>
    <t>Cruise RV</t>
  </si>
  <si>
    <t>Miles' Chaplin 2025</t>
  </si>
  <si>
    <t>Fund Roth Miles</t>
  </si>
  <si>
    <t>Fund Roth Megan</t>
  </si>
  <si>
    <t>Katherine College Expense</t>
  </si>
  <si>
    <t>Katherine Private School</t>
  </si>
  <si>
    <t>New Car Val</t>
  </si>
  <si>
    <t xml:space="preserve"> B-Day Trips</t>
  </si>
  <si>
    <t>Continuing Education</t>
  </si>
  <si>
    <t>Personal Account</t>
  </si>
  <si>
    <t>Kilmer - Axos Acct</t>
  </si>
  <si>
    <t>BusinessChecking</t>
  </si>
  <si>
    <t xml:space="preserve">Joint Checking </t>
  </si>
  <si>
    <t xml:space="preserve">Joint Banking </t>
  </si>
  <si>
    <t>Skeritt</t>
  </si>
  <si>
    <t>Mica</t>
  </si>
  <si>
    <t>Girls - Stephanie (2003); Anne (2005); Darla (2008).</t>
  </si>
  <si>
    <t>2 parents, 2 inlaw parents, 3 kids (Goose, Penny, Mav), siblings</t>
  </si>
  <si>
    <t>Tom and Jane Skeritt</t>
  </si>
  <si>
    <t>Gas for Car - being about to choose.</t>
  </si>
  <si>
    <t>Miles Roth</t>
  </si>
  <si>
    <t>Meagn's New Roth</t>
  </si>
  <si>
    <t>Goldman Acct</t>
  </si>
  <si>
    <t>Michael Ironside - Bene IRA</t>
  </si>
  <si>
    <t>Terri's Roth</t>
  </si>
  <si>
    <t>Tim's Roth</t>
  </si>
  <si>
    <t>Crypto Acct</t>
  </si>
  <si>
    <t>Val's 8 close friends</t>
  </si>
  <si>
    <t>3765</t>
  </si>
  <si>
    <t>5de1</t>
  </si>
  <si>
    <t>ca75</t>
  </si>
  <si>
    <t>17ef</t>
  </si>
  <si>
    <t>e3fe</t>
  </si>
  <si>
    <t>084e</t>
  </si>
  <si>
    <t>1e2a</t>
  </si>
  <si>
    <t>6122</t>
  </si>
  <si>
    <t>40de</t>
  </si>
  <si>
    <t>fb1c</t>
  </si>
  <si>
    <t>8895</t>
  </si>
  <si>
    <t>f3f7</t>
  </si>
  <si>
    <t>43a5</t>
  </si>
  <si>
    <t>6bb1</t>
  </si>
  <si>
    <t>5cba</t>
  </si>
  <si>
    <t>3985</t>
  </si>
  <si>
    <t>5814</t>
  </si>
  <si>
    <t>ed66</t>
  </si>
  <si>
    <t>e649</t>
  </si>
  <si>
    <t>e5d2</t>
  </si>
  <si>
    <t>25ed</t>
  </si>
  <si>
    <t>b78f</t>
  </si>
  <si>
    <t>f0cf</t>
  </si>
  <si>
    <t>2331</t>
  </si>
  <si>
    <t>bc6b</t>
  </si>
  <si>
    <t>10cc</t>
  </si>
  <si>
    <t>bb48</t>
  </si>
  <si>
    <t>5074</t>
  </si>
  <si>
    <t>1ccf</t>
  </si>
  <si>
    <t>7e5a</t>
  </si>
  <si>
    <t>f871</t>
  </si>
  <si>
    <t>124e</t>
  </si>
  <si>
    <t>4fc9</t>
  </si>
  <si>
    <t>63ff</t>
  </si>
  <si>
    <t>0a31</t>
  </si>
  <si>
    <t>e040</t>
  </si>
  <si>
    <t>8c08</t>
  </si>
  <si>
    <t>16fe</t>
  </si>
  <si>
    <t>47c4</t>
  </si>
  <si>
    <t>b5cb</t>
  </si>
  <si>
    <t>b412</t>
  </si>
  <si>
    <t>f774</t>
  </si>
  <si>
    <t>414a</t>
  </si>
  <si>
    <t>d399</t>
  </si>
  <si>
    <t>026b</t>
  </si>
  <si>
    <t>5a0e</t>
  </si>
  <si>
    <t>626f</t>
  </si>
  <si>
    <t>b33f</t>
  </si>
  <si>
    <t>be79</t>
  </si>
  <si>
    <t>e2ab</t>
  </si>
  <si>
    <t>a794</t>
  </si>
  <si>
    <t>da65</t>
  </si>
  <si>
    <t>e5ea</t>
  </si>
  <si>
    <t>1003</t>
  </si>
  <si>
    <t>4d72</t>
  </si>
  <si>
    <t>4cd3</t>
  </si>
  <si>
    <t>cbbd</t>
  </si>
  <si>
    <t>84cd</t>
  </si>
  <si>
    <t>9888</t>
  </si>
  <si>
    <t>b245</t>
  </si>
  <si>
    <t>9eb9</t>
  </si>
  <si>
    <t>aa9a</t>
  </si>
  <si>
    <t>81bd</t>
  </si>
  <si>
    <t>20ce</t>
  </si>
  <si>
    <t>85e2</t>
  </si>
  <si>
    <t>84b6</t>
  </si>
  <si>
    <t>3aa4</t>
  </si>
  <si>
    <t>d1a9</t>
  </si>
  <si>
    <t>fc53</t>
  </si>
  <si>
    <t>6dac</t>
  </si>
  <si>
    <t>6c9a</t>
  </si>
  <si>
    <t>a6fe</t>
  </si>
  <si>
    <t>39d4</t>
  </si>
  <si>
    <t>9125</t>
  </si>
  <si>
    <t>ec57</t>
  </si>
  <si>
    <t>aded</t>
  </si>
  <si>
    <t>33ec</t>
  </si>
  <si>
    <t>93bc</t>
  </si>
  <si>
    <t>269d</t>
  </si>
  <si>
    <t>7fb7</t>
  </si>
  <si>
    <t>3001</t>
  </si>
  <si>
    <t>a1a6</t>
  </si>
  <si>
    <t>ec0c</t>
  </si>
  <si>
    <t>c408</t>
  </si>
  <si>
    <t>d7e5</t>
  </si>
  <si>
    <t>8857</t>
  </si>
  <si>
    <t>52c3</t>
  </si>
  <si>
    <t>8e2a</t>
  </si>
  <si>
    <t>ba14</t>
  </si>
  <si>
    <t>c61f</t>
  </si>
  <si>
    <t>9772</t>
  </si>
  <si>
    <t>be93</t>
  </si>
  <si>
    <t>4c9e</t>
  </si>
  <si>
    <t>9798</t>
  </si>
  <si>
    <t>f6cb</t>
  </si>
  <si>
    <t>1d54</t>
  </si>
  <si>
    <t>f3dd</t>
  </si>
  <si>
    <t>cebc</t>
  </si>
  <si>
    <t>16a8</t>
  </si>
  <si>
    <t>5950</t>
  </si>
  <si>
    <t>f93a</t>
  </si>
  <si>
    <t>6a61</t>
  </si>
  <si>
    <t>4506</t>
  </si>
  <si>
    <t>ffe8</t>
  </si>
  <si>
    <t>26de</t>
  </si>
  <si>
    <t>AccoundID</t>
  </si>
  <si>
    <t>HoldingdsID</t>
  </si>
  <si>
    <t>0be0</t>
  </si>
  <si>
    <t>77b0</t>
  </si>
  <si>
    <t>9089</t>
  </si>
  <si>
    <t>f240</t>
  </si>
  <si>
    <t>e00d</t>
  </si>
  <si>
    <t>95cb</t>
  </si>
  <si>
    <t>12ea</t>
  </si>
  <si>
    <t>d71e</t>
  </si>
  <si>
    <t>1a21</t>
  </si>
  <si>
    <t>f868</t>
  </si>
  <si>
    <t>d0ed</t>
  </si>
  <si>
    <t>959c</t>
  </si>
  <si>
    <t>7821</t>
  </si>
  <si>
    <t>1e17</t>
  </si>
  <si>
    <t>87bf</t>
  </si>
  <si>
    <t>2d51</t>
  </si>
  <si>
    <t>feb8</t>
  </si>
  <si>
    <t>aed9</t>
  </si>
  <si>
    <t>5925</t>
  </si>
  <si>
    <t>833d</t>
  </si>
  <si>
    <t>74aa</t>
  </si>
  <si>
    <t>19d8</t>
  </si>
  <si>
    <t>dbb5</t>
  </si>
  <si>
    <t>b5c3</t>
  </si>
  <si>
    <t>15a6</t>
  </si>
  <si>
    <t>d42c</t>
  </si>
  <si>
    <t>a7c9</t>
  </si>
  <si>
    <t>d61d</t>
  </si>
  <si>
    <t>b457</t>
  </si>
  <si>
    <t>0e81</t>
  </si>
  <si>
    <t>0956</t>
  </si>
  <si>
    <t>438c</t>
  </si>
  <si>
    <t>a6f4</t>
  </si>
  <si>
    <t>0636</t>
  </si>
  <si>
    <t>23b5</t>
  </si>
  <si>
    <t>74ad</t>
  </si>
  <si>
    <t>23ef</t>
  </si>
  <si>
    <t>52d9</t>
  </si>
  <si>
    <t>5978</t>
  </si>
  <si>
    <t>c637</t>
  </si>
  <si>
    <t>7ec6</t>
  </si>
  <si>
    <t>c374</t>
  </si>
  <si>
    <t>4524</t>
  </si>
  <si>
    <t>fd02</t>
  </si>
  <si>
    <t>c96d</t>
  </si>
  <si>
    <t>775b</t>
  </si>
  <si>
    <t>e2c4</t>
  </si>
  <si>
    <t>7cb7</t>
  </si>
  <si>
    <t>3844</t>
  </si>
  <si>
    <t>f5b9</t>
  </si>
  <si>
    <t>1e38</t>
  </si>
  <si>
    <t>aee6</t>
  </si>
  <si>
    <t>d6d6</t>
  </si>
  <si>
    <t>1851</t>
  </si>
  <si>
    <t>c15e</t>
  </si>
  <si>
    <t>3005</t>
  </si>
  <si>
    <t>e67c</t>
  </si>
  <si>
    <t>98ae</t>
  </si>
  <si>
    <t>330a</t>
  </si>
  <si>
    <t>410f</t>
  </si>
  <si>
    <t>e590</t>
  </si>
  <si>
    <t>d22d</t>
  </si>
  <si>
    <t>dd5e</t>
  </si>
  <si>
    <t>9a78</t>
  </si>
  <si>
    <t>2dd2</t>
  </si>
  <si>
    <t>deb7</t>
  </si>
  <si>
    <t>15d6</t>
  </si>
  <si>
    <t>bfc7</t>
  </si>
  <si>
    <t>dd8a</t>
  </si>
  <si>
    <t>8204</t>
  </si>
  <si>
    <t>477d</t>
  </si>
  <si>
    <t>86f3</t>
  </si>
  <si>
    <t>c85c</t>
  </si>
  <si>
    <t>f7fe</t>
  </si>
  <si>
    <t>128f</t>
  </si>
  <si>
    <t>2f19</t>
  </si>
  <si>
    <t>d7dc</t>
  </si>
  <si>
    <t>8e60</t>
  </si>
  <si>
    <t>c13c</t>
  </si>
  <si>
    <t>7ed0</t>
  </si>
  <si>
    <t>a006</t>
  </si>
  <si>
    <t>6baa</t>
  </si>
  <si>
    <t>3529</t>
  </si>
  <si>
    <t>b4e9</t>
  </si>
  <si>
    <t>d75a</t>
  </si>
  <si>
    <t>ca58</t>
  </si>
  <si>
    <t>cc7b</t>
  </si>
  <si>
    <t>3d35</t>
  </si>
  <si>
    <t>ab67</t>
  </si>
  <si>
    <t>e0fe</t>
  </si>
  <si>
    <t>556c</t>
  </si>
  <si>
    <t>df55</t>
  </si>
  <si>
    <t>e985</t>
  </si>
  <si>
    <t>2107</t>
  </si>
  <si>
    <t>ef9c</t>
  </si>
  <si>
    <t>3eef</t>
  </si>
  <si>
    <t>8b9b</t>
  </si>
  <si>
    <t>aca0</t>
  </si>
  <si>
    <t>ad84</t>
  </si>
  <si>
    <t>f05a</t>
  </si>
  <si>
    <t>5e83</t>
  </si>
  <si>
    <t>0fd6</t>
  </si>
  <si>
    <t>cb64</t>
  </si>
  <si>
    <t>00e9</t>
  </si>
  <si>
    <t>de00</t>
  </si>
  <si>
    <t>5cf4</t>
  </si>
  <si>
    <t>ac8f</t>
  </si>
  <si>
    <t>d3e8</t>
  </si>
  <si>
    <t>84ad</t>
  </si>
  <si>
    <t>c021</t>
  </si>
  <si>
    <t>15e6</t>
  </si>
  <si>
    <t>3b93</t>
  </si>
  <si>
    <t>d94d</t>
  </si>
  <si>
    <t>d21c</t>
  </si>
  <si>
    <t>8198</t>
  </si>
  <si>
    <t>0c1a</t>
  </si>
  <si>
    <t>ebed</t>
  </si>
  <si>
    <t>e378</t>
  </si>
  <si>
    <t>4ef7</t>
  </si>
  <si>
    <t>3787</t>
  </si>
  <si>
    <t>0b34</t>
  </si>
  <si>
    <t>ae19</t>
  </si>
  <si>
    <t>e203</t>
  </si>
  <si>
    <t>f894</t>
  </si>
  <si>
    <t>d923</t>
  </si>
  <si>
    <t>3a43</t>
  </si>
  <si>
    <t>ea1d</t>
  </si>
  <si>
    <t>3e23</t>
  </si>
  <si>
    <t>f9d9</t>
  </si>
  <si>
    <t>9582</t>
  </si>
  <si>
    <t>391c</t>
  </si>
  <si>
    <t>5b08</t>
  </si>
  <si>
    <t>945c</t>
  </si>
  <si>
    <t>3da5</t>
  </si>
  <si>
    <t>684e</t>
  </si>
  <si>
    <t>e7fc</t>
  </si>
  <si>
    <t>c080</t>
  </si>
  <si>
    <t>8fc1</t>
  </si>
  <si>
    <t>4c94</t>
  </si>
  <si>
    <t>ccdb</t>
  </si>
  <si>
    <t>85fa</t>
  </si>
  <si>
    <t>9794</t>
  </si>
  <si>
    <t>200b</t>
  </si>
  <si>
    <t>85bb</t>
  </si>
  <si>
    <t>b0d9</t>
  </si>
  <si>
    <t>bd0a</t>
  </si>
  <si>
    <t>4036</t>
  </si>
  <si>
    <t>600f</t>
  </si>
  <si>
    <t>a9f5</t>
  </si>
  <si>
    <t>b9a2</t>
  </si>
  <si>
    <t>3022</t>
  </si>
  <si>
    <t>8576</t>
  </si>
  <si>
    <t>e883</t>
  </si>
  <si>
    <t>2a51</t>
  </si>
  <si>
    <t>82d0</t>
  </si>
  <si>
    <t>76be</t>
  </si>
  <si>
    <t>1ba6</t>
  </si>
  <si>
    <t>5580</t>
  </si>
  <si>
    <t>8e06</t>
  </si>
  <si>
    <t>debf</t>
  </si>
  <si>
    <t>197f</t>
  </si>
  <si>
    <t>7765</t>
  </si>
  <si>
    <t>eca7</t>
  </si>
  <si>
    <t>1950</t>
  </si>
  <si>
    <t>72f3</t>
  </si>
  <si>
    <t>154b</t>
  </si>
  <si>
    <t>b8b1</t>
  </si>
  <si>
    <t>a95b</t>
  </si>
  <si>
    <t>0310</t>
  </si>
  <si>
    <t>b3c2</t>
  </si>
  <si>
    <t>82bc</t>
  </si>
  <si>
    <t>d07d</t>
  </si>
  <si>
    <t>c84d</t>
  </si>
  <si>
    <t>d0c2</t>
  </si>
  <si>
    <t>a699</t>
  </si>
  <si>
    <t>8cf7</t>
  </si>
  <si>
    <t>1562</t>
  </si>
  <si>
    <t>70cc</t>
  </si>
  <si>
    <t>045f</t>
  </si>
  <si>
    <t>a156</t>
  </si>
  <si>
    <t>4e10</t>
  </si>
  <si>
    <t>55fd</t>
  </si>
  <si>
    <t>7678</t>
  </si>
  <si>
    <t>e9d8</t>
  </si>
  <si>
    <t>a1f3</t>
  </si>
  <si>
    <t>4c46</t>
  </si>
  <si>
    <t>eb30</t>
  </si>
  <si>
    <t>0c04</t>
  </si>
  <si>
    <t>129b</t>
  </si>
  <si>
    <t>83b0</t>
  </si>
  <si>
    <t>01da</t>
  </si>
  <si>
    <t>63b4</t>
  </si>
  <si>
    <t>9075</t>
  </si>
  <si>
    <t>a79c</t>
  </si>
  <si>
    <t>4e66</t>
  </si>
  <si>
    <t>371b</t>
  </si>
  <si>
    <t>1008</t>
  </si>
  <si>
    <t>e92f</t>
  </si>
  <si>
    <t>bade</t>
  </si>
  <si>
    <t>6a8a</t>
  </si>
  <si>
    <t>b09f</t>
  </si>
  <si>
    <t>574c</t>
  </si>
  <si>
    <t>78ad</t>
  </si>
  <si>
    <t>664f</t>
  </si>
  <si>
    <t>1564</t>
  </si>
  <si>
    <t>2920</t>
  </si>
  <si>
    <t>1d52</t>
  </si>
  <si>
    <t>84c7</t>
  </si>
  <si>
    <t>95ad</t>
  </si>
  <si>
    <t>9e91</t>
  </si>
  <si>
    <t>6560</t>
  </si>
  <si>
    <t>64bc</t>
  </si>
  <si>
    <t>a6be</t>
  </si>
  <si>
    <t>41a6</t>
  </si>
  <si>
    <t>1a5e</t>
  </si>
  <si>
    <t>66e4</t>
  </si>
  <si>
    <t>2707</t>
  </si>
  <si>
    <t>fd41</t>
  </si>
  <si>
    <t>3d2c</t>
  </si>
  <si>
    <t>a9a4</t>
  </si>
  <si>
    <t>d89b</t>
  </si>
  <si>
    <t>911f</t>
  </si>
  <si>
    <t>31f3</t>
  </si>
  <si>
    <t>4b88</t>
  </si>
  <si>
    <t>53b1</t>
  </si>
  <si>
    <t>0201</t>
  </si>
  <si>
    <t>e32d</t>
  </si>
  <si>
    <t>2835</t>
  </si>
  <si>
    <t>bd40</t>
  </si>
  <si>
    <t>c48c</t>
  </si>
  <si>
    <t>42f3</t>
  </si>
  <si>
    <t>7983</t>
  </si>
  <si>
    <t>f144</t>
  </si>
  <si>
    <t>536f</t>
  </si>
  <si>
    <t>0964</t>
  </si>
  <si>
    <t>c4a4</t>
  </si>
  <si>
    <t>a7de</t>
  </si>
  <si>
    <t>dd11</t>
  </si>
  <si>
    <t>67ee</t>
  </si>
  <si>
    <t>b11c</t>
  </si>
  <si>
    <t>2137</t>
  </si>
  <si>
    <t>264d</t>
  </si>
  <si>
    <t>9c1d</t>
  </si>
  <si>
    <t>3a00</t>
  </si>
  <si>
    <t>602a</t>
  </si>
  <si>
    <t>6ca3</t>
  </si>
  <si>
    <t>8b46</t>
  </si>
  <si>
    <t>8352</t>
  </si>
  <si>
    <t>249e</t>
  </si>
  <si>
    <t>ba5d</t>
  </si>
  <si>
    <t>10ba</t>
  </si>
  <si>
    <t>6714</t>
  </si>
  <si>
    <t>bf5b</t>
  </si>
  <si>
    <t>5d7a</t>
  </si>
  <si>
    <t>7fe0</t>
  </si>
  <si>
    <t>cdbb</t>
  </si>
  <si>
    <t>ee8d</t>
  </si>
  <si>
    <t>cc0f</t>
  </si>
  <si>
    <t>2da3</t>
  </si>
  <si>
    <t>435a</t>
  </si>
  <si>
    <t>9fd6</t>
  </si>
  <si>
    <t>6d70</t>
  </si>
  <si>
    <t>872a</t>
  </si>
  <si>
    <t>8ef0</t>
  </si>
  <si>
    <t>7609</t>
  </si>
  <si>
    <t>8abf</t>
  </si>
  <si>
    <t>683a</t>
  </si>
  <si>
    <t>9e60</t>
  </si>
  <si>
    <t>14f2</t>
  </si>
  <si>
    <t>8bda</t>
  </si>
  <si>
    <t>8efd</t>
  </si>
  <si>
    <t>3e83</t>
  </si>
  <si>
    <t>25a8</t>
  </si>
  <si>
    <t>936a</t>
  </si>
  <si>
    <t>ec94</t>
  </si>
  <si>
    <t>d1c5</t>
  </si>
  <si>
    <t>7f0c</t>
  </si>
  <si>
    <t>64ce</t>
  </si>
  <si>
    <t>4a16</t>
  </si>
  <si>
    <t>fe71</t>
  </si>
  <si>
    <t>7024</t>
  </si>
  <si>
    <t>ccb5</t>
  </si>
  <si>
    <t>3a5e</t>
  </si>
  <si>
    <t>c40a</t>
  </si>
  <si>
    <t>b902</t>
  </si>
  <si>
    <t>6770</t>
  </si>
  <si>
    <t>c888</t>
  </si>
  <si>
    <t>23c2</t>
  </si>
  <si>
    <t>a020</t>
  </si>
  <si>
    <t>af09</t>
  </si>
  <si>
    <t>bb52</t>
  </si>
  <si>
    <t>02ed</t>
  </si>
  <si>
    <t>1d08</t>
  </si>
  <si>
    <t>ecf4</t>
  </si>
  <si>
    <t>31fe</t>
  </si>
  <si>
    <t>bc7b</t>
  </si>
  <si>
    <t>058c</t>
  </si>
  <si>
    <t>8685</t>
  </si>
  <si>
    <t>dfce</t>
  </si>
  <si>
    <t>157d</t>
  </si>
  <si>
    <t>7fd8</t>
  </si>
  <si>
    <t>69e9</t>
  </si>
  <si>
    <t>3eb2</t>
  </si>
  <si>
    <t>1b68</t>
  </si>
  <si>
    <t>46e3</t>
  </si>
  <si>
    <t>9e21</t>
  </si>
  <si>
    <t>a1ce</t>
  </si>
  <si>
    <t>fac6</t>
  </si>
  <si>
    <t>9c5f</t>
  </si>
  <si>
    <t>84c1</t>
  </si>
  <si>
    <t>506f</t>
  </si>
  <si>
    <t>213b</t>
  </si>
  <si>
    <t>0bbd</t>
  </si>
  <si>
    <t>fcc8</t>
  </si>
  <si>
    <t>f5a3</t>
  </si>
  <si>
    <t>0bf9</t>
  </si>
  <si>
    <t>451b</t>
  </si>
  <si>
    <t>6a47</t>
  </si>
  <si>
    <t>93c2</t>
  </si>
  <si>
    <t>07e6</t>
  </si>
  <si>
    <t>03f0</t>
  </si>
  <si>
    <t>c9c7</t>
  </si>
  <si>
    <t>1fa4</t>
  </si>
  <si>
    <t>c573</t>
  </si>
  <si>
    <t>cc0c</t>
  </si>
  <si>
    <t>179d</t>
  </si>
  <si>
    <t>461f</t>
  </si>
  <si>
    <t>7e34</t>
  </si>
  <si>
    <t>b1e6</t>
  </si>
  <si>
    <t>cffc</t>
  </si>
  <si>
    <t>b7eb</t>
  </si>
  <si>
    <t>d6c5</t>
  </si>
  <si>
    <t>a4e1</t>
  </si>
  <si>
    <t>7a0a</t>
  </si>
  <si>
    <t>6275</t>
  </si>
  <si>
    <t>9173</t>
  </si>
  <si>
    <t>f5d3</t>
  </si>
  <si>
    <t>01b1</t>
  </si>
  <si>
    <t>f78a</t>
  </si>
  <si>
    <t>65ac</t>
  </si>
  <si>
    <t>6bda</t>
  </si>
  <si>
    <t>6f48</t>
  </si>
  <si>
    <t>fb04</t>
  </si>
  <si>
    <t>d1b8</t>
  </si>
  <si>
    <t>8789</t>
  </si>
  <si>
    <t>38df</t>
  </si>
  <si>
    <t>9a68</t>
  </si>
  <si>
    <t>e362</t>
  </si>
  <si>
    <t>be3a</t>
  </si>
  <si>
    <t>af2e</t>
  </si>
  <si>
    <t>b88a</t>
  </si>
  <si>
    <t>dd77</t>
  </si>
  <si>
    <t>e6ab</t>
  </si>
  <si>
    <t>00eb</t>
  </si>
  <si>
    <t>feef</t>
  </si>
  <si>
    <t>082f</t>
  </si>
  <si>
    <t>464b</t>
  </si>
  <si>
    <t>bb41</t>
  </si>
  <si>
    <t>bb0f</t>
  </si>
  <si>
    <t>ceaa</t>
  </si>
  <si>
    <t>1589</t>
  </si>
  <si>
    <t>ccd5</t>
  </si>
  <si>
    <t>5055</t>
  </si>
  <si>
    <t>a04c</t>
  </si>
  <si>
    <t>d7b0</t>
  </si>
  <si>
    <t>1550</t>
  </si>
  <si>
    <t>13f8</t>
  </si>
  <si>
    <t>b8a9</t>
  </si>
  <si>
    <t>1117</t>
  </si>
  <si>
    <t>e9d7</t>
  </si>
  <si>
    <t>6dc5</t>
  </si>
  <si>
    <t>dfa6</t>
  </si>
  <si>
    <t>1361</t>
  </si>
  <si>
    <t>2ba2</t>
  </si>
  <si>
    <t>8443</t>
  </si>
  <si>
    <t>1a29</t>
  </si>
  <si>
    <t>4ec5</t>
  </si>
  <si>
    <t>cbc6</t>
  </si>
  <si>
    <t>c738</t>
  </si>
  <si>
    <t>a87c</t>
  </si>
  <si>
    <t>a249</t>
  </si>
  <si>
    <t>b399</t>
  </si>
  <si>
    <t>f70a</t>
  </si>
  <si>
    <t>a92f</t>
  </si>
  <si>
    <t>50d4</t>
  </si>
  <si>
    <t>4729</t>
  </si>
  <si>
    <t>fed1</t>
  </si>
  <si>
    <t>abb0</t>
  </si>
  <si>
    <t>7519</t>
  </si>
  <si>
    <t>c9d6</t>
  </si>
  <si>
    <t>cf7d</t>
  </si>
  <si>
    <t>655e</t>
  </si>
  <si>
    <t>8143</t>
  </si>
  <si>
    <t>e4ce</t>
  </si>
  <si>
    <t>6548</t>
  </si>
  <si>
    <t>3b99</t>
  </si>
  <si>
    <t>1b4d</t>
  </si>
  <si>
    <t>0afd</t>
  </si>
  <si>
    <t>6e07</t>
  </si>
  <si>
    <t>d4f9</t>
  </si>
  <si>
    <t>dbd6</t>
  </si>
  <si>
    <t>77a0</t>
  </si>
  <si>
    <t>9c62</t>
  </si>
  <si>
    <t>4527</t>
  </si>
  <si>
    <t>1c11</t>
  </si>
  <si>
    <t>821e</t>
  </si>
  <si>
    <t>992d</t>
  </si>
  <si>
    <t>4f09</t>
  </si>
  <si>
    <t>8b88</t>
  </si>
  <si>
    <t>f063</t>
  </si>
  <si>
    <t>bfd9</t>
  </si>
  <si>
    <t>63d3</t>
  </si>
  <si>
    <t>6595</t>
  </si>
  <si>
    <t>4dda</t>
  </si>
  <si>
    <t>e674</t>
  </si>
  <si>
    <t>18b1</t>
  </si>
  <si>
    <t>6131</t>
  </si>
  <si>
    <t>7010</t>
  </si>
  <si>
    <t>31ef</t>
  </si>
  <si>
    <t>e015</t>
  </si>
  <si>
    <t>9fea</t>
  </si>
  <si>
    <t>9542</t>
  </si>
  <si>
    <t>911e</t>
  </si>
  <si>
    <t>0ba5</t>
  </si>
  <si>
    <t>82b1</t>
  </si>
  <si>
    <t>a60b</t>
  </si>
  <si>
    <t>2673</t>
  </si>
  <si>
    <t>cbe4</t>
  </si>
  <si>
    <t>5e8f</t>
  </si>
  <si>
    <t>62a8</t>
  </si>
  <si>
    <t>8f75</t>
  </si>
  <si>
    <t>59a8</t>
  </si>
  <si>
    <t>6a4c</t>
  </si>
  <si>
    <t>8809</t>
  </si>
  <si>
    <t>70e5</t>
  </si>
  <si>
    <t>7e31</t>
  </si>
  <si>
    <t>ee72</t>
  </si>
  <si>
    <t>f3b6</t>
  </si>
  <si>
    <t>5b71</t>
  </si>
  <si>
    <t>3711</t>
  </si>
  <si>
    <t>0da8</t>
  </si>
  <si>
    <t>1aab</t>
  </si>
  <si>
    <t>b261</t>
  </si>
  <si>
    <t>e806</t>
  </si>
  <si>
    <t>3b16</t>
  </si>
  <si>
    <t>d819</t>
  </si>
  <si>
    <t>7c25</t>
  </si>
  <si>
    <t>5fcc</t>
  </si>
  <si>
    <t>20c1</t>
  </si>
  <si>
    <t>c3d4</t>
  </si>
  <si>
    <t>7345</t>
  </si>
  <si>
    <t>61e2</t>
  </si>
  <si>
    <t>4786</t>
  </si>
  <si>
    <t>f4ed</t>
  </si>
  <si>
    <t>87e9</t>
  </si>
  <si>
    <t>4ee9</t>
  </si>
  <si>
    <t>c2a4</t>
  </si>
  <si>
    <t>f669</t>
  </si>
  <si>
    <t>63dc</t>
  </si>
  <si>
    <t>922f</t>
  </si>
  <si>
    <t>e1e7</t>
  </si>
  <si>
    <t>0f44</t>
  </si>
  <si>
    <t>514a</t>
  </si>
  <si>
    <t>8139</t>
  </si>
  <si>
    <t>6235</t>
  </si>
  <si>
    <t>0c71</t>
  </si>
  <si>
    <t>125a</t>
  </si>
  <si>
    <t>a346</t>
  </si>
  <si>
    <t>b334</t>
  </si>
  <si>
    <t>fc2b</t>
  </si>
  <si>
    <t>c0fa</t>
  </si>
  <si>
    <t>d8f8</t>
  </si>
  <si>
    <t>c4ea</t>
  </si>
  <si>
    <t>3aef</t>
  </si>
  <si>
    <t>f932</t>
  </si>
  <si>
    <t>c9ba</t>
  </si>
  <si>
    <t>2567</t>
  </si>
  <si>
    <t>5010</t>
  </si>
  <si>
    <t>a612</t>
  </si>
  <si>
    <t>d695</t>
  </si>
  <si>
    <t>a92d</t>
  </si>
  <si>
    <t>8ae1</t>
  </si>
  <si>
    <t>c237</t>
  </si>
  <si>
    <t>f661</t>
  </si>
  <si>
    <t>b969</t>
  </si>
  <si>
    <t>0b77</t>
  </si>
  <si>
    <t>ef52</t>
  </si>
  <si>
    <t>f13c</t>
  </si>
  <si>
    <t>85ce</t>
  </si>
  <si>
    <t>2fa9</t>
  </si>
  <si>
    <t>a0a6</t>
  </si>
  <si>
    <t>89a1</t>
  </si>
  <si>
    <t>f184</t>
  </si>
  <si>
    <t>1381</t>
  </si>
  <si>
    <t>3896</t>
  </si>
  <si>
    <t>90a4</t>
  </si>
  <si>
    <t>7d7d</t>
  </si>
  <si>
    <t>5124</t>
  </si>
  <si>
    <t>ca1f</t>
  </si>
  <si>
    <t>1667</t>
  </si>
  <si>
    <t>9d40</t>
  </si>
  <si>
    <t>f02e</t>
  </si>
  <si>
    <t>dd81</t>
  </si>
  <si>
    <t>dfc9</t>
  </si>
  <si>
    <t>e31f</t>
  </si>
  <si>
    <t>1652</t>
  </si>
  <si>
    <t>9535</t>
  </si>
  <si>
    <t>18b0</t>
  </si>
  <si>
    <t>ccf6</t>
  </si>
  <si>
    <t>6f0a</t>
  </si>
  <si>
    <t>71c7</t>
  </si>
  <si>
    <t>9645</t>
  </si>
  <si>
    <t>0189</t>
  </si>
  <si>
    <t>de29</t>
  </si>
  <si>
    <t>d17b</t>
  </si>
  <si>
    <t>6fea</t>
  </si>
  <si>
    <t>5b09</t>
  </si>
  <si>
    <t>96f7</t>
  </si>
  <si>
    <t>Great Business</t>
  </si>
  <si>
    <t>Awesome Aviation</t>
  </si>
  <si>
    <t>Hopsital Equity</t>
  </si>
  <si>
    <t>Farm Businesses</t>
  </si>
  <si>
    <t>Family Business</t>
  </si>
  <si>
    <t>Personal Construction</t>
  </si>
  <si>
    <t>Aviation Rudder Inc.</t>
  </si>
  <si>
    <t>Aviation Engines Inc.</t>
  </si>
  <si>
    <t>Propeller Design Inc.</t>
  </si>
  <si>
    <t xml:space="preserve">111 Great House </t>
  </si>
  <si>
    <t>222 Nice Place</t>
  </si>
  <si>
    <t>333 Pretty View</t>
  </si>
  <si>
    <t>444 Down the Hill</t>
  </si>
  <si>
    <t>555 Lake House</t>
  </si>
  <si>
    <t>666 Creek View</t>
  </si>
  <si>
    <t>777 Big House</t>
  </si>
  <si>
    <t>888 Nice Lawn</t>
  </si>
  <si>
    <t>999 Culdasac</t>
  </si>
  <si>
    <t>1000 First House</t>
  </si>
  <si>
    <t>2000 Starter Home</t>
  </si>
  <si>
    <t>3000 American Dream</t>
  </si>
  <si>
    <t>4000 Millcreak</t>
  </si>
  <si>
    <t>4000 Texoma</t>
  </si>
  <si>
    <t>5000 Dallas Drive</t>
  </si>
  <si>
    <t>6000 Richardson St.</t>
  </si>
  <si>
    <t>7000 Prosper Dr</t>
  </si>
  <si>
    <t>8000 Denton Dr</t>
  </si>
  <si>
    <t>90000 Argle Circle</t>
  </si>
  <si>
    <t>901 Dallas Aven</t>
  </si>
  <si>
    <t>d43a</t>
  </si>
  <si>
    <t>d610</t>
  </si>
  <si>
    <t>2c4b</t>
  </si>
  <si>
    <t>1a2e</t>
  </si>
  <si>
    <t>9d5d</t>
  </si>
  <si>
    <t>9b76</t>
  </si>
  <si>
    <t>5c9d</t>
  </si>
  <si>
    <t>ef3e</t>
  </si>
  <si>
    <t>f197</t>
  </si>
  <si>
    <t>959a</t>
  </si>
  <si>
    <t>291c</t>
  </si>
  <si>
    <t>28d2</t>
  </si>
  <si>
    <t>77a1</t>
  </si>
  <si>
    <t>b60c</t>
  </si>
  <si>
    <t>99af</t>
  </si>
  <si>
    <t>829f</t>
  </si>
  <si>
    <t>2803</t>
  </si>
  <si>
    <t>4f44</t>
  </si>
  <si>
    <t>300f</t>
  </si>
  <si>
    <t>1de2</t>
  </si>
  <si>
    <t>0049</t>
  </si>
  <si>
    <t>053c</t>
  </si>
  <si>
    <t>6f44</t>
  </si>
  <si>
    <t>5e3a</t>
  </si>
  <si>
    <t>f025</t>
  </si>
  <si>
    <t>49cb</t>
  </si>
  <si>
    <t>24a8</t>
  </si>
  <si>
    <t>becd</t>
  </si>
  <si>
    <t>1283</t>
  </si>
  <si>
    <t>Young Life</t>
  </si>
  <si>
    <t>Ransomed Heart</t>
  </si>
  <si>
    <t>36a6</t>
  </si>
  <si>
    <t>1ee4</t>
  </si>
  <si>
    <t>ee80</t>
  </si>
  <si>
    <t>3fb7</t>
  </si>
  <si>
    <t>7495</t>
  </si>
  <si>
    <t>dce7</t>
  </si>
  <si>
    <t>AccountId</t>
  </si>
  <si>
    <t>c148</t>
  </si>
  <si>
    <t>7760</t>
  </si>
  <si>
    <t>9290</t>
  </si>
  <si>
    <t>982f</t>
  </si>
  <si>
    <t>c515</t>
  </si>
  <si>
    <t>2e0b</t>
  </si>
  <si>
    <t>7627</t>
  </si>
  <si>
    <t>4261</t>
  </si>
  <si>
    <t>2621</t>
  </si>
  <si>
    <t>d6fe</t>
  </si>
  <si>
    <t>494a</t>
  </si>
  <si>
    <t>501B</t>
  </si>
  <si>
    <t>BE48</t>
  </si>
  <si>
    <t>FA41</t>
  </si>
  <si>
    <t>8c53</t>
  </si>
  <si>
    <t>6B4C</t>
  </si>
  <si>
    <t>53e3</t>
  </si>
  <si>
    <t>CC01</t>
  </si>
  <si>
    <t>a671</t>
  </si>
  <si>
    <t>e2a6</t>
  </si>
  <si>
    <t>9ee0</t>
  </si>
  <si>
    <t>9416</t>
  </si>
  <si>
    <t>b432</t>
  </si>
  <si>
    <t>997d</t>
  </si>
  <si>
    <t>cabb</t>
  </si>
  <si>
    <t>bfcf</t>
  </si>
  <si>
    <t>8fdf</t>
  </si>
  <si>
    <t>7cd9</t>
  </si>
  <si>
    <t>3da3</t>
  </si>
  <si>
    <t>f221</t>
  </si>
  <si>
    <t>80c7</t>
  </si>
  <si>
    <t>12a1</t>
  </si>
  <si>
    <t>0a42</t>
  </si>
  <si>
    <t>67c0</t>
  </si>
  <si>
    <t>f35f</t>
  </si>
  <si>
    <t>8ab9</t>
  </si>
  <si>
    <t>96ae</t>
  </si>
  <si>
    <t>359a</t>
  </si>
  <si>
    <t>e6bb</t>
  </si>
  <si>
    <t>ec43</t>
  </si>
  <si>
    <t>804e</t>
  </si>
  <si>
    <t>46c0</t>
  </si>
  <si>
    <t>55a6</t>
  </si>
  <si>
    <t>5eb3</t>
  </si>
  <si>
    <t>ff35</t>
  </si>
  <si>
    <t>c3d0</t>
  </si>
  <si>
    <t>bb66</t>
  </si>
  <si>
    <t>d915</t>
  </si>
  <si>
    <t>7891</t>
  </si>
  <si>
    <t>4230</t>
  </si>
  <si>
    <t>516d</t>
  </si>
  <si>
    <t>9c00</t>
  </si>
  <si>
    <t>4ee6</t>
  </si>
  <si>
    <t>03ce</t>
  </si>
  <si>
    <t>2401</t>
  </si>
  <si>
    <t>2080</t>
  </si>
  <si>
    <t>aa17</t>
  </si>
  <si>
    <t>76bf</t>
  </si>
  <si>
    <t>2478</t>
  </si>
  <si>
    <t>c1dd</t>
  </si>
  <si>
    <t>3e33</t>
  </si>
  <si>
    <t>be1f</t>
  </si>
  <si>
    <t>dbe1</t>
  </si>
  <si>
    <t>33a0</t>
  </si>
  <si>
    <t>5266</t>
  </si>
  <si>
    <t>d8e8</t>
  </si>
  <si>
    <t>c791</t>
  </si>
  <si>
    <t>bbd7</t>
  </si>
  <si>
    <t>a78c</t>
  </si>
  <si>
    <t>8cba</t>
  </si>
  <si>
    <t>b20a</t>
  </si>
  <si>
    <t>afb7</t>
  </si>
  <si>
    <t>3625</t>
  </si>
  <si>
    <t>147c</t>
  </si>
  <si>
    <t>f0bd</t>
  </si>
  <si>
    <t>7001</t>
  </si>
  <si>
    <t>b4b2</t>
  </si>
  <si>
    <t>b8e0</t>
  </si>
  <si>
    <t>840d</t>
  </si>
  <si>
    <t>548c</t>
  </si>
  <si>
    <t>408e</t>
  </si>
  <si>
    <t>9940</t>
  </si>
  <si>
    <t>c5d3</t>
  </si>
  <si>
    <t>2b72</t>
  </si>
  <si>
    <t>1122</t>
  </si>
  <si>
    <t>45c6</t>
  </si>
  <si>
    <t>a0af</t>
  </si>
  <si>
    <t>60fd</t>
  </si>
  <si>
    <t>165a</t>
  </si>
  <si>
    <t>c7cb</t>
  </si>
  <si>
    <t>c194</t>
  </si>
  <si>
    <t>42ec</t>
  </si>
  <si>
    <t>8a3f</t>
  </si>
  <si>
    <t>5c04</t>
  </si>
  <si>
    <t>a16c</t>
  </si>
  <si>
    <t>f507</t>
  </si>
  <si>
    <t>fceb</t>
  </si>
  <si>
    <t>2f6c</t>
  </si>
  <si>
    <t>38e6</t>
  </si>
  <si>
    <t>fa26</t>
  </si>
  <si>
    <t>4fc1</t>
  </si>
  <si>
    <t>ca1a</t>
  </si>
  <si>
    <t>0975</t>
  </si>
  <si>
    <t>55f9</t>
  </si>
  <si>
    <t>b3e4</t>
  </si>
  <si>
    <t>8b3e</t>
  </si>
  <si>
    <t>c3b7</t>
  </si>
  <si>
    <t>2d33</t>
  </si>
  <si>
    <t>6661</t>
  </si>
  <si>
    <t>4afe</t>
  </si>
  <si>
    <t>a244</t>
  </si>
  <si>
    <t>d747</t>
  </si>
  <si>
    <t>99cb</t>
  </si>
  <si>
    <t>8a61</t>
  </si>
  <si>
    <t>2530</t>
  </si>
  <si>
    <t>5f1a</t>
  </si>
  <si>
    <t>59ca</t>
  </si>
  <si>
    <t>ef6e</t>
  </si>
  <si>
    <t>1f8a</t>
  </si>
  <si>
    <t>b618</t>
  </si>
  <si>
    <t>f3ab</t>
  </si>
  <si>
    <t>b4f1</t>
  </si>
  <si>
    <t>634a</t>
  </si>
  <si>
    <t>9339</t>
  </si>
  <si>
    <t>767d</t>
  </si>
  <si>
    <t>db88</t>
  </si>
  <si>
    <t>3568</t>
  </si>
  <si>
    <t>8e69</t>
  </si>
  <si>
    <t>0789</t>
  </si>
  <si>
    <t>4033</t>
  </si>
  <si>
    <t>1584</t>
  </si>
  <si>
    <t>e120</t>
  </si>
  <si>
    <t>14b9</t>
  </si>
  <si>
    <t>d9a0</t>
  </si>
  <si>
    <t>1f9e</t>
  </si>
  <si>
    <t>cdba</t>
  </si>
  <si>
    <t>3279</t>
  </si>
  <si>
    <t>74a4</t>
  </si>
  <si>
    <t>0e39</t>
  </si>
  <si>
    <t>4fe4</t>
  </si>
  <si>
    <t>0957</t>
  </si>
  <si>
    <t>Nice House</t>
  </si>
  <si>
    <t>Aviation Company</t>
  </si>
  <si>
    <t>Aviation Capital Loan</t>
  </si>
  <si>
    <t>Aviation Propeller Loan</t>
  </si>
  <si>
    <t>Construction Loan</t>
  </si>
  <si>
    <t>333 Home Loan</t>
  </si>
  <si>
    <t>333 Construction Loan</t>
  </si>
  <si>
    <t/>
  </si>
  <si>
    <t>RealEstateID</t>
  </si>
  <si>
    <t>false</t>
  </si>
  <si>
    <t>ClientsRetirement</t>
  </si>
  <si>
    <t>Salary</t>
  </si>
  <si>
    <t>2014-01-01</t>
  </si>
  <si>
    <t>2005-01-01</t>
  </si>
  <si>
    <t>ClientsDeath</t>
  </si>
  <si>
    <t>SocialSecurity</t>
  </si>
  <si>
    <t>2044-05-28</t>
  </si>
  <si>
    <t>SpousesDeath</t>
  </si>
  <si>
    <t>2040-06-28</t>
  </si>
  <si>
    <t>2015-02-07</t>
  </si>
  <si>
    <t>2016-07-11</t>
  </si>
  <si>
    <t>2022-01-01</t>
  </si>
  <si>
    <t>2015-01-01</t>
  </si>
  <si>
    <t>2043-01-19</t>
  </si>
  <si>
    <t>2041-09-14</t>
  </si>
  <si>
    <t>2030-08-16</t>
  </si>
  <si>
    <t>2030-06-29</t>
  </si>
  <si>
    <t>DurationYears</t>
  </si>
  <si>
    <t>2024-01-01</t>
  </si>
  <si>
    <t>Expense Item</t>
  </si>
  <si>
    <t>Annual Amount</t>
  </si>
  <si>
    <t>End Actual Date</t>
  </si>
  <si>
    <t>End Projection Date</t>
  </si>
  <si>
    <t>End Type</t>
  </si>
  <si>
    <t>End Value</t>
  </si>
  <si>
    <t>Expensing Frequency</t>
  </si>
  <si>
    <t>Institution Name</t>
  </si>
  <si>
    <t>Is Goal</t>
  </si>
  <si>
    <t>Present Value</t>
  </si>
  <si>
    <t>Start Actual Date</t>
  </si>
  <si>
    <t>Start Indexing At</t>
  </si>
  <si>
    <t>Start Type</t>
  </si>
  <si>
    <t>Total Annual Expense</t>
  </si>
  <si>
    <t>Total Annual Funding</t>
  </si>
  <si>
    <t>Tuition Expense</t>
  </si>
  <si>
    <t>Household [Household/Business Name]</t>
  </si>
  <si>
    <t>Individual [Full Name]</t>
  </si>
  <si>
    <t>Pre Retire Living Expense</t>
  </si>
  <si>
    <t>PreRetireLivingExpense</t>
  </si>
  <si>
    <t>Living</t>
  </si>
  <si>
    <t>Post Retire Living Expense</t>
  </si>
  <si>
    <t>AtSecondDeath</t>
  </si>
  <si>
    <t>PostRetireLivingExpense</t>
  </si>
  <si>
    <t>Tennessee cabin</t>
  </si>
  <si>
    <t>true</t>
  </si>
  <si>
    <t>Spending</t>
  </si>
  <si>
    <t>Elder Care Renee</t>
  </si>
  <si>
    <t>WhenSpouseIs</t>
  </si>
  <si>
    <t>WhenClientIs</t>
  </si>
  <si>
    <t>Taylor's Wedding</t>
  </si>
  <si>
    <t>Taylor's College</t>
  </si>
  <si>
    <t>Belmont University</t>
  </si>
  <si>
    <t>Immediately</t>
  </si>
  <si>
    <t>Education</t>
  </si>
  <si>
    <t>Will's College</t>
  </si>
  <si>
    <t>Samford University</t>
  </si>
  <si>
    <t>Texas A &amp; M University-College Station</t>
  </si>
  <si>
    <t>The University of Alabama</t>
  </si>
  <si>
    <t>SpousesAdvancedAge</t>
  </si>
  <si>
    <t>ClientsAdvancedAge</t>
  </si>
  <si>
    <t>Decades B-Day Trips</t>
  </si>
  <si>
    <t>AtFirstDeath</t>
  </si>
  <si>
    <t>Pilots Training</t>
  </si>
  <si>
    <t>Advanced Age Retire Living Expense</t>
  </si>
  <si>
    <t>AdvancedAgeLivingExpense</t>
  </si>
  <si>
    <t>The University of Tampa</t>
  </si>
  <si>
    <t>Collin County Community College District</t>
  </si>
  <si>
    <t>Created Date</t>
  </si>
  <si>
    <t>Current Year Amount</t>
  </si>
  <si>
    <t>Deleted</t>
  </si>
  <si>
    <t>Income Frequency</t>
  </si>
  <si>
    <t>Income Name</t>
  </si>
  <si>
    <t>Income Type</t>
  </si>
  <si>
    <t>Is Self-Employed</t>
  </si>
  <si>
    <t>Owner Type</t>
  </si>
  <si>
    <t>Start Value</t>
  </si>
  <si>
    <t>Income ID</t>
  </si>
  <si>
    <t>Victoria's Slary</t>
  </si>
  <si>
    <t>Val's Social</t>
  </si>
  <si>
    <t>Victoria's Social</t>
  </si>
  <si>
    <t>Tom's Social</t>
  </si>
  <si>
    <t>Tammy's Social</t>
  </si>
  <si>
    <t>Jane's Social</t>
  </si>
  <si>
    <t>Michael's Social</t>
  </si>
  <si>
    <t>Mica's Social</t>
  </si>
  <si>
    <t>2025-01-01</t>
  </si>
  <si>
    <t>Tim and Terri Robbins</t>
  </si>
  <si>
    <t>HH DateOfBirth</t>
  </si>
  <si>
    <t>Spouse DOB</t>
  </si>
  <si>
    <t>7/13/1064</t>
  </si>
  <si>
    <t>Wendy's College</t>
  </si>
  <si>
    <t>Bo's College</t>
  </si>
  <si>
    <t>Bo's Community</t>
  </si>
  <si>
    <t>LTC - Mika</t>
  </si>
  <si>
    <t>Katie's Private School</t>
  </si>
  <si>
    <t>Katie's  College Expense</t>
  </si>
  <si>
    <t>LTC -Terri</t>
  </si>
  <si>
    <t>Piper's College</t>
  </si>
  <si>
    <t>Kate's College</t>
  </si>
  <si>
    <t>Jane's Elder Care</t>
  </si>
  <si>
    <t>Flight Training</t>
  </si>
  <si>
    <t>Formula</t>
  </si>
  <si>
    <t>Wisdom Index Calculations</t>
  </si>
  <si>
    <t xml:space="preserve"> Current Year Total Savings $/Total Income Current Year $</t>
  </si>
  <si>
    <t>Current Year Total Giving $/Total Income Current Year $</t>
  </si>
  <si>
    <t>Debt</t>
  </si>
  <si>
    <t>Current House Equity $ / Current House Value</t>
  </si>
  <si>
    <t>Reserves</t>
  </si>
  <si>
    <t>Current Cash Balance / Current Year Living Expenses * .5</t>
  </si>
  <si>
    <t>Diversification</t>
  </si>
  <si>
    <t>1-(largest holding C9 / all investments value$)</t>
  </si>
  <si>
    <t>Survivor</t>
  </si>
  <si>
    <t>Retirement</t>
  </si>
  <si>
    <t>Financial Dashboard</t>
  </si>
  <si>
    <t>Annual Gross Income:</t>
  </si>
  <si>
    <t>Insurance Premiums:</t>
  </si>
  <si>
    <t>Category:</t>
  </si>
  <si>
    <t>Annual $</t>
  </si>
  <si>
    <t>Goal %</t>
  </si>
  <si>
    <t>Actual %</t>
  </si>
  <si>
    <t>PASS/FAIL</t>
  </si>
  <si>
    <t>HH: Salary:</t>
  </si>
  <si>
    <t>HH Life:</t>
  </si>
  <si>
    <t>Giving:</t>
  </si>
  <si>
    <t>HH: Bonus:</t>
  </si>
  <si>
    <t>SP: Life</t>
  </si>
  <si>
    <t>SP: Salary:</t>
  </si>
  <si>
    <t>HH: Disability:</t>
  </si>
  <si>
    <t>Debt:</t>
  </si>
  <si>
    <t>SP: Bonus:</t>
  </si>
  <si>
    <t>SP:Disability:</t>
  </si>
  <si>
    <t>Taxes:</t>
  </si>
  <si>
    <t>HH: Self Employement:</t>
  </si>
  <si>
    <t>HH:Long-Term Care:</t>
  </si>
  <si>
    <t>Living:</t>
  </si>
  <si>
    <t>SP: Self Employement:</t>
  </si>
  <si>
    <t>SP: Long-Term Care:</t>
  </si>
  <si>
    <t>Total Spend:</t>
  </si>
  <si>
    <t>HH: Social Security:</t>
  </si>
  <si>
    <t>Insurance Total:</t>
  </si>
  <si>
    <t>Net Margin</t>
  </si>
  <si>
    <t>SP: Social Security:</t>
  </si>
  <si>
    <t>Consumer Debts:</t>
  </si>
  <si>
    <t>Business Distributions:</t>
  </si>
  <si>
    <t>Credit Cards:</t>
  </si>
  <si>
    <t>Pension HH:</t>
  </si>
  <si>
    <t>Bank Loans:</t>
  </si>
  <si>
    <t>Pension SP:</t>
  </si>
  <si>
    <t>Education Loans:</t>
  </si>
  <si>
    <t>Other Income:</t>
  </si>
  <si>
    <t>Other Loans:</t>
  </si>
  <si>
    <t>Income Total:</t>
  </si>
  <si>
    <t>Debts Total:</t>
  </si>
  <si>
    <t>Entertainment:</t>
  </si>
  <si>
    <t>Church:</t>
  </si>
  <si>
    <t>Faith/Other:</t>
  </si>
  <si>
    <t>Vacations:</t>
  </si>
  <si>
    <t>Non Profit:</t>
  </si>
  <si>
    <t>Recreation:</t>
  </si>
  <si>
    <t>Donar Advised Fund:</t>
  </si>
  <si>
    <t>Entertainment Total:</t>
  </si>
  <si>
    <t>Giving Total:</t>
  </si>
  <si>
    <t>Clothing:</t>
  </si>
  <si>
    <t>Growing/Savings:</t>
  </si>
  <si>
    <t>New Clothes:</t>
  </si>
  <si>
    <t>Short Term Savings:</t>
  </si>
  <si>
    <t>Dry Cleaning:</t>
  </si>
  <si>
    <t>Future Car Savings:</t>
  </si>
  <si>
    <t>Personal Care:</t>
  </si>
  <si>
    <t>Roth IRA's:</t>
  </si>
  <si>
    <t>Clothing Total:</t>
  </si>
  <si>
    <t>Category</t>
  </si>
  <si>
    <t>Max</t>
  </si>
  <si>
    <t>Pass/Fail</t>
  </si>
  <si>
    <t>Traditional IRA's:</t>
  </si>
  <si>
    <t>Medical/Health Expenses:</t>
  </si>
  <si>
    <t>Housing:</t>
  </si>
  <si>
    <t>401(k)'s:</t>
  </si>
  <si>
    <t>Doctor:</t>
  </si>
  <si>
    <t>Food:</t>
  </si>
  <si>
    <t>Taxable Savings:</t>
  </si>
  <si>
    <t>Dentist:</t>
  </si>
  <si>
    <t>Transportation:</t>
  </si>
  <si>
    <t>529 Plans:</t>
  </si>
  <si>
    <t>Insurance:</t>
  </si>
  <si>
    <t>Extra House Payments</t>
  </si>
  <si>
    <t>Medicine:</t>
  </si>
  <si>
    <t>Other Savings:</t>
  </si>
  <si>
    <t>Other:</t>
  </si>
  <si>
    <t>Total Savings:</t>
  </si>
  <si>
    <t>Workout:</t>
  </si>
  <si>
    <t>Taxes</t>
  </si>
  <si>
    <t>Medical Total:</t>
  </si>
  <si>
    <t>Medical/Dental:</t>
  </si>
  <si>
    <t>Tax Rate: (ESTIMATE)</t>
  </si>
  <si>
    <t>Miscellaneous:</t>
  </si>
  <si>
    <t>Gifts:</t>
  </si>
  <si>
    <t>School/Child Care:</t>
  </si>
  <si>
    <t xml:space="preserve"> = Net Spendable Income</t>
  </si>
  <si>
    <t>Technology Purchases:</t>
  </si>
  <si>
    <t>Cell Phones:</t>
  </si>
  <si>
    <t>Pets:</t>
  </si>
  <si>
    <t>Mortgage:</t>
  </si>
  <si>
    <t>Sports:</t>
  </si>
  <si>
    <t>Rent/Lease:</t>
  </si>
  <si>
    <t>Kids &amp; Grandkids:</t>
  </si>
  <si>
    <t>Home Owners Insurance:</t>
  </si>
  <si>
    <t>Christmas:</t>
  </si>
  <si>
    <t>Property Taxes:</t>
  </si>
  <si>
    <t>Birthday's:</t>
  </si>
  <si>
    <t>Neighborhood Assocation:</t>
  </si>
  <si>
    <t>Cash:</t>
  </si>
  <si>
    <t>Umbrella Insurance:</t>
  </si>
  <si>
    <t>Electricity:</t>
  </si>
  <si>
    <t>Miscellaneous Total:</t>
  </si>
  <si>
    <t>Heating/Gas:</t>
  </si>
  <si>
    <t>Water:</t>
  </si>
  <si>
    <t>Tutoring:</t>
  </si>
  <si>
    <t>Landscaping/Mowing:</t>
  </si>
  <si>
    <t>Mentoring/Training:</t>
  </si>
  <si>
    <t>Maintenance:</t>
  </si>
  <si>
    <t>Private School:</t>
  </si>
  <si>
    <t>Housekeeper:</t>
  </si>
  <si>
    <t>College/Unversity:</t>
  </si>
  <si>
    <t>Satellite/DLS:</t>
  </si>
  <si>
    <t>School/Child Total:</t>
  </si>
  <si>
    <t>Housing Total:</t>
  </si>
  <si>
    <t>Groceries:</t>
  </si>
  <si>
    <t>Dining/Eating Out:</t>
  </si>
  <si>
    <t>Food Total:</t>
  </si>
  <si>
    <t>Car Payments:</t>
  </si>
  <si>
    <t>Car Lease:</t>
  </si>
  <si>
    <t>Gas &amp; Oil:</t>
  </si>
  <si>
    <t>Tolls/Parking:</t>
  </si>
  <si>
    <t>Transportation Total:</t>
  </si>
  <si>
    <t>Client  Last Name</t>
  </si>
  <si>
    <t>Client First Name</t>
  </si>
  <si>
    <t>Tab Name</t>
  </si>
  <si>
    <t>Coulumn Name</t>
  </si>
  <si>
    <t>Account History</t>
  </si>
  <si>
    <t>Income</t>
  </si>
  <si>
    <t>Expenses</t>
  </si>
  <si>
    <t>Holdings</t>
  </si>
  <si>
    <t>Businesses</t>
  </si>
  <si>
    <t>RealEstateAssets</t>
  </si>
  <si>
    <t>Charities</t>
  </si>
  <si>
    <t>DisabilityLTCInsuranceAccounts</t>
  </si>
  <si>
    <t>EntityInterests</t>
  </si>
  <si>
    <t>InvestmentDepositAccounts</t>
  </si>
  <si>
    <t>LiabilityNoteAccounts</t>
  </si>
  <si>
    <t>LifeInsuranceAnnuityAccounts</t>
  </si>
  <si>
    <t>MedicalInsuranceAccounts</t>
  </si>
  <si>
    <t>PersonalPropertyAccounts</t>
  </si>
  <si>
    <t>PropertyCasualtyInsuranceAccoun</t>
  </si>
  <si>
    <t>Data Description</t>
  </si>
  <si>
    <t>Past transaction value of each client</t>
  </si>
  <si>
    <t>Date of transaction</t>
  </si>
  <si>
    <t>Unique identifier for the income record.</t>
  </si>
  <si>
    <t>Name of the individual or household associated with the client.</t>
  </si>
  <si>
    <t>Timestamp when the income record was created in the system.</t>
  </si>
  <si>
    <t>Income amount for the current year.</t>
  </si>
  <si>
    <t>Specifies when or why the income ends</t>
  </si>
  <si>
    <t>Descriptive name for the income source.</t>
  </si>
  <si>
    <t>Actual start date of the income source.</t>
  </si>
  <si>
    <t>Start year or numeric value representing when the income started.</t>
  </si>
  <si>
    <t>Unique identifier linking the expense to a specific client.</t>
  </si>
  <si>
    <t>Name or category of the expense.</t>
  </si>
  <si>
    <t>Full name of the individual associated with the expense.</t>
  </si>
  <si>
    <t>Annual cost of the expense.</t>
  </si>
  <si>
    <t>Actual end date for the expense.</t>
  </si>
  <si>
    <t>Projected end date for the expense in financial planning.</t>
  </si>
  <si>
    <t>Associated institution or organization (for educational or specific expenses).</t>
  </si>
  <si>
    <t>Present value of the expense for planning calculations.</t>
  </si>
  <si>
    <t>Actual start date for the expense.</t>
  </si>
  <si>
    <t>Subcategory of the expense</t>
  </si>
  <si>
    <t>Aggregated annual expense amount for that subtype.</t>
  </si>
  <si>
    <t>Aggregated annual funding amount covering the expense.</t>
  </si>
  <si>
    <t>Annual tuition-related expense (if applicable).</t>
  </si>
  <si>
    <t>Unique identifier linking the holding to a specific client.</t>
  </si>
  <si>
    <t>Accounts ID</t>
  </si>
  <si>
    <t>Unique code or ID representing the investment account.</t>
  </si>
  <si>
    <t>Unique identifier for the specific holding or position.</t>
  </si>
  <si>
    <t>Ticker symbol for the security or fund.</t>
  </si>
  <si>
    <t>Full name or description of the investment product.</t>
  </si>
  <si>
    <t>Number of units or shares held.</t>
  </si>
  <si>
    <t>Current market price per unit/share.</t>
  </si>
  <si>
    <t>Date when the market price and value were last updated.</t>
  </si>
  <si>
    <t>Original purchase cost basis for the holding.</t>
  </si>
  <si>
    <t>Type of holding (e.g., Cash, Equity, Bond).</t>
  </si>
  <si>
    <t>Unique identifier linking the business fact to a specific client.</t>
  </si>
  <si>
    <t>Unique identifier for the business record.</t>
  </si>
  <si>
    <t>Category or type of fact. In this table, values appear to be Business.</t>
  </si>
  <si>
    <t>Business structure or subtype (e.g., SCorp, CCorp, LLC, Partnership, Sole).</t>
  </si>
  <si>
    <t>Name of the business or entity.</t>
  </si>
  <si>
    <t>Date and time the Amount was last updated or recorded.</t>
  </si>
  <si>
    <t>Original investment or cost basis for the business holding.</t>
  </si>
  <si>
    <t>Unique identifier linking the property to a specific client.</t>
  </si>
  <si>
    <t>Unique identifier for the account or property record.</t>
  </si>
  <si>
    <t>Descriptive name or short label for the property.</t>
  </si>
  <si>
    <t>Current total estimated value of the property.</t>
  </si>
  <si>
    <t>Date and time when the total value was last updated.</t>
  </si>
  <si>
    <t>Original purchase cost or investment basis.</t>
  </si>
  <si>
    <t>Value assigned to the home itself (e.g., portion of TotalValue tied to building).</t>
  </si>
  <si>
    <t>Year the property was purchased.</t>
  </si>
  <si>
    <t>Original purchase amount paid for the property.</t>
  </si>
  <si>
    <t>Unique identifier linking the charity organization to a specific client.</t>
  </si>
  <si>
    <t>Name of charitable organization associated to</t>
  </si>
  <si>
    <t>Identifier for the charitable organizaton</t>
  </si>
  <si>
    <t>Unique identifier linking the disability policy to a specific client.</t>
  </si>
  <si>
    <t>Unique identifier for the policy record.</t>
  </si>
  <si>
    <t>Name or label for the policy.</t>
  </si>
  <si>
    <t>Official account or policy number.</t>
  </si>
  <si>
    <t>Current total value of the policy (if applicable).</t>
  </si>
  <si>
    <t>Date and time when the value or benefit amount was last updated.</t>
  </si>
  <si>
    <t>Institution or provider associated with the policy.</t>
  </si>
  <si>
    <t>Indicates if the policy is linked to another system.</t>
  </si>
  <si>
    <t>Date the policy was purchased.</t>
  </si>
  <si>
    <t>Number of years over which premiums will be paid.</t>
  </si>
  <si>
    <t>Annual premium amount for the policy.</t>
  </si>
  <si>
    <t>Waiting period expressed in days.</t>
  </si>
  <si>
    <t>Benefit period expressed in days.</t>
  </si>
  <si>
    <t>Indicates whether benefits apply if the insured cannot perform their own occupation.</t>
  </si>
  <si>
    <t>Indicates whether the benefit is subject to tax.</t>
  </si>
  <si>
    <t>Maximum benefit amount payable annually.</t>
  </si>
  <si>
    <t>Identifier linking the policy to a specific business entity.</t>
  </si>
  <si>
    <t>Unique identifier linking the interest record to a specific client.</t>
  </si>
  <si>
    <t>Percentage of ownership or interest held.</t>
  </si>
  <si>
    <t>Unique identifier linking the account to a specific client.</t>
  </si>
  <si>
    <t>Unique identifier for the account record.</t>
  </si>
  <si>
    <t>Descriptive name of the account.</t>
  </si>
  <si>
    <t>Current total value of the account.</t>
  </si>
  <si>
    <t>Timestamp for when the total value was last updated.</t>
  </si>
  <si>
    <t>Financial institution or provider managing the account.</t>
  </si>
  <si>
    <t>Original purchase cost basis for the holdings</t>
  </si>
  <si>
    <t>Indicates whether the account is actively managed by the firm.</t>
  </si>
  <si>
    <t>Unique identifier linking the loan to a specific client.</t>
  </si>
  <si>
    <t>Name or label for the loan</t>
  </si>
  <si>
    <t>Current outstanding balance (negative values indicate debt).</t>
  </si>
  <si>
    <t>Date and time the loan balance was last updated.</t>
  </si>
  <si>
    <t>Financial institution providing the loan.</t>
  </si>
  <si>
    <t>Additional balance or cash-related field if applicable.</t>
  </si>
  <si>
    <t>Indicates if the loan is linked to another system or integration.</t>
  </si>
  <si>
    <t>Indicates whether the loan is monitored or managed by the firm</t>
  </si>
  <si>
    <t>Original amount borrowed at loan initiation.</t>
  </si>
  <si>
    <t>Loan term length in years.</t>
  </si>
  <si>
    <t>Indicates whether the interest is tax-deductible.</t>
  </si>
  <si>
    <t>Annual interest rate for the loan.</t>
  </si>
  <si>
    <t>Date the loan was initiated.</t>
  </si>
  <si>
    <t>Total number of scheduled payments</t>
  </si>
  <si>
    <t>Identifier linking the loan to a specific property or real estate record.</t>
  </si>
  <si>
    <t>Unique identifier linking the life insurance account to a specific client.</t>
  </si>
  <si>
    <t>Name or label for the insurance account.</t>
  </si>
  <si>
    <t>Current value of the account (if applicable).</t>
  </si>
  <si>
    <t>Date and time when the total value or balance was last updated.</t>
  </si>
  <si>
    <t>Institution or insurance provider managing the policy.</t>
  </si>
  <si>
    <t>Value of any held investments under the account (if applicable).</t>
  </si>
  <si>
    <t>Cash balance for the account.</t>
  </si>
  <si>
    <t>Margin balance, if applicable.</t>
  </si>
  <si>
    <t>Original investment or basis for the policy.</t>
  </si>
  <si>
    <t>Amount payable upon the insured’s death.</t>
  </si>
  <si>
    <t>Indicates if the policy is actively managed by the firm.</t>
  </si>
  <si>
    <t>Date the policy or annuity was purchased.</t>
  </si>
  <si>
    <t>Duration over which premiums are scheduled to be paid</t>
  </si>
  <si>
    <t>Total term length of the policy in years.</t>
  </si>
  <si>
    <t>Unique identifier for the medical policy record.</t>
  </si>
  <si>
    <t>Descriptive name of the medical policy.</t>
  </si>
  <si>
    <t>Date and time when the policy information was last updated.</t>
  </si>
  <si>
    <t>Name of the insurance provider or institution.</t>
  </si>
  <si>
    <t>Date the policy was purchased or became active.</t>
  </si>
  <si>
    <t>Annual cost of maintaining the insurance policy.</t>
  </si>
  <si>
    <t>Amount the insured must pay out of pocket before coverage begins.</t>
  </si>
  <si>
    <t>Unique identifier for the property record.</t>
  </si>
  <si>
    <t>Descriptive name of the personal property item.</t>
  </si>
  <si>
    <t>Current estimated value of the property item</t>
  </si>
  <si>
    <t>Date and time when the value was last updated</t>
  </si>
  <si>
    <t>Original purchase cost or investment basis of the asset</t>
  </si>
  <si>
    <t>Unique identifier linking the insurance policy to a specific client.</t>
  </si>
  <si>
    <t>Name or descriptive label of the insurance policy.</t>
  </si>
  <si>
    <t>Date and time the policy details were last updated.</t>
  </si>
  <si>
    <t>Indicates whether the policy is linked to another system or integration.</t>
  </si>
  <si>
    <t>Date the insurance policy was purchased.</t>
  </si>
  <si>
    <t>Annual premium amount paid for the insurance.</t>
  </si>
  <si>
    <t>Number of years covered under the premium term.</t>
  </si>
  <si>
    <t>Indicates whether the policy provides replacement value coverage.</t>
  </si>
  <si>
    <t>Next renewal date for the insurance policy.</t>
  </si>
  <si>
    <t>Maximum annual benefit available under the policy.</t>
  </si>
  <si>
    <t xml:space="preserve"> </t>
  </si>
  <si>
    <t>The annual income amount reported for that record. May be blank (-) if not applicable.</t>
  </si>
  <si>
    <t>Indicates whether the record is active (false) or marked as deleted (true).</t>
  </si>
  <si>
    <t>End year or value associated with End Type</t>
  </si>
  <si>
    <t>Frequency of income payments (e.g., Monthly, Quarterly).</t>
  </si>
  <si>
    <t>Category of income (e.g., Salary, SocialSecurity, Other Income)</t>
  </si>
  <si>
    <t>Indicates whether the income is self-employed (true or false).</t>
  </si>
  <si>
    <t>Indicates whether the income belongs to a Person, Spouse, or other entity.</t>
  </si>
  <si>
    <t>Category indicating when or why the expense ends (CalendarYear, AtSecondDeath, etc.).</t>
  </si>
  <si>
    <t>Frequency of expense payments (One-time, Monthly, etc.).</t>
  </si>
  <si>
    <t>Indicates whether the expense is part of a financial goal (true or false).</t>
  </si>
  <si>
    <t>When to start indexing the expense for projections (Immediately, etc.).</t>
  </si>
  <si>
    <t>Category indicating start condition (CalendarYear, ClientsRetirement, etc.).</t>
  </si>
  <si>
    <t>Broad category of the expense (Education, Spending, Living).</t>
  </si>
  <si>
    <t>Current total market value of the holding (Units × MarketPrice).</t>
  </si>
  <si>
    <t>Classification of the asset (e.g., internat, largevalue, shorttermbond).</t>
  </si>
  <si>
    <t>Type of property, such as Residence or NonResidence.</t>
  </si>
  <si>
    <t>Category or type of fact (e.g., Disability Policy, Business Disability Policy).</t>
  </si>
  <si>
    <t>Policy subtype (e.g., PersonalLT, BusinessReducingTerm, GroupST).</t>
  </si>
  <si>
    <t>Waiting period before benefits begin (e.g., Days90).</t>
  </si>
  <si>
    <t>Type of benefit payment (Fixed, Variable).</t>
  </si>
  <si>
    <t>Frequency of benefit payments (Annually, Monthly, Weekly).</t>
  </si>
  <si>
    <t>Duration or endpoint for benefits (e.g., Age65, Months12).</t>
  </si>
  <si>
    <t>Indicates the type of ownership (e.g., Joint, Community).</t>
  </si>
  <si>
    <t>Describes the nature of the interest (e.g., Grantor, Parent, Owner).</t>
  </si>
  <si>
    <t>General classification of the account (e.g., Taxable Investment, Roth IRA, Cash Alternative).</t>
  </si>
  <si>
    <t>Specific subtype or plan type (e.g., Checking, Savings, IRA, 401k, 529 Plan).</t>
  </si>
  <si>
    <t>Category of liability (e.g., Mortgage, Loan)</t>
  </si>
  <si>
    <t>Specific type of loan (e.g., CreditCard, Business, Automobile).</t>
  </si>
  <si>
    <t>Specifies repayment structure (e.g., PrincipalAndInterest).</t>
  </si>
  <si>
    <t>Frequency of payments (e.g., Monthly).</t>
  </si>
  <si>
    <t>General category of the product (e.g., Life Insurance, Annuity).</t>
  </si>
  <si>
    <t>Specific type of insurance or annuity (e.g., Term, Group, Variable).</t>
  </si>
  <si>
    <t>Category of the record; in this case, always Medical Policy.</t>
  </si>
  <si>
    <t>Specifies the policy subtype (e.g., Primary, Secondary).</t>
  </si>
  <si>
    <t>General classification of the item (e.g., Personal Property).</t>
  </si>
  <si>
    <t>Type of insurance policy (e.g., Homeowner, Auto, Umbrella).</t>
  </si>
  <si>
    <t>Identifier for the income record.</t>
  </si>
  <si>
    <t>Value of the business. May be blank (-) if unavailable.</t>
  </si>
  <si>
    <t>Benefit amount provided by the policy. (Payment provided to the insured about occurrence of event)</t>
  </si>
  <si>
    <t>Annual premium amount for the policy. (Cost paid to keep the insurance active)</t>
  </si>
  <si>
    <t>Identifier for the account associated with the interest.</t>
  </si>
  <si>
    <t>Identifier or code representing a specific interest.</t>
  </si>
  <si>
    <t>Market Value of investments or holdings within the account.</t>
  </si>
  <si>
    <t xml:space="preserve">Cash balance available within the account </t>
  </si>
  <si>
    <t>Balance borrowed on margin (if applicable). ((Borrowed funds from the broker for investing))</t>
  </si>
  <si>
    <t>Identifier for the loan account.</t>
  </si>
  <si>
    <t>Identifier for the account record.</t>
  </si>
  <si>
    <t>Identifier for the insurance record.</t>
  </si>
  <si>
    <t>Unique Client ID #</t>
  </si>
  <si>
    <t>Unique Account ID#</t>
  </si>
  <si>
    <t>Net Worth</t>
  </si>
  <si>
    <t>Sum of all assets - liabilites</t>
  </si>
  <si>
    <t>Portfolio</t>
  </si>
  <si>
    <t>Sum of all investment assets</t>
  </si>
  <si>
    <t xml:space="preserve"> Sum of all Real Estate Investment Assets</t>
  </si>
  <si>
    <t>Sum of all Liabilites</t>
  </si>
  <si>
    <t>Equity</t>
  </si>
  <si>
    <t>Sum of equity values in the portfolio.</t>
  </si>
  <si>
    <t>Sum of fixed income values in the portfolio.</t>
  </si>
  <si>
    <t>Sum of cash, CD, treasuries, in the portfolio.</t>
  </si>
  <si>
    <t>Income:</t>
  </si>
  <si>
    <t>Earned</t>
  </si>
  <si>
    <t>Social</t>
  </si>
  <si>
    <t>Pension:</t>
  </si>
  <si>
    <t>Sum of all Pension. (Current Year)</t>
  </si>
  <si>
    <t>Sum of all Social income. (Current Year)</t>
  </si>
  <si>
    <t>Sum of all earned income (Current Year)</t>
  </si>
  <si>
    <t>Sum of all earned income, social income, pension income, real estte income, business income and other. (Current Year)</t>
  </si>
  <si>
    <t>Real Estate:</t>
  </si>
  <si>
    <t>Sum of all Real Estate Income (Current Year)</t>
  </si>
  <si>
    <t>Sum of all Busines Income Current Year</t>
  </si>
  <si>
    <t>Total Expenses</t>
  </si>
  <si>
    <t>Sum of all Current Year Giving.</t>
  </si>
  <si>
    <t>Savings:</t>
  </si>
  <si>
    <t>Sum of all current year savings</t>
  </si>
  <si>
    <t>Sum of all current year taxes</t>
  </si>
  <si>
    <t>Sum of all current year lving.</t>
  </si>
  <si>
    <t>Margin</t>
  </si>
  <si>
    <t>Total Income - Total Expenses.</t>
  </si>
  <si>
    <t>Sum of Giving, Savings, Debt, Taxes, Living</t>
  </si>
  <si>
    <t>Sum of all life insurance.</t>
  </si>
  <si>
    <t>Disability</t>
  </si>
  <si>
    <t>Sum of all disabiltity</t>
  </si>
  <si>
    <t>LTC</t>
  </si>
  <si>
    <t>Sum of all long-term care insurance</t>
  </si>
  <si>
    <t>Umbrealla</t>
  </si>
  <si>
    <t>Sum of all umbrealla insurance.</t>
  </si>
  <si>
    <t>Sum of all business insurance.</t>
  </si>
  <si>
    <t>Flood Insurance</t>
  </si>
  <si>
    <t>Sum of all flood insurance</t>
  </si>
  <si>
    <t>At Risk</t>
  </si>
  <si>
    <t>Sum of all taxable investmetns - umbrella insurance</t>
  </si>
  <si>
    <t>New Cars</t>
  </si>
  <si>
    <t>LTD</t>
  </si>
  <si>
    <t>(Life insurance for person who died + Present Value of all future income + current assets )/ (present value of future expenses + current liabiliites)</t>
  </si>
  <si>
    <t xml:space="preserve"> (Present Value of all future income + current assets + retirement savings) / (present value of future expenses + current liabiliites)</t>
  </si>
  <si>
    <t>(Present Value of Education Savings + Current Education Account Balanes)/Present Value of Future Education Expenses.</t>
  </si>
  <si>
    <t>(Present Value ofTaxable Account + Taxable Savings)/Present Value of Future Car Expenses.</t>
  </si>
  <si>
    <t>Present Value of Income + Assets/Present Value of Future Expenses + LTC Expenses.</t>
  </si>
  <si>
    <t>Current Value of LTD/Current Earned Income</t>
  </si>
  <si>
    <t>(Present Value of Special Goal Assets + Special Goal Savings) / Present Value of Special Goal Expenses.</t>
  </si>
  <si>
    <t>Special Goal - e.g., boat in 5 years.</t>
  </si>
  <si>
    <t>Wills</t>
  </si>
  <si>
    <t>Trusts</t>
  </si>
  <si>
    <t>Guardian</t>
  </si>
  <si>
    <t xml:space="preserve">Bene </t>
  </si>
  <si>
    <t>Letters</t>
  </si>
  <si>
    <t>DATA NOT PROVIDED. N/A</t>
  </si>
  <si>
    <t>Sum of fall current year debt</t>
  </si>
  <si>
    <t>Destination</t>
  </si>
  <si>
    <t>Starts</t>
  </si>
  <si>
    <t>Ends</t>
  </si>
  <si>
    <t>Client's Retirement (age 65 in 2039)</t>
  </si>
  <si>
    <t>100.0% of the first 4.0% of employee's salary contributed</t>
  </si>
  <si>
    <t>Spouse's Retirement (age 65 in 2039)</t>
  </si>
  <si>
    <t>Indexed At</t>
  </si>
  <si>
    <t>Client's Retirement (age 65 in 2042)</t>
  </si>
  <si>
    <t>$46,000 per year</t>
  </si>
  <si>
    <t>Tom's 401k: Employer Contribution</t>
  </si>
  <si>
    <t>Tom's 401k: Pre-Tax Contribution</t>
  </si>
  <si>
    <t>Account ID</t>
  </si>
  <si>
    <t>Val's - Joint Taxable: Annual Contribution</t>
  </si>
  <si>
    <t>Val's Reserve</t>
  </si>
  <si>
    <t>Val's  401k: Employer Contribution</t>
  </si>
  <si>
    <t>Val's 401k: Pre-Tax Contribution</t>
  </si>
  <si>
    <t>Victoria's 401k: Employer Contribution</t>
  </si>
  <si>
    <t>Victoria's 401k: Pre-Tax Contribution</t>
  </si>
  <si>
    <t>Val's Taxable</t>
  </si>
  <si>
    <t>liab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</si>
</sst>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m/dd/yyyy\ hh:mm:ss"/>
    <numFmt numFmtId="166" formatCode="&quot;$&quot;#,##0"/>
    <numFmt numFmtId="167" formatCode="0.0%"/>
    <numFmt numFmtId="168" formatCode="_(* #,##0_);_(* \(#,##0\);_(* &quot;-&quot;??_);_(@_)"/>
    <numFmt numFmtId="169" formatCode="_(* #,##0.0000_);_(* \(#,##0.0000\);_(* &quot;-&quot;??_);_(@_)"/>
  </numFmts>
  <fonts count="3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sz val="10"/>
      <name val="Garamond"/>
      <family val="1"/>
    </font>
    <font>
      <sz val="16"/>
      <color theme="0"/>
      <name val="Arial"/>
      <family val="2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name val="Arial"/>
      <family val="2"/>
    </font>
    <font>
      <i/>
      <sz val="10"/>
      <color theme="0" tint="-0.499984740745262"/>
      <name val="Garamond"/>
      <family val="1"/>
    </font>
    <font>
      <sz val="10"/>
      <color theme="0" tint="-0.499984740745262"/>
      <name val="Garamond"/>
      <family val="1"/>
    </font>
    <font>
      <sz val="10"/>
      <color theme="0"/>
      <name val="Aptos Narrow"/>
      <family val="2"/>
      <scheme val="minor"/>
    </font>
    <font>
      <sz val="10"/>
      <color rgb="FFFF0000"/>
      <name val="Garamond"/>
      <family val="1"/>
    </font>
    <font>
      <sz val="10"/>
      <color rgb="FF006100"/>
      <name val="Aptos Narrow"/>
      <family val="2"/>
      <scheme val="minor"/>
    </font>
    <font>
      <u/>
      <sz val="10"/>
      <name val="Garamond"/>
      <family val="1"/>
    </font>
    <font>
      <b/>
      <sz val="11"/>
      <color theme="3" tint="0.499984740745262"/>
      <name val="Aptos Narrow"/>
      <family val="2"/>
      <scheme val="minor"/>
    </font>
    <font>
      <b/>
      <sz val="11"/>
      <color theme="3" tint="0.499984740745262"/>
      <name val="Aptos Display"/>
      <family val="2"/>
      <scheme val="major"/>
    </font>
    <font>
      <sz val="11"/>
      <color theme="1"/>
      <name val="Aptos Display"/>
      <family val="2"/>
      <scheme val="major"/>
    </font>
    <font>
      <sz val="11"/>
      <color rgb="FF333333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4" fontId="0" fillId="0" borderId="0" xfId="1" applyFont="1"/>
    <xf numFmtId="49" fontId="0" fillId="0" borderId="0" xfId="0" applyNumberFormat="1" applyAlignment="1">
      <alignment wrapText="1"/>
    </xf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0" fillId="0" borderId="0" xfId="0" applyAlignment="1">
      <alignment horizontal="center" wrapText="1"/>
    </xf>
    <xf numFmtId="44" fontId="0" fillId="0" borderId="0" xfId="1" applyFont="1" applyFill="1" applyBorder="1" applyAlignment="1">
      <alignment horizontal="center"/>
    </xf>
    <xf numFmtId="44" fontId="0" fillId="34" borderId="0" xfId="1" applyFont="1" applyFill="1"/>
    <xf numFmtId="2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34" borderId="0" xfId="0" applyFill="1" applyAlignment="1">
      <alignment horizontal="center" vertical="center"/>
    </xf>
    <xf numFmtId="164" fontId="0" fillId="0" borderId="0" xfId="1" applyNumberFormat="1" applyFont="1" applyAlignment="1"/>
    <xf numFmtId="0" fontId="0" fillId="33" borderId="10" xfId="0" applyFill="1" applyBorder="1"/>
    <xf numFmtId="0" fontId="0" fillId="0" borderId="10" xfId="0" applyBorder="1"/>
    <xf numFmtId="44" fontId="0" fillId="34" borderId="0" xfId="1" applyFont="1" applyFill="1" applyAlignment="1">
      <alignment horizontal="center"/>
    </xf>
    <xf numFmtId="44" fontId="0" fillId="0" borderId="0" xfId="1" applyFont="1" applyBorder="1" applyAlignment="1">
      <alignment horizontal="center"/>
    </xf>
    <xf numFmtId="164" fontId="0" fillId="34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20" fillId="35" borderId="0" xfId="43" applyFont="1" applyFill="1"/>
    <xf numFmtId="166" fontId="21" fillId="35" borderId="0" xfId="43" applyNumberFormat="1" applyFont="1" applyFill="1" applyAlignment="1">
      <alignment vertical="center"/>
    </xf>
    <xf numFmtId="0" fontId="20" fillId="0" borderId="0" xfId="43" applyFont="1"/>
    <xf numFmtId="0" fontId="22" fillId="36" borderId="11" xfId="43" applyFont="1" applyFill="1" applyBorder="1" applyAlignment="1">
      <alignment horizontal="left" vertical="center"/>
    </xf>
    <xf numFmtId="166" fontId="22" fillId="36" borderId="12" xfId="43" applyNumberFormat="1" applyFont="1" applyFill="1" applyBorder="1" applyAlignment="1">
      <alignment horizontal="center" vertical="center"/>
    </xf>
    <xf numFmtId="0" fontId="23" fillId="37" borderId="0" xfId="43" applyFont="1" applyFill="1"/>
    <xf numFmtId="0" fontId="24" fillId="38" borderId="13" xfId="43" applyFont="1" applyFill="1" applyBorder="1" applyAlignment="1">
      <alignment horizontal="left" vertical="center"/>
    </xf>
    <xf numFmtId="166" fontId="22" fillId="38" borderId="14" xfId="43" applyNumberFormat="1" applyFont="1" applyFill="1" applyBorder="1" applyAlignment="1">
      <alignment horizontal="center" vertical="center"/>
    </xf>
    <xf numFmtId="0" fontId="23" fillId="37" borderId="0" xfId="43" applyFont="1" applyFill="1" applyAlignment="1">
      <alignment vertical="center"/>
    </xf>
    <xf numFmtId="0" fontId="24" fillId="38" borderId="11" xfId="43" applyFont="1" applyFill="1" applyBorder="1" applyAlignment="1">
      <alignment horizontal="left" vertical="center"/>
    </xf>
    <xf numFmtId="0" fontId="25" fillId="38" borderId="15" xfId="43" applyFont="1" applyFill="1" applyBorder="1" applyAlignment="1">
      <alignment horizontal="center" vertical="center" wrapText="1"/>
    </xf>
    <xf numFmtId="0" fontId="25" fillId="38" borderId="16" xfId="43" applyFont="1" applyFill="1" applyBorder="1" applyAlignment="1">
      <alignment horizontal="center" vertical="center" wrapText="1"/>
    </xf>
    <xf numFmtId="0" fontId="25" fillId="38" borderId="17" xfId="43" applyFont="1" applyFill="1" applyBorder="1" applyAlignment="1">
      <alignment horizontal="center" vertical="center" wrapText="1"/>
    </xf>
    <xf numFmtId="0" fontId="20" fillId="0" borderId="0" xfId="43" applyFont="1" applyAlignment="1">
      <alignment vertical="center"/>
    </xf>
    <xf numFmtId="0" fontId="23" fillId="0" borderId="18" xfId="43" applyFont="1" applyBorder="1" applyAlignment="1">
      <alignment horizontal="left"/>
    </xf>
    <xf numFmtId="164" fontId="23" fillId="0" borderId="18" xfId="44" applyNumberFormat="1" applyFont="1" applyBorder="1"/>
    <xf numFmtId="164" fontId="23" fillId="37" borderId="0" xfId="43" applyNumberFormat="1" applyFont="1" applyFill="1"/>
    <xf numFmtId="0" fontId="22" fillId="37" borderId="18" xfId="43" applyFont="1" applyFill="1" applyBorder="1"/>
    <xf numFmtId="164" fontId="22" fillId="37" borderId="18" xfId="43" applyNumberFormat="1" applyFont="1" applyFill="1" applyBorder="1"/>
    <xf numFmtId="9" fontId="22" fillId="37" borderId="18" xfId="45" applyFont="1" applyFill="1" applyBorder="1" applyAlignment="1">
      <alignment horizontal="center"/>
    </xf>
    <xf numFmtId="167" fontId="22" fillId="37" borderId="18" xfId="45" applyNumberFormat="1" applyFont="1" applyFill="1" applyBorder="1" applyAlignment="1">
      <alignment horizontal="center"/>
    </xf>
    <xf numFmtId="0" fontId="23" fillId="39" borderId="19" xfId="43" applyFont="1" applyFill="1" applyBorder="1" applyAlignment="1">
      <alignment horizontal="center"/>
    </xf>
    <xf numFmtId="43" fontId="23" fillId="37" borderId="0" xfId="43" applyNumberFormat="1" applyFont="1" applyFill="1"/>
    <xf numFmtId="0" fontId="23" fillId="0" borderId="0" xfId="43" applyFont="1"/>
    <xf numFmtId="167" fontId="20" fillId="0" borderId="0" xfId="43" applyNumberFormat="1" applyFont="1"/>
    <xf numFmtId="0" fontId="22" fillId="36" borderId="18" xfId="43" applyFont="1" applyFill="1" applyBorder="1" applyAlignment="1">
      <alignment horizontal="left" vertical="center" wrapText="1"/>
    </xf>
    <xf numFmtId="167" fontId="23" fillId="37" borderId="18" xfId="45" applyNumberFormat="1" applyFont="1" applyFill="1" applyBorder="1" applyAlignment="1">
      <alignment horizontal="center"/>
    </xf>
    <xf numFmtId="0" fontId="23" fillId="39" borderId="18" xfId="43" applyFont="1" applyFill="1" applyBorder="1" applyAlignment="1">
      <alignment horizontal="center"/>
    </xf>
    <xf numFmtId="168" fontId="27" fillId="0" borderId="0" xfId="46" applyNumberFormat="1" applyFont="1"/>
    <xf numFmtId="0" fontId="28" fillId="0" borderId="0" xfId="43" applyFont="1"/>
    <xf numFmtId="164" fontId="25" fillId="40" borderId="18" xfId="44" applyNumberFormat="1" applyFont="1" applyFill="1" applyBorder="1" applyAlignment="1">
      <alignment horizontal="left"/>
    </xf>
    <xf numFmtId="164" fontId="29" fillId="40" borderId="18" xfId="44" applyNumberFormat="1" applyFont="1" applyFill="1" applyBorder="1"/>
    <xf numFmtId="0" fontId="25" fillId="38" borderId="18" xfId="43" applyFont="1" applyFill="1" applyBorder="1" applyAlignment="1">
      <alignment horizontal="left" vertical="center" wrapText="1"/>
    </xf>
    <xf numFmtId="164" fontId="25" fillId="41" borderId="18" xfId="43" applyNumberFormat="1" applyFont="1" applyFill="1" applyBorder="1"/>
    <xf numFmtId="10" fontId="20" fillId="0" borderId="0" xfId="45" applyNumberFormat="1" applyFont="1"/>
    <xf numFmtId="169" fontId="20" fillId="0" borderId="0" xfId="46" applyNumberFormat="1" applyFont="1"/>
    <xf numFmtId="0" fontId="24" fillId="38" borderId="18" xfId="43" applyFont="1" applyFill="1" applyBorder="1" applyAlignment="1">
      <alignment vertical="center"/>
    </xf>
    <xf numFmtId="166" fontId="23" fillId="38" borderId="18" xfId="43" applyNumberFormat="1" applyFont="1" applyFill="1" applyBorder="1"/>
    <xf numFmtId="0" fontId="20" fillId="37" borderId="0" xfId="43" applyFont="1" applyFill="1"/>
    <xf numFmtId="164" fontId="25" fillId="40" borderId="12" xfId="44" applyNumberFormat="1" applyFont="1" applyFill="1" applyBorder="1" applyAlignment="1">
      <alignment horizontal="left"/>
    </xf>
    <xf numFmtId="164" fontId="29" fillId="40" borderId="20" xfId="44" applyNumberFormat="1" applyFont="1" applyFill="1" applyBorder="1"/>
    <xf numFmtId="164" fontId="25" fillId="40" borderId="12" xfId="44" applyNumberFormat="1" applyFont="1" applyFill="1" applyBorder="1"/>
    <xf numFmtId="164" fontId="29" fillId="40" borderId="12" xfId="44" applyNumberFormat="1" applyFont="1" applyFill="1" applyBorder="1"/>
    <xf numFmtId="0" fontId="24" fillId="38" borderId="13" xfId="43" applyFont="1" applyFill="1" applyBorder="1" applyAlignment="1">
      <alignment vertical="center"/>
    </xf>
    <xf numFmtId="166" fontId="22" fillId="38" borderId="12" xfId="43" applyNumberFormat="1" applyFont="1" applyFill="1" applyBorder="1" applyAlignment="1">
      <alignment horizontal="center" vertical="center"/>
    </xf>
    <xf numFmtId="164" fontId="25" fillId="40" borderId="0" xfId="44" applyNumberFormat="1" applyFont="1" applyFill="1" applyBorder="1"/>
    <xf numFmtId="0" fontId="25" fillId="38" borderId="11" xfId="43" applyFont="1" applyFill="1" applyBorder="1" applyAlignment="1">
      <alignment horizontal="center" vertical="center" wrapText="1"/>
    </xf>
    <xf numFmtId="0" fontId="25" fillId="38" borderId="0" xfId="43" applyFont="1" applyFill="1" applyAlignment="1">
      <alignment horizontal="center" vertical="center" wrapText="1"/>
    </xf>
    <xf numFmtId="0" fontId="22" fillId="0" borderId="21" xfId="43" applyFont="1" applyBorder="1"/>
    <xf numFmtId="164" fontId="22" fillId="0" borderId="22" xfId="43" applyNumberFormat="1" applyFont="1" applyBorder="1"/>
    <xf numFmtId="167" fontId="23" fillId="0" borderId="23" xfId="45" applyNumberFormat="1" applyFont="1" applyBorder="1" applyAlignment="1">
      <alignment horizontal="center"/>
    </xf>
    <xf numFmtId="167" fontId="23" fillId="37" borderId="24" xfId="45" applyNumberFormat="1" applyFont="1" applyFill="1" applyBorder="1" applyAlignment="1">
      <alignment horizontal="center"/>
    </xf>
    <xf numFmtId="44" fontId="20" fillId="0" borderId="0" xfId="44" applyFont="1"/>
    <xf numFmtId="9" fontId="20" fillId="0" borderId="0" xfId="45" applyFont="1"/>
    <xf numFmtId="8" fontId="20" fillId="0" borderId="0" xfId="45" applyNumberFormat="1" applyFont="1" applyFill="1"/>
    <xf numFmtId="164" fontId="20" fillId="0" borderId="0" xfId="44" applyNumberFormat="1" applyFont="1"/>
    <xf numFmtId="8" fontId="20" fillId="0" borderId="0" xfId="43" applyNumberFormat="1" applyFont="1"/>
    <xf numFmtId="0" fontId="22" fillId="0" borderId="18" xfId="43" applyFont="1" applyBorder="1" applyAlignment="1">
      <alignment horizontal="left"/>
    </xf>
    <xf numFmtId="166" fontId="23" fillId="38" borderId="14" xfId="43" applyNumberFormat="1" applyFont="1" applyFill="1" applyBorder="1"/>
    <xf numFmtId="8" fontId="30" fillId="0" borderId="0" xfId="44" applyNumberFormat="1" applyFont="1"/>
    <xf numFmtId="167" fontId="31" fillId="2" borderId="18" xfId="45" applyNumberFormat="1" applyFont="1" applyFill="1" applyBorder="1"/>
    <xf numFmtId="10" fontId="20" fillId="0" borderId="0" xfId="43" applyNumberFormat="1" applyFont="1"/>
    <xf numFmtId="164" fontId="23" fillId="39" borderId="18" xfId="44" applyNumberFormat="1" applyFont="1" applyFill="1" applyBorder="1"/>
    <xf numFmtId="167" fontId="23" fillId="37" borderId="0" xfId="45" applyNumberFormat="1" applyFont="1" applyFill="1" applyAlignment="1">
      <alignment horizontal="center"/>
    </xf>
    <xf numFmtId="0" fontId="22" fillId="0" borderId="25" xfId="43" applyFont="1" applyBorder="1"/>
    <xf numFmtId="164" fontId="22" fillId="0" borderId="26" xfId="43" applyNumberFormat="1" applyFont="1" applyBorder="1"/>
    <xf numFmtId="167" fontId="23" fillId="0" borderId="27" xfId="45" applyNumberFormat="1" applyFont="1" applyBorder="1" applyAlignment="1">
      <alignment horizontal="center"/>
    </xf>
    <xf numFmtId="167" fontId="23" fillId="37" borderId="28" xfId="45" applyNumberFormat="1" applyFont="1" applyFill="1" applyBorder="1" applyAlignment="1">
      <alignment horizontal="center"/>
    </xf>
    <xf numFmtId="0" fontId="24" fillId="42" borderId="11" xfId="43" applyFont="1" applyFill="1" applyBorder="1"/>
    <xf numFmtId="164" fontId="29" fillId="43" borderId="12" xfId="44" applyNumberFormat="1" applyFont="1" applyFill="1" applyBorder="1"/>
    <xf numFmtId="0" fontId="32" fillId="37" borderId="0" xfId="43" applyFont="1" applyFill="1"/>
    <xf numFmtId="164" fontId="20" fillId="37" borderId="0" xfId="44" applyNumberFormat="1" applyFont="1" applyFill="1"/>
    <xf numFmtId="164" fontId="20" fillId="0" borderId="0" xfId="43" applyNumberFormat="1" applyFont="1"/>
    <xf numFmtId="44" fontId="20" fillId="0" borderId="0" xfId="43" applyNumberFormat="1" applyFont="1"/>
    <xf numFmtId="10" fontId="20" fillId="37" borderId="0" xfId="44" applyNumberFormat="1" applyFont="1" applyFill="1"/>
    <xf numFmtId="8" fontId="20" fillId="37" borderId="0" xfId="44" applyNumberFormat="1" applyFont="1" applyFill="1"/>
    <xf numFmtId="8" fontId="20" fillId="37" borderId="0" xfId="43" applyNumberFormat="1" applyFont="1" applyFill="1"/>
    <xf numFmtId="0" fontId="25" fillId="40" borderId="18" xfId="43" applyFont="1" applyFill="1" applyBorder="1" applyAlignment="1">
      <alignment horizontal="left"/>
    </xf>
    <xf numFmtId="0" fontId="23" fillId="0" borderId="0" xfId="43" applyFont="1" applyAlignment="1">
      <alignment horizontal="left" indent="1"/>
    </xf>
    <xf numFmtId="166" fontId="20" fillId="0" borderId="0" xfId="43" applyNumberFormat="1" applyFont="1"/>
    <xf numFmtId="0" fontId="20" fillId="0" borderId="0" xfId="43" applyFont="1" applyAlignment="1">
      <alignment horizontal="center"/>
    </xf>
    <xf numFmtId="0" fontId="0" fillId="0" borderId="11" xfId="0" applyBorder="1"/>
    <xf numFmtId="0" fontId="0" fillId="33" borderId="0" xfId="0" applyFill="1"/>
    <xf numFmtId="44" fontId="1" fillId="34" borderId="0" xfId="1" applyFont="1" applyFill="1" applyBorder="1" applyAlignment="1">
      <alignment horizontal="center"/>
    </xf>
    <xf numFmtId="0" fontId="33" fillId="0" borderId="11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5" fillId="44" borderId="0" xfId="0" applyFont="1" applyFill="1"/>
    <xf numFmtId="0" fontId="35" fillId="0" borderId="0" xfId="0" applyFont="1" applyAlignment="1">
      <alignment vertical="center" wrapText="1"/>
    </xf>
    <xf numFmtId="0" fontId="0" fillId="34" borderId="18" xfId="0" applyFill="1" applyBorder="1" applyAlignment="1">
      <alignment horizontal="center"/>
    </xf>
    <xf numFmtId="0" fontId="17" fillId="35" borderId="18" xfId="0" applyFont="1" applyFill="1" applyBorder="1" applyAlignment="1">
      <alignment horizontal="center"/>
    </xf>
    <xf numFmtId="0" fontId="0" fillId="0" borderId="18" xfId="0" applyBorder="1"/>
    <xf numFmtId="0" fontId="17" fillId="45" borderId="18" xfId="0" applyFont="1" applyFill="1" applyBorder="1"/>
    <xf numFmtId="0" fontId="17" fillId="40" borderId="18" xfId="0" applyFont="1" applyFill="1" applyBorder="1"/>
    <xf numFmtId="0" fontId="17" fillId="36" borderId="18" xfId="0" applyFont="1" applyFill="1" applyBorder="1"/>
    <xf numFmtId="0" fontId="17" fillId="46" borderId="18" xfId="0" applyFont="1" applyFill="1" applyBorder="1"/>
    <xf numFmtId="0" fontId="17" fillId="48" borderId="18" xfId="0" applyFont="1" applyFill="1" applyBorder="1" applyAlignment="1">
      <alignment horizontal="left"/>
    </xf>
    <xf numFmtId="0" fontId="0" fillId="0" borderId="18" xfId="0" applyBorder="1" applyAlignment="1">
      <alignment horizontal="left"/>
    </xf>
    <xf numFmtId="0" fontId="17" fillId="47" borderId="18" xfId="0" applyFont="1" applyFill="1" applyBorder="1" applyAlignment="1">
      <alignment horizontal="left"/>
    </xf>
    <xf numFmtId="0" fontId="36" fillId="49" borderId="0" xfId="0" applyFont="1" applyFill="1" applyAlignment="1">
      <alignment horizontal="left" vertical="center" wrapText="1"/>
    </xf>
    <xf numFmtId="0" fontId="36" fillId="49" borderId="0" xfId="0" applyFont="1" applyFill="1" applyAlignment="1">
      <alignment horizontal="right" vertical="center" wrapText="1"/>
    </xf>
    <xf numFmtId="10" fontId="36" fillId="49" borderId="0" xfId="0" applyNumberFormat="1" applyFont="1" applyFill="1" applyAlignment="1">
      <alignment horizontal="right" vertical="center" wrapText="1"/>
    </xf>
    <xf numFmtId="0" fontId="36" fillId="49" borderId="0" xfId="0" applyFont="1" applyFill="1" applyAlignment="1">
      <alignment horizontal="center" vertical="center" wrapText="1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6" xr:uid="{9A8EF29A-CB3A-4FC5-BD7A-D04C06F847EA}"/>
    <cellStyle name="Currency" xfId="1" builtinId="4"/>
    <cellStyle name="Currency 2" xfId="44" xr:uid="{740A4A5A-2433-405B-BCAE-236529208CE9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D0B04A8F-7309-4EA7-A6A9-4D523A893A53}"/>
    <cellStyle name="Note" xfId="16" builtinId="10" customBuiltin="1"/>
    <cellStyle name="Output" xfId="11" builtinId="21" customBuiltin="1"/>
    <cellStyle name="Percent 2" xfId="45" xr:uid="{C16B7EDE-A5E5-4D0B-BECC-7D911402A687}"/>
    <cellStyle name="Title" xfId="2" builtinId="15" customBuiltin="1"/>
    <cellStyle name="Total" xfId="18" builtinId="25" customBuiltin="1"/>
    <cellStyle name="Warning Text" xfId="15" builtinId="11" customBuiltin="1"/>
  </cellStyles>
  <dxfs count="3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80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8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800000"/>
        </patternFill>
      </fill>
    </dxf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general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165" formatCode="mm/dd/yyyy\ hh:mm:ss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numFmt numFmtId="30" formatCode="@"/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872656946725895E-2"/>
          <c:y val="0.12316927627519376"/>
          <c:w val="0.87374523143430249"/>
          <c:h val="0.763542454360083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9974015621553401E-17"/>
                  <c:y val="-7.19043458795020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5-49A8-A39B-0DC925417A47}"/>
                </c:ext>
              </c:extLst>
            </c:dLbl>
            <c:dLbl>
              <c:idx val="2"/>
              <c:layout>
                <c:manualLayout>
                  <c:x val="0"/>
                  <c:y val="-4.3077424037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5-49A8-A39B-0DC925417A47}"/>
                </c:ext>
              </c:extLst>
            </c:dLbl>
            <c:dLbl>
              <c:idx val="3"/>
              <c:layout>
                <c:manualLayout>
                  <c:x val="0"/>
                  <c:y val="-6.08421388211171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5-49A8-A39B-0DC925417A47}"/>
                </c:ext>
              </c:extLst>
            </c:dLbl>
            <c:dLbl>
              <c:idx val="4"/>
              <c:layout>
                <c:manualLayout>
                  <c:x val="0"/>
                  <c:y val="1.6519515791746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5-49A8-A39B-0DC925417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'Margin 2025 New'!$G$6:$G$12</c15:sqref>
                  </c15:fullRef>
                </c:ext>
              </c:extLst>
              <c:f>('Margin 2025 New'!$G$6:$G$10,'Margin 2025 New'!$G$12)</c:f>
              <c:strCache>
                <c:ptCount val="6"/>
                <c:pt idx="0">
                  <c:v>Giving:</c:v>
                </c:pt>
                <c:pt idx="1">
                  <c:v>Savings</c:v>
                </c:pt>
                <c:pt idx="2">
                  <c:v>Debt:</c:v>
                </c:pt>
                <c:pt idx="3">
                  <c:v>Taxes:</c:v>
                </c:pt>
                <c:pt idx="4">
                  <c:v>Living:</c:v>
                </c:pt>
                <c:pt idx="5">
                  <c:v>Net Margin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'Margin 2025 New'!$J$6:$J$12</c15:sqref>
                  </c15:fullRef>
                </c:ext>
              </c:extLst>
              <c:f>('Margin 2025 New'!$J$6:$J$10,'Margin 2025 New'!$J$12)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05-49A8-A39B-0DC92541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12636528"/>
        <c:axId val="1566255376"/>
      </c:barChart>
      <c:lineChart>
        <c:grouping val="standard"/>
        <c:varyColors val="0"/>
        <c:ser>
          <c:idx val="1"/>
          <c:order val="1"/>
          <c:tx>
            <c:v>Target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'Margin 2025 New'!$G$6:$G$12</c15:sqref>
                  </c15:fullRef>
                </c:ext>
              </c:extLst>
              <c:f>('Margin 2025 New'!$G$6:$G$10,'Margin 2025 New'!$G$12)</c:f>
              <c:strCache>
                <c:ptCount val="6"/>
                <c:pt idx="0">
                  <c:v>Giving:</c:v>
                </c:pt>
                <c:pt idx="1">
                  <c:v>Savings</c:v>
                </c:pt>
                <c:pt idx="2">
                  <c:v>Debt:</c:v>
                </c:pt>
                <c:pt idx="3">
                  <c:v>Taxes:</c:v>
                </c:pt>
                <c:pt idx="4">
                  <c:v>Living:</c:v>
                </c:pt>
                <c:pt idx="5">
                  <c:v>Net Margin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'Margin 2025 New'!$I$6:$I$12</c15:sqref>
                  </c15:fullRef>
                </c:ext>
              </c:extLst>
              <c:f>('Margin 2025 New'!$I$6:$I$10,'Margin 2025 New'!$I$12)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0.05</c:v>
                </c:pt>
                <c:pt idx="4">
                  <c:v>0.4</c:v>
                </c:pt>
                <c:pt idx="5">
                  <c:v>0.24999999999999989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05-49A8-A39B-0DC92541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636528"/>
        <c:axId val="1566255376"/>
      </c:lineChart>
      <c:catAx>
        <c:axId val="161263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5376"/>
        <c:crosses val="autoZero"/>
        <c:auto val="1"/>
        <c:lblAlgn val="ctr"/>
        <c:lblOffset val="100"/>
        <c:noMultiLvlLbl val="0"/>
      </c:catAx>
      <c:valAx>
        <c:axId val="156625537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872656946725895E-2"/>
          <c:y val="0.12316927627519376"/>
          <c:w val="0.87374523143430249"/>
          <c:h val="0.763542454360083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'Margin 2025 New'!$G$29:$G$38</c:f>
              <c:strCache>
                <c:ptCount val="10"/>
                <c:pt idx="0">
                  <c:v>Housing:</c:v>
                </c:pt>
                <c:pt idx="1">
                  <c:v>Food:</c:v>
                </c:pt>
                <c:pt idx="2">
                  <c:v>Transportation:</c:v>
                </c:pt>
                <c:pt idx="3">
                  <c:v>Insurance:</c:v>
                </c:pt>
                <c:pt idx="4">
                  <c:v>Consumer Debts:</c:v>
                </c:pt>
                <c:pt idx="5">
                  <c:v>Entertainment:</c:v>
                </c:pt>
                <c:pt idx="6">
                  <c:v>Clothing:</c:v>
                </c:pt>
                <c:pt idx="7">
                  <c:v>Medical/Dental:</c:v>
                </c:pt>
                <c:pt idx="8">
                  <c:v>Miscellaneous:</c:v>
                </c:pt>
                <c:pt idx="9">
                  <c:v>School/Child Care:</c:v>
                </c:pt>
              </c:strCache>
            </c:strRef>
          </c:cat>
          <c:val>
            <c:numRef>
              <c:f>'Margin 2025 New'!$J$29:$J$38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5-4109-B9CD-479CCE2FF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12636528"/>
        <c:axId val="1566255376"/>
      </c:barChart>
      <c:lineChart>
        <c:grouping val="standard"/>
        <c:varyColors val="0"/>
        <c:ser>
          <c:idx val="1"/>
          <c:order val="1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strRef>
              <c:f>'Margin 2025 New'!$G$29:$G$38</c:f>
              <c:strCache>
                <c:ptCount val="10"/>
                <c:pt idx="0">
                  <c:v>Housing:</c:v>
                </c:pt>
                <c:pt idx="1">
                  <c:v>Food:</c:v>
                </c:pt>
                <c:pt idx="2">
                  <c:v>Transportation:</c:v>
                </c:pt>
                <c:pt idx="3">
                  <c:v>Insurance:</c:v>
                </c:pt>
                <c:pt idx="4">
                  <c:v>Consumer Debts:</c:v>
                </c:pt>
                <c:pt idx="5">
                  <c:v>Entertainment:</c:v>
                </c:pt>
                <c:pt idx="6">
                  <c:v>Clothing:</c:v>
                </c:pt>
                <c:pt idx="7">
                  <c:v>Medical/Dental:</c:v>
                </c:pt>
                <c:pt idx="8">
                  <c:v>Miscellaneous:</c:v>
                </c:pt>
                <c:pt idx="9">
                  <c:v>School/Child Care:</c:v>
                </c:pt>
              </c:strCache>
            </c:strRef>
          </c:cat>
          <c:val>
            <c:numRef>
              <c:f>'Margin 2025 New'!$I$29:$I$38</c:f>
              <c:numCache>
                <c:formatCode>0.0%</c:formatCode>
                <c:ptCount val="10"/>
                <c:pt idx="0">
                  <c:v>0.38</c:v>
                </c:pt>
                <c:pt idx="1">
                  <c:v>0.15</c:v>
                </c:pt>
                <c:pt idx="2">
                  <c:v>0.15</c:v>
                </c:pt>
                <c:pt idx="3">
                  <c:v>0.03</c:v>
                </c:pt>
                <c:pt idx="4">
                  <c:v>0.1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0.12</c:v>
                </c:pt>
                <c:pt idx="8">
                  <c:v>0.08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5-4109-B9CD-479CCE2FF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636528"/>
        <c:axId val="1566255376"/>
      </c:lineChart>
      <c:catAx>
        <c:axId val="161263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5376"/>
        <c:crosses val="autoZero"/>
        <c:auto val="1"/>
        <c:lblAlgn val="ctr"/>
        <c:lblOffset val="100"/>
        <c:noMultiLvlLbl val="0"/>
      </c:catAx>
      <c:valAx>
        <c:axId val="1566255376"/>
        <c:scaling>
          <c:orientation val="minMax"/>
          <c:max val="0.70000000000000007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058347728611206"/>
          <c:y val="2.5278813368710403E-2"/>
          <c:w val="0.27231002276665084"/>
          <c:h val="0.10058910914409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Uses of 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EA-47F1-878D-6EDBA53336E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EA-47F1-878D-6EDBA53336E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EA-47F1-878D-6EDBA53336E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EA-47F1-878D-6EDBA53336E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EA-47F1-878D-6EDBA53336E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8EA-47F1-878D-6EDBA53336E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8EA-47F1-878D-6EDBA53336E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8EA-47F1-878D-6EDBA53336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8EA-47F1-878D-6EDBA53336E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8EA-47F1-878D-6EDBA53336E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8EA-47F1-878D-6EDBA53336E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8EA-47F1-878D-6EDBA53336E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('Margin 2025 New'!$G$6:$G$10,'Margin 2025 New'!$G$12)</c:f>
              <c:strCache>
                <c:ptCount val="6"/>
                <c:pt idx="0">
                  <c:v>Giving:</c:v>
                </c:pt>
                <c:pt idx="1">
                  <c:v>Savings</c:v>
                </c:pt>
                <c:pt idx="2">
                  <c:v>Debt:</c:v>
                </c:pt>
                <c:pt idx="3">
                  <c:v>Taxes:</c:v>
                </c:pt>
                <c:pt idx="4">
                  <c:v>Living:</c:v>
                </c:pt>
                <c:pt idx="5">
                  <c:v>Net Margin</c:v>
                </c:pt>
              </c:strCache>
            </c:strRef>
          </c:cat>
          <c:val>
            <c:numRef>
              <c:f>('Margin 2025 New'!$J$6:$J$10,'Margin 2025 New'!$J$12)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EA-47F1-878D-6EDBA53336E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32288</xdr:rowOff>
    </xdr:from>
    <xdr:to>
      <xdr:col>11</xdr:col>
      <xdr:colOff>11206</xdr:colOff>
      <xdr:row>26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5479B-8A3C-4EA3-AD3D-CD3901583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11205</xdr:colOff>
      <xdr:row>38</xdr:row>
      <xdr:rowOff>11206</xdr:rowOff>
    </xdr:from>
    <xdr:to>
      <xdr:col>16</xdr:col>
      <xdr:colOff>795617</xdr:colOff>
      <xdr:row>57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583C0-5699-4033-B0DD-C1E888BD0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11206</xdr:colOff>
      <xdr:row>4</xdr:row>
      <xdr:rowOff>11207</xdr:rowOff>
    </xdr:from>
    <xdr:to>
      <xdr:col>16</xdr:col>
      <xdr:colOff>784412</xdr:colOff>
      <xdr:row>25</xdr:row>
      <xdr:rowOff>100853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31E67-C256-4028-AA01-A21B9DE37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47626</xdr:rowOff>
    </xdr:from>
    <xdr:to>
      <xdr:col>0</xdr:col>
      <xdr:colOff>581025</xdr:colOff>
      <xdr:row>0</xdr:row>
      <xdr:rowOff>438556</xdr:rowOff>
    </xdr:to>
    <xdr:pic>
      <xdr:nvPicPr>
        <xdr:cNvPr id="5" name="Picture 4" descr="A logo with blue and grey lines&#10;&#10;AI-generated content may be incorrect.">
          <a:extLst>
            <a:ext uri="{FF2B5EF4-FFF2-40B4-BE49-F238E27FC236}">
              <a16:creationId xmlns:a16="http://schemas.microsoft.com/office/drawing/2014/main" id="{8D23D1FF-F297-4A05-BC18-FD3015D03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6"/>
          <a:ext cx="514350" cy="390930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0</xdr:row>
      <xdr:rowOff>66675</xdr:rowOff>
    </xdr:from>
    <xdr:to>
      <xdr:col>3</xdr:col>
      <xdr:colOff>66675</xdr:colOff>
      <xdr:row>0</xdr:row>
      <xdr:rowOff>361950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7DF6161-BECD-4B96-83DA-0CF20939F51E}"/>
            </a:ext>
          </a:extLst>
        </xdr:cNvPr>
        <xdr:cNvSpPr/>
      </xdr:nvSpPr>
      <xdr:spPr>
        <a:xfrm>
          <a:off x="590550" y="66675"/>
          <a:ext cx="2168525" cy="2952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Margin Worksheet: 2025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davi\AppData\Local\Temp\Valorx%20ExcelUI\AppRuntime\41c1ba4f-d4b9-44db-b7bf-150440fc362c\Runtime-Household%20Mail%20Merge%20Vision%20and%20Values.xlsm" TargetMode="External"/><Relationship Id="rId1" Type="http://schemas.openxmlformats.org/officeDocument/2006/relationships/externalLinkPath" Target="file:///C:\Users\mdavi\AppData\Local\Temp\Valorx%20ExcelUI\AppRuntime\41c1ba4f-d4b9-44db-b7bf-150440fc362c\Runtime-Household%20Mail%20Merge%20Vision%20and%20Valu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XSettings"/>
      <sheetName val="Sheet1"/>
      <sheetName val="HouseholdBusiness"/>
    </sheetNames>
    <sheetDataSet>
      <sheetData sheetId="0">
        <row r="1">
          <cell r="AA1" t="str">
            <v>No</v>
          </cell>
          <cell r="AB1" t="str">
            <v>Yes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FC7FF07-FB7D-4DFB-B301-E5B7A3820A87}" name="Table20" displayName="Table20" ref="A1:B35" totalsRowShown="0" headerRowDxfId="314" headerRowCellStyle="Normal" dataCellStyle="Normal">
  <tableColumns count="2">
    <tableColumn id="1" xr3:uid="{B4632AE6-0556-4011-87D3-4A3971B6FBB8}" name="Wisdom Index Calculations" dataDxfId="313" dataCellStyle="Normal"/>
    <tableColumn id="2" xr3:uid="{D27F4218-FDC1-4296-8DE3-7B938585F5E4}" name="Formula" dataDxfId="312" dataCellStyle="Normal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62E5C6-34C1-495C-B750-E82A80EC0C24}" name="Table5" displayName="Table5" ref="A1:C13" totalsRowShown="0" headerRowDxfId="166" dataDxfId="165">
  <sortState xmlns:xlrd2="http://schemas.microsoft.com/office/spreadsheetml/2017/richdata2" ref="A2:C13">
    <sortCondition ref="A1:A13"/>
  </sortState>
  <tableColumns count="3">
    <tableColumn id="7" xr3:uid="{69A21167-CF2B-46CE-A330-4AF7386FC343}" name="Client ID" dataDxfId="164"/>
    <tableColumn id="8" xr3:uid="{EC9D2BB8-CBCA-4F7C-8800-BB8AEDACFBE0}" name="FactID" dataDxfId="163"/>
    <tableColumn id="6" xr3:uid="{7F02CE19-4367-49F9-8110-3B626858380A}" name="Name" dataDxfId="162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F359C3-3377-44E5-8A30-3D28EF6B538B}" name="Table6" displayName="Table6" ref="A1:W7" totalsRowShown="0" headerRowDxfId="161" dataDxfId="160">
  <sortState xmlns:xlrd2="http://schemas.microsoft.com/office/spreadsheetml/2017/richdata2" ref="A2:W7">
    <sortCondition ref="A1:A7"/>
  </sortState>
  <tableColumns count="23">
    <tableColumn id="30" xr3:uid="{5F84044D-86EF-40FC-8D5F-09FF6914C3C0}" name="Client ID" dataDxfId="159"/>
    <tableColumn id="1" xr3:uid="{526CD8F1-8FE4-42F6-BF3F-701422658BA1}" name="AccountId" dataDxfId="158"/>
    <tableColumn id="3" xr3:uid="{8C323435-1F12-4E1B-A3E4-C4B77C55177F}" name="AccountName" dataDxfId="157"/>
    <tableColumn id="4" xr3:uid="{92B26A70-1337-4A5E-B4BD-C054A3BD8080}" name="AccountNumber" dataDxfId="156"/>
    <tableColumn id="5" xr3:uid="{73EE95EA-FF00-4F16-9CEC-7414C08AB460}" name="TotalValue" dataDxfId="155"/>
    <tableColumn id="6" xr3:uid="{F3086BE4-4463-4566-8B4D-92A559048657}" name="AmountAsOf" dataDxfId="154"/>
    <tableColumn id="7" xr3:uid="{2E95171C-5DC7-444E-84E5-FB204F97A24C}" name="InstitutionName" dataDxfId="153"/>
    <tableColumn id="8" xr3:uid="{40ACDF3D-F5DF-47EB-B9FC-5EEB8D302A82}" name="BenefitAmount" dataDxfId="152"/>
    <tableColumn id="9" xr3:uid="{79CD069B-32BA-4054-8D33-E38C6D6FA857}" name="FactTypeName" dataDxfId="151"/>
    <tableColumn id="11" xr3:uid="{C7D9ACAE-856E-4B8D-A4C2-0450D1A0E9FA}" name="SubType" dataDxfId="150"/>
    <tableColumn id="13" xr3:uid="{B3F95D1B-1405-413C-AA5E-121C59755B90}" name="Connected" dataDxfId="149"/>
    <tableColumn id="15" xr3:uid="{12937AEE-8E97-49E9-9512-786FEE492C01}" name="PurchaseDate" dataDxfId="148"/>
    <tableColumn id="17" xr3:uid="{2A659A82-87DA-4216-A1D7-23C93998230F}" name="PremiumTermInYears" dataDxfId="147"/>
    <tableColumn id="18" xr3:uid="{07C9FA50-E6A8-4D98-BFDC-EBFA0141E209}" name="AnnualPremium" dataDxfId="146"/>
    <tableColumn id="19" xr3:uid="{51D9CF1A-9B03-4EEA-9F5D-A5DCD2465E11}" name="EliminationPeriod" dataDxfId="145"/>
    <tableColumn id="20" xr3:uid="{C94E3F56-C23E-4C88-95D6-18FBD2BA1E3D}" name="EliminationPeriodInDays" dataDxfId="144"/>
    <tableColumn id="21" xr3:uid="{AB9ADA92-A172-4341-B379-81B6689BFB0F}" name="BenefitType" dataDxfId="143"/>
    <tableColumn id="22" xr3:uid="{19DCEA40-CFE6-4191-BB25-6DEB7C8B6A7D}" name="BenefitFrequency" dataDxfId="142"/>
    <tableColumn id="23" xr3:uid="{2AB2EC16-9517-446F-94C2-DE81ECB7FA93}" name="BenefitPeriod" dataDxfId="141"/>
    <tableColumn id="24" xr3:uid="{C3795758-B972-4758-A2CA-096CB2366AA1}" name="BenefitPeriodInDays" dataDxfId="140"/>
    <tableColumn id="26" xr3:uid="{45A4A047-2C04-4846-BA4C-EEC65AEE0CAF}" name="OwnOccupation" dataDxfId="139"/>
    <tableColumn id="27" xr3:uid="{76B5E9FE-043B-4C0D-9C48-F0C528231025}" name="IsBenefitTaxable" dataDxfId="138"/>
    <tableColumn id="29" xr3:uid="{EAB69C90-C686-4FD3-966D-CE8F50A5044E}" name="BusinessEntityID" dataDxfId="137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8D4A97-244D-467B-BDD6-6E3D021C1B94}" name="Table7" displayName="Table7" ref="A1:F34" totalsRowShown="0" headerRowDxfId="136" dataDxfId="135">
  <sortState xmlns:xlrd2="http://schemas.microsoft.com/office/spreadsheetml/2017/richdata2" ref="A2:F34">
    <sortCondition ref="A1:A34"/>
  </sortState>
  <tableColumns count="6">
    <tableColumn id="7" xr3:uid="{9189B8B5-6DCB-4E09-8EED-B568A1225780}" name="Client ID" dataDxfId="134"/>
    <tableColumn id="1" xr3:uid="{DFD369F0-0340-4685-A45D-62895CD2151E}" name="AccountId" dataDxfId="133"/>
    <tableColumn id="9" xr3:uid="{7223CEE0-DFB2-44D2-90C4-8636EF6C6AA9}" name="InterestID" dataDxfId="132"/>
    <tableColumn id="4" xr3:uid="{1FE11917-4A67-4BC4-BB4C-0621642568C1}" name="InterestOwnerType" dataDxfId="131"/>
    <tableColumn id="5" xr3:uid="{AFB4BFCA-72A8-4367-AFEB-2C255138BFF7}" name="InterestType" dataDxfId="130"/>
    <tableColumn id="6" xr3:uid="{2D90B3D8-9725-4DDD-9A47-7ABDE02C7B56}" name="InterestPercent" dataDxfId="129"/>
  </tableColumns>
  <tableStyleInfo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7A3910-1E5D-4D37-8C68-BCE8D3BD395E}" name="Table10" displayName="Table10" ref="A1:G289" totalsRowShown="0" headerRowDxfId="128" dataDxfId="127">
  <sortState xmlns:xlrd2="http://schemas.microsoft.com/office/spreadsheetml/2017/richdata2" ref="A2:G289">
    <sortCondition ref="D2:D289"/>
  </sortState>
  <tableColumns count="7">
    <tableColumn id="10" xr3:uid="{909A6E78-DF7B-4070-99D0-80DA3D7723D1}" name="Client ID" dataDxfId="126"/>
    <tableColumn id="1" xr3:uid="{3387A8B6-D781-4ACF-BCCA-2169F8A149A6}" name="FactID" dataDxfId="125"/>
    <tableColumn id="3" xr3:uid="{E1D3C150-9DDC-41AA-A87A-8F96472B0148}" name="FactTypeName" dataDxfId="124"/>
    <tableColumn id="5" xr3:uid="{CAAED0E9-7301-4E6B-AD12-6A6AB2112662}" name="SubType" dataDxfId="123"/>
    <tableColumn id="6" xr3:uid="{1B12A180-E69A-40B1-9F29-DB6F642D7808}" name="Name" dataDxfId="122"/>
    <tableColumn id="7" xr3:uid="{EB724DDD-7170-41F9-BF1B-F1EFC21C6E1B}" name="Amount" dataDxfId="121" dataCellStyle="Currency"/>
    <tableColumn id="8" xr3:uid="{FF94E9D8-2FE6-4E4A-85FC-20587E9FA290}" name="AmountAsOf" dataDxfId="120"/>
  </tableColumns>
  <tableStyleInfo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C05BA1-0234-4E9A-B015-EEDD0B57CFE0}" name="Table11" displayName="Table11" ref="A1:I75" totalsRowShown="0" headerRowDxfId="119" dataDxfId="118">
  <sortState xmlns:xlrd2="http://schemas.microsoft.com/office/spreadsheetml/2017/richdata2" ref="A2:I75">
    <sortCondition ref="A1:A75"/>
  </sortState>
  <tableColumns count="9">
    <tableColumn id="17" xr3:uid="{8BD32249-45BF-44F6-8BFC-45F4B2843E31}" name="Client ID" dataDxfId="117"/>
    <tableColumn id="1" xr3:uid="{A5C2C179-DB0E-47B4-9559-A5E666DE7F83}" name="AccountID" dataDxfId="116"/>
    <tableColumn id="3" xr3:uid="{963B1B39-39D2-4677-A703-5B070DA063AB}" name="AccountName" dataDxfId="115"/>
    <tableColumn id="4" xr3:uid="{A527E372-915F-43D1-BEBE-56054743CA57}" name="Amount" dataDxfId="114" dataCellStyle="Currency"/>
    <tableColumn id="6" xr3:uid="{764B16D3-3B4C-41D4-BF13-2BE1C2C442A8}" name="RetirementAmount" dataDxfId="113" dataCellStyle="Currency"/>
    <tableColumn id="7" xr3:uid="{8FEBEF55-610F-4C82-B230-109F7C74ADE9}" name="AmountAsOf" dataDxfId="112"/>
    <tableColumn id="8" xr3:uid="{618B6EF7-1BF0-4804-B1D0-8A62035CD82C}" name="InstitutionName" dataDxfId="111"/>
    <tableColumn id="9" xr3:uid="{9B0D6387-DA82-4E52-8DCC-89E04FA8ABDA}" name="FactTypeName" dataDxfId="110"/>
    <tableColumn id="11" xr3:uid="{AA1C98E0-96E5-456D-9645-C35384A2CA3A}" name="SubType" dataDxfId="109"/>
  </tableColumns>
  <tableStyleInfo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2C76FC6-24D3-497B-A5E4-CAE173C6DA66}" name="Table12" displayName="Table12" ref="A1:L69" totalsRowShown="0" headerRowDxfId="108" dataDxfId="107">
  <sortState xmlns:xlrd2="http://schemas.microsoft.com/office/spreadsheetml/2017/richdata2" ref="A2:L69">
    <sortCondition ref="A1:A69"/>
  </sortState>
  <tableColumns count="12">
    <tableColumn id="23" xr3:uid="{BBD5B4A9-E0A5-42B0-A6F6-B26322F2FDD8}" name="Client ID" dataDxfId="106"/>
    <tableColumn id="1" xr3:uid="{FC8E47CC-B735-4D82-87D6-5DBC0BCEF132}" name="AccountID" dataDxfId="105"/>
    <tableColumn id="3" xr3:uid="{C24CE820-F05C-4C5E-B401-1A3FD5C92FE6}" name="AccountName" dataDxfId="104"/>
    <tableColumn id="4" xr3:uid="{8EE718E9-A7CD-405B-8CCB-DE734F499154}" name="TotalValue" dataDxfId="103" dataCellStyle="Currency"/>
    <tableColumn id="5" xr3:uid="{84540727-0134-4995-BC21-3B45D6F6A8BD}" name="AmountAsOf" dataDxfId="102"/>
    <tableColumn id="6" xr3:uid="{A4E45881-450D-458C-B654-E67CB065A8E0}" name="InstitutionName" dataDxfId="101"/>
    <tableColumn id="7" xr3:uid="{F658179B-E692-4BEB-AF2A-04369391193F}" name="HoldingsValue" dataDxfId="100" dataCellStyle="Currency"/>
    <tableColumn id="8" xr3:uid="{06FFAC9C-EC2A-4D90-9366-021AFAB56FCC}" name="CashBalance" dataDxfId="99" dataCellStyle="Currency"/>
    <tableColumn id="10" xr3:uid="{7F37AC05-744E-4748-99E1-48C436526BD8}" name="CostBasis" dataDxfId="98" dataCellStyle="Currency"/>
    <tableColumn id="11" xr3:uid="{3CD210D8-77A7-4D2D-BEFC-FA0D3F8FCB34}" name="FactTypeName" dataDxfId="97"/>
    <tableColumn id="13" xr3:uid="{D541AF27-5F47-49B2-BCBA-27D9179D2C8B}" name="SubType" dataDxfId="96"/>
    <tableColumn id="16" xr3:uid="{27480F80-079D-431A-A4A1-45FB81ABF94A}" name="UnderOurManagement" dataDxfId="95"/>
  </tableColumns>
  <tableStyleInfo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D17434-4388-43D5-9BDA-C5AE5A420432}" name="Table13" displayName="Table13" ref="A1:T14" totalsRowShown="0" headerRowDxfId="94" dataDxfId="93">
  <sortState xmlns:xlrd2="http://schemas.microsoft.com/office/spreadsheetml/2017/richdata2" ref="A2:T14">
    <sortCondition ref="A1:A14"/>
  </sortState>
  <tableColumns count="20">
    <tableColumn id="28" xr3:uid="{4E2BACB9-0F85-4DAC-BF36-75377B8834BA}" name="Client ID" dataDxfId="92"/>
    <tableColumn id="29" xr3:uid="{4C64C0B8-A297-4133-B2AE-2C260178B691}" name="AccountID" dataDxfId="91"/>
    <tableColumn id="3" xr3:uid="{8A90BA45-0265-45BB-BB4E-68256B1FD9AF}" name="AccountName" dataDxfId="90"/>
    <tableColumn id="4" xr3:uid="{CF19F2DC-948B-4B5A-9B30-905EEF322971}" name="TotalValue" dataDxfId="89" dataCellStyle="Currency"/>
    <tableColumn id="5" xr3:uid="{7FB26387-D4F0-4032-8DDC-72673A54531F}" name="AmountAsOf" dataDxfId="88"/>
    <tableColumn id="6" xr3:uid="{88E908C9-D20D-456A-A3BA-559DF85D0A15}" name="InstitutionName" dataDxfId="87"/>
    <tableColumn id="8" xr3:uid="{DBF5DF1A-C660-4432-82A0-89F2DE5A3F5F}" name="CashBalance" dataDxfId="86" dataCellStyle="Currency"/>
    <tableColumn id="11" xr3:uid="{878EEDC5-7BE1-43A1-BFD5-81886D7BE884}" name="FactTypeName" dataDxfId="85"/>
    <tableColumn id="13" xr3:uid="{21340890-3D46-4AC4-8539-7560C1DECAF8}" name="SubType" dataDxfId="84"/>
    <tableColumn id="15" xr3:uid="{7F12A304-DC3B-47FC-97DA-3AB13ECC57AD}" name="Connected" dataDxfId="83"/>
    <tableColumn id="16" xr3:uid="{EBC93CC3-DF6B-43EF-BEB8-5198FA77C59E}" name="UnderOurManagement" dataDxfId="82"/>
    <tableColumn id="17" xr3:uid="{9C3E336D-E37E-4564-9B45-6CB3A499B2E6}" name="RepaymentType" dataDxfId="81"/>
    <tableColumn id="18" xr3:uid="{20D5DBA2-33D3-4416-B718-FFFC149BC10A}" name="OriginalLoanAmount" dataDxfId="80" dataCellStyle="Currency"/>
    <tableColumn id="19" xr3:uid="{4AB2822F-0060-407A-AAE7-E05B5BFED84F}" name="LoanTermInYears" dataDxfId="79"/>
    <tableColumn id="20" xr3:uid="{C7714D79-1B9D-4553-8C6B-9C52C6A16810}" name="IsInterestDeductible" dataDxfId="78"/>
    <tableColumn id="21" xr3:uid="{6A4586E0-6C3E-48AD-8688-3311726CF67D}" name="InterestRate" dataDxfId="77"/>
    <tableColumn id="22" xr3:uid="{247549A4-7800-419E-88E1-E1EA024AF33C}" name="LoanDate" dataDxfId="76"/>
    <tableColumn id="23" xr3:uid="{A36CE6F7-0208-4018-AC5A-9E7E83D90C41}" name="PaymentFrequency" dataDxfId="75"/>
    <tableColumn id="24" xr3:uid="{0011E5DA-D479-4969-9006-2ADF7ED1927E}" name="NumberOfPayments" dataDxfId="74"/>
    <tableColumn id="30" xr3:uid="{4E66777E-B3C0-4CA4-8BA1-DCA7C1742E92}" name="RealEstateID" dataDxfId="73"/>
  </tableColumns>
  <tableStyleInfo showFirstColumn="1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E157838-B3C1-4028-A397-652981BA158D}" name="Table14" displayName="Table14" ref="A1:S16" totalsRowShown="0" headerRowDxfId="72" dataDxfId="71">
  <sortState xmlns:xlrd2="http://schemas.microsoft.com/office/spreadsheetml/2017/richdata2" ref="A2:S16">
    <sortCondition descending="1" ref="A1:A16"/>
  </sortState>
  <tableColumns count="19">
    <tableColumn id="27" xr3:uid="{5056D767-5EE4-43CE-94FD-3790E351B334}" name="Client ID" dataDxfId="70"/>
    <tableColumn id="1" xr3:uid="{B14BEE36-60BF-421E-B1FE-C9CCE56196A9}" name="AccountId" dataDxfId="69"/>
    <tableColumn id="3" xr3:uid="{E9B81533-69D8-46DA-98BE-8C7DF58BEE61}" name="AccountName" dataDxfId="68"/>
    <tableColumn id="4" xr3:uid="{723ECF54-1AD6-4F60-A6AC-E15CF1028136}" name="AccountNumber" dataDxfId="67"/>
    <tableColumn id="5" xr3:uid="{C807117A-BA5D-4FFF-AC6F-9E28697E3ECF}" name="TotalValue" dataDxfId="66" dataCellStyle="Currency"/>
    <tableColumn id="6" xr3:uid="{BA332D48-777E-4858-86AB-CE7AD93A9A4D}" name="AmountAsOf" dataDxfId="65"/>
    <tableColumn id="7" xr3:uid="{4097B505-4C24-4AE4-A252-18B411AB89BD}" name="InstitutionName" dataDxfId="64"/>
    <tableColumn id="8" xr3:uid="{1521CD5D-61BE-4BC3-820C-EF6D0275EAD9}" name="HoldingsValue" dataDxfId="63" dataCellStyle="Currency"/>
    <tableColumn id="9" xr3:uid="{766AB4FA-7D5B-49BD-8922-F68B27BE365F}" name="CashBalance" dataDxfId="62" dataCellStyle="Currency"/>
    <tableColumn id="10" xr3:uid="{843BD6A3-22E9-4DB7-B6A5-AFA1B5BDEB17}" name="MarginBalance" dataDxfId="61" dataCellStyle="Currency"/>
    <tableColumn id="11" xr3:uid="{3BC9BA94-C1A9-4D16-9A89-1C0D1303BE1B}" name="CostBasis" dataDxfId="60" dataCellStyle="Currency"/>
    <tableColumn id="12" xr3:uid="{FECAE261-5904-4261-BC8F-5EF4AD5CF080}" name="DeathBenefit" dataDxfId="59" dataCellStyle="Currency"/>
    <tableColumn id="14" xr3:uid="{E30894D4-498A-4137-8DD7-FD116CD266F9}" name="FactTypeName" dataDxfId="58"/>
    <tableColumn id="16" xr3:uid="{5D28BEA5-D700-441C-9CD9-3F963FB1C2FD}" name="SubType" dataDxfId="57"/>
    <tableColumn id="19" xr3:uid="{6ABE22A7-B79F-41C5-800C-7E758FF9C890}" name="UnderOurManagement" dataDxfId="56"/>
    <tableColumn id="22" xr3:uid="{775393C0-CFAA-47EB-BB23-13F87B295ECF}" name="PurchaseDate" dataDxfId="55"/>
    <tableColumn id="23" xr3:uid="{352BABBF-E9DD-4512-B9A9-23A0B3AEEDD4}" name="PremiumTermInYears" dataDxfId="54"/>
    <tableColumn id="24" xr3:uid="{8B2FBA8B-D3B0-4F87-9174-899E7FA6F816}" name="TermInYears" dataDxfId="53"/>
    <tableColumn id="25" xr3:uid="{734382A4-233D-454B-95BF-2783F822A7A8}" name="AnnualPremium" dataDxfId="52" dataCellStyle="Currency"/>
  </tableColumns>
  <tableStyleInfo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2C71E1-C031-4562-9B05-670C90A9765E}" name="Table15" displayName="Table15" ref="A1:J3" totalsRowShown="0" headerRowDxfId="51" dataDxfId="50">
  <sortState xmlns:xlrd2="http://schemas.microsoft.com/office/spreadsheetml/2017/richdata2" ref="A2:J3">
    <sortCondition descending="1" ref="A1:A3"/>
  </sortState>
  <tableColumns count="10">
    <tableColumn id="19" xr3:uid="{2B717F45-B54F-4714-9AD5-679FC15ADACF}" name="Client ID" dataDxfId="49"/>
    <tableColumn id="2" xr3:uid="{48DE0D90-C226-4FAE-A6AF-1415AE8A00B2}" name="AccountID" dataDxfId="48"/>
    <tableColumn id="3" xr3:uid="{F21ED60F-E89C-4BFC-A386-F661F85D8087}" name="AccountName" dataDxfId="47"/>
    <tableColumn id="6" xr3:uid="{E01EDC17-8583-4B30-9EC1-3122D628CA1A}" name="AmountAsOf" dataDxfId="46"/>
    <tableColumn id="7" xr3:uid="{C83F4AF2-3C72-45CA-9F58-9E61A81A8DB8}" name="InstitutionName" dataDxfId="45"/>
    <tableColumn id="9" xr3:uid="{C9534430-961A-4C44-BC7A-2A021F4B5979}" name="FactTypeName" dataDxfId="44"/>
    <tableColumn id="11" xr3:uid="{51B8644E-CCCF-4D96-B6F0-D9632F8633B4}" name="SubType" dataDxfId="43"/>
    <tableColumn id="15" xr3:uid="{01C59181-593E-49CA-9A77-E10FCED34E7E}" name="PurchaseDate" dataDxfId="42"/>
    <tableColumn id="17" xr3:uid="{DA7378D4-12C3-4A0A-8127-87714F6723A5}" name="AnnualPremium" dataDxfId="41" dataCellStyle="Currency"/>
    <tableColumn id="18" xr3:uid="{F9887F2A-13CB-41E1-9004-74DF97B44D41}" name="Deductible" dataDxfId="40" dataCellStyle="Currency"/>
  </tableColumns>
  <tableStyleInfo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D9319BF-DFA2-408E-A4EA-2DEB3B3475F1}" name="Table16" displayName="Table16" ref="A1:G7" totalsRowShown="0" headerRowDxfId="39" dataDxfId="38">
  <sortState xmlns:xlrd2="http://schemas.microsoft.com/office/spreadsheetml/2017/richdata2" ref="A2:G7">
    <sortCondition ref="A1:A7"/>
  </sortState>
  <tableColumns count="7">
    <tableColumn id="19" xr3:uid="{28C65A39-16ED-4E70-92C8-99233205D044}" name="Client ID" dataDxfId="37"/>
    <tableColumn id="1" xr3:uid="{5DD2DD9F-2535-4087-9DA2-8C2D69ABAC31}" name="AccountId" dataDxfId="36"/>
    <tableColumn id="3" xr3:uid="{5384DCB2-4C07-4F69-8649-D375384DAFAB}" name="AccountName" dataDxfId="35"/>
    <tableColumn id="4" xr3:uid="{BC25CAA5-F219-4060-9349-D5BD4E1BABFA}" name="TotalValue" dataDxfId="34" dataCellStyle="Currency"/>
    <tableColumn id="5" xr3:uid="{FD7C9699-A848-4BA9-B3D0-3753BFDEEA31}" name="AmountAsOf" dataDxfId="33"/>
    <tableColumn id="10" xr3:uid="{8CC22CDE-B337-4A53-8081-A08231BA9174}" name="CostBasis" dataDxfId="32" dataCellStyle="Currency"/>
    <tableColumn id="13" xr3:uid="{6208AA74-0117-4923-AB00-97CA5FED92CB}" name="FactTypeName" dataDxfId="3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CEE49A-2005-4B4B-8D64-B4D2892FE89D}" name="Table3" displayName="Table3" ref="A1:V7" totalsRowShown="0" headerRowDxfId="311" dataDxfId="310">
  <sortState xmlns:xlrd2="http://schemas.microsoft.com/office/spreadsheetml/2017/richdata2" ref="A2:V7">
    <sortCondition ref="D1:D7"/>
  </sortState>
  <tableColumns count="22">
    <tableColumn id="2" xr3:uid="{18518FAE-D317-48E8-B78B-68B58F95621B}" name="Client ID" dataDxfId="309"/>
    <tableColumn id="3" xr3:uid="{F7FF2E42-1CC2-48B5-A994-0B6DD1255341}" name="ClientName" dataDxfId="308"/>
    <tableColumn id="4" xr3:uid="{D5953E24-2AF0-47D3-9C24-639F6305ECBC}" name="FirstName" dataDxfId="307"/>
    <tableColumn id="5" xr3:uid="{3BEEAB89-A702-4218-A0EC-5F2789FA522B}" name="LastName" dataDxfId="306"/>
    <tableColumn id="6" xr3:uid="{AA9D19AD-E82E-4A57-A502-E976716A799F}" name="HH DateOfBirth" dataDxfId="305"/>
    <tableColumn id="7" xr3:uid="{8F42CB68-50A9-463B-A992-0E9468633179}" name="Gender" dataDxfId="304"/>
    <tableColumn id="8" xr3:uid="{14C9829F-5F8B-4181-9DEC-8E5980546937}" name="MaritalStatus" dataDxfId="303"/>
    <tableColumn id="9" xr3:uid="{372CB000-DC87-458E-8A07-229882C71D0E}" name="Citizenship" dataDxfId="302"/>
    <tableColumn id="11" xr3:uid="{00BBEB41-6D8F-410B-BAAA-02340DF98C95}" name="SpouseFirstName" dataDxfId="301"/>
    <tableColumn id="12" xr3:uid="{81DF1FDC-B3B5-455C-97B5-1F3E4E683828}" name="SpouseLastName" dataDxfId="300"/>
    <tableColumn id="1" xr3:uid="{955BAC9C-904F-4B21-BDAD-0100D0B97001}" name="Spouse DOB" dataDxfId="299"/>
    <tableColumn id="13" xr3:uid="{0F0C7EE0-E0BE-48F2-ACDA-B44A7DD03500}" name="Address1" dataDxfId="298"/>
    <tableColumn id="15" xr3:uid="{A4076737-89E3-44FC-BD19-C43184319927}" name="City" dataDxfId="297"/>
    <tableColumn id="16" xr3:uid="{31B14408-20D1-41C4-9049-59E3F048060A}" name="StateOrProvince" dataDxfId="296"/>
    <tableColumn id="17" xr3:uid="{6D592A6B-EB2D-448A-83B4-6B9E683CD4B5}" name="PostalCode" dataDxfId="295"/>
    <tableColumn id="18" xr3:uid="{5D85CCF3-F7B6-4798-8512-4FBEE0140F36}" name="HomePhone" dataDxfId="294"/>
    <tableColumn id="19" xr3:uid="{745EFAAF-7F07-4153-9CDD-97F1F85C393B}" name="BusinessPhone" dataDxfId="293"/>
    <tableColumn id="20" xr3:uid="{AC3CABD7-980A-4492-99C2-D9EE3EB1768F}" name="CellPhone" dataDxfId="292"/>
    <tableColumn id="21" xr3:uid="{AAC26E45-D626-472C-9A3B-DE3DC97CDEFB}" name="SpouseCellPhone" dataDxfId="291"/>
    <tableColumn id="26" xr3:uid="{D727899E-CF27-4F2A-B48D-8318083E54F4}" name="EmpName" dataDxfId="290"/>
    <tableColumn id="34" xr3:uid="{B9AD0F33-387D-4AC6-BA13-A6B08632CA46}" name="EmpJobTitle" dataDxfId="289"/>
    <tableColumn id="35" xr3:uid="{7E217AA6-20B3-474A-90CF-446DB79D5414}" name="EmpYearsEmployed" dataDxfId="288"/>
  </tableColumns>
  <tableStyleInfo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09CA29B-23BC-4DD0-92B4-2E471C2C552C}" name="Table17" displayName="Table17" ref="A1:M5" totalsRowShown="0" headerRowDxfId="30" dataDxfId="29">
  <sortState xmlns:xlrd2="http://schemas.microsoft.com/office/spreadsheetml/2017/richdata2" ref="A2:M5">
    <sortCondition descending="1" ref="A1:A5"/>
  </sortState>
  <tableColumns count="13">
    <tableColumn id="19" xr3:uid="{0865C7E8-D851-4D32-8B6F-AD6F7084532F}" name="Client ID" dataDxfId="28"/>
    <tableColumn id="1" xr3:uid="{AE358BF6-DF7F-46D9-B17B-8ECBEFE63D0F}" name="AccountID" dataDxfId="27"/>
    <tableColumn id="3" xr3:uid="{FC9B2428-C8D9-45A7-BE35-D1F671AE8566}" name="AccountName" dataDxfId="26"/>
    <tableColumn id="5" xr3:uid="{585326A0-1FBA-40A7-9FB4-30403EE192C6}" name="AmountAsOf" dataDxfId="25"/>
    <tableColumn id="6" xr3:uid="{4B54C732-6B83-43A3-BDFF-2756E6642F14}" name="InstitutionName" dataDxfId="24"/>
    <tableColumn id="9" xr3:uid="{26100C74-70A6-4DEC-BB7F-53A47519195F}" name="SubType" dataDxfId="23"/>
    <tableColumn id="11" xr3:uid="{5760284F-42D8-4894-9E4F-B0F42E080CAE}" name="Connected" dataDxfId="22"/>
    <tableColumn id="13" xr3:uid="{DD9B42AE-DA5E-41AD-9933-F935D7C6C558}" name="PurchaseDate" dataDxfId="21"/>
    <tableColumn id="14" xr3:uid="{3CB02B63-89D0-4ECD-A4CA-B3E3F06068A7}" name="AnnualPremium" dataDxfId="20" dataCellStyle="Currency"/>
    <tableColumn id="15" xr3:uid="{C9E7635C-8D25-4CBD-B52E-EE352CC0A086}" name="PremiumTermInYears" dataDxfId="19"/>
    <tableColumn id="16" xr3:uid="{418E1A11-E673-459A-A523-23A726EB8535}" name="ReplacementValue" dataDxfId="18"/>
    <tableColumn id="17" xr3:uid="{76ED6262-480B-49C9-8839-E8F0C3CD84CD}" name="RenewalDate" dataDxfId="17"/>
    <tableColumn id="18" xr3:uid="{857F2EC8-7146-47C1-B05F-0C6E93A340FB}" name="MaximumAnnualBenefit" dataDxfId="16" dataCellStyle="Currenc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7EBBF-7C30-46EA-9670-34270C0936BB}" name="Table1" displayName="Table1" ref="A1:AO7" totalsRowShown="0" headerRowDxfId="287" dataDxfId="286">
  <sortState xmlns:xlrd2="http://schemas.microsoft.com/office/spreadsheetml/2017/richdata2" ref="A2:AO7">
    <sortCondition ref="A1:A7"/>
  </sortState>
  <tableColumns count="41">
    <tableColumn id="1" xr3:uid="{6FDEDB2E-22FC-49EB-8D55-03BD9CBE02A3}" name="Client ID" dataDxfId="285"/>
    <tableColumn id="2" xr3:uid="{EEF6C309-819D-4019-9003-9EDF1E057F38}" name="Household/Business Name" dataDxfId="284"/>
    <tableColumn id="3" xr3:uid="{507EA109-DEF8-436B-A91B-5C1F15EE0FFE}" name="Active" dataDxfId="283"/>
    <tableColumn id="4" xr3:uid="{94B0A105-6C0E-4907-9D91-AD953907FE4C}" name="Last Name" dataDxfId="282"/>
    <tableColumn id="5" xr3:uid="{A13289B9-13A9-49E4-AC06-DF7A8C09709A}" name="First Name" dataDxfId="281"/>
    <tableColumn id="6" xr3:uid="{69291975-DB36-4888-B1DE-452115F06E98}" name="Email" dataDxfId="280"/>
    <tableColumn id="7" xr3:uid="{D5A762CF-05E7-490E-A6F6-D71EEE6C75CD}" name="Email Spouse" dataDxfId="279"/>
    <tableColumn id="9" xr3:uid="{BF0924C6-93B9-49A6-A321-BE18EC228681}" name="Values1" dataDxfId="278"/>
    <tableColumn id="10" xr3:uid="{0D30E50B-2D16-4A25-BB65-3B346C14C90D}" name="Values2" dataDxfId="277"/>
    <tableColumn id="11" xr3:uid="{E6DA13C9-E305-426E-A529-AC85AAD569F6}" name="Values3" dataDxfId="276"/>
    <tableColumn id="12" xr3:uid="{9BB9B327-2654-4004-BAF8-41B88D1456C6}" name="Values4" dataDxfId="275"/>
    <tableColumn id="13" xr3:uid="{5406B2E8-CAB4-4F54-9E8D-FFD932134661}" name="Values5" dataDxfId="274"/>
    <tableColumn id="14" xr3:uid="{75476116-B7C7-4095-A6AC-DFA3A8372EDF}" name="Values6" dataDxfId="273"/>
    <tableColumn id="15" xr3:uid="{4ED249F5-1308-4590-AC77-C71D0DC61337}" name="Accomplishments1" dataDxfId="272"/>
    <tableColumn id="16" xr3:uid="{FAD8A76E-49FE-4E51-8AE4-F626E4CD4C24}" name="Accomplishments2" dataDxfId="271"/>
    <tableColumn id="17" xr3:uid="{1373613B-AA4E-4FBD-B860-C72B9B33E46D}" name="Accomplishments3" dataDxfId="270"/>
    <tableColumn id="18" xr3:uid="{FADEB460-0123-49A3-8E5C-CEACBC69EBE1}" name="Accomplishments4" dataDxfId="269"/>
    <tableColumn id="19" xr3:uid="{A8A2C8A0-8BD1-406D-A66B-1D7741B37803}" name="Relationships1" dataDxfId="268"/>
    <tableColumn id="20" xr3:uid="{16D6C990-C2A7-4DC7-8A08-41FA0E83EA57}" name="Relationships2" dataDxfId="267"/>
    <tableColumn id="21" xr3:uid="{4A94B484-A444-476C-9988-148BB154BD19}" name="Relationships3" dataDxfId="266"/>
    <tableColumn id="22" xr3:uid="{F4775CB6-4D56-4B22-9DB2-AD7C79C2558D}" name="Relationships4" dataDxfId="265"/>
    <tableColumn id="23" xr3:uid="{1B273BF8-EA96-41DE-A67B-C72B74CAF78B}" name="Goals1" dataDxfId="264"/>
    <tableColumn id="24" xr3:uid="{78CFCA98-24ED-4CE8-A17A-2D0F18DA75CF}" name="Goals2" dataDxfId="263"/>
    <tableColumn id="25" xr3:uid="{7D0FA3B8-FCBA-4F79-B3B1-AAFF3116D9EE}" name="Goals3" dataDxfId="262"/>
    <tableColumn id="26" xr3:uid="{A0D3A069-CC3E-4222-BEC0-88679C3BBAD8}" name="Goals4" dataDxfId="261"/>
    <tableColumn id="27" xr3:uid="{D16BCC77-8CDF-449C-A210-2BCB14365E83}" name="Goals5" dataDxfId="260"/>
    <tableColumn id="29" xr3:uid="{12D3B296-8B0C-492F-9D6E-C1D1D882DF75}" name="Risk1" dataDxfId="259"/>
    <tableColumn id="30" xr3:uid="{BA0085BB-34C0-4F02-9409-AF8DD6D7C4D1}" name="Risk2" dataDxfId="258"/>
    <tableColumn id="31" xr3:uid="{C5B445FC-3FC7-4538-B733-AE9C4D67F848}" name="Risk3" dataDxfId="257"/>
    <tableColumn id="32" xr3:uid="{26081E59-927C-4587-A55C-6B9CE1594D81}" name="Risk4" dataDxfId="256"/>
    <tableColumn id="33" xr3:uid="{135C545F-E54B-4934-BC66-6809BA6B664B}" name="Foundation1" dataDxfId="255"/>
    <tableColumn id="34" xr3:uid="{B988A43E-49F9-418E-AD19-56CE00D62573}" name="Foundation2" dataDxfId="254"/>
    <tableColumn id="35" xr3:uid="{49198E02-2106-47EB-9E0E-6385AEC0657B}" name="Foundation3" dataDxfId="253"/>
    <tableColumn id="36" xr3:uid="{BA94AB4E-1D70-46A8-9624-C2802617282D}" name="Foundation4" dataDxfId="252"/>
    <tableColumn id="37" xr3:uid="{4F94C4BC-4DC4-45F1-9549-E11436F2F6A7}" name="Next and Next Steward1" dataDxfId="251"/>
    <tableColumn id="38" xr3:uid="{7CE77E79-0FFE-43C2-AA1B-D7D21E70307B}" name="Next and Next Steward2" dataDxfId="250"/>
    <tableColumn id="40" xr3:uid="{DB287F22-16A1-47FC-8945-556E3A577E14}" name="Next and Next Steward4" dataDxfId="249"/>
    <tableColumn id="42" xr3:uid="{A0788D95-6D1F-42C1-98CD-97FDFAA33A94}" name="Process1" dataDxfId="248"/>
    <tableColumn id="43" xr3:uid="{91FA05EE-D0C6-4C47-9D34-442534FA017F}" name="Process2" dataDxfId="247"/>
    <tableColumn id="44" xr3:uid="{AFC2E8A2-0C4D-4084-BE70-A8A74C531C0C}" name="Process3" dataDxfId="246"/>
    <tableColumn id="45" xr3:uid="{24B494F7-0811-45E2-B86E-02F11D996F1E}" name="Process4" dataDxfId="245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6FFCFE0-10BA-4626-977F-E66E8E982F82}" name="Table18" displayName="Table18" ref="A1:P16" totalsRowShown="0" headerRowDxfId="244">
  <sortState xmlns:xlrd2="http://schemas.microsoft.com/office/spreadsheetml/2017/richdata2" ref="A2:P16">
    <sortCondition ref="A1:A16"/>
  </sortState>
  <tableColumns count="16">
    <tableColumn id="1" xr3:uid="{2ED3B4E4-4E1B-41DE-BAFB-A7C595A39C4F}" name="Client ID" dataDxfId="243"/>
    <tableColumn id="27" xr3:uid="{0A6C8CC0-1F62-4F35-ACBE-CF0348AAB62C}" name="Household [Household/Business Name]" dataDxfId="242"/>
    <tableColumn id="34" xr3:uid="{98753BCC-C668-451A-B78E-38452EE3C360}" name="Income ID" dataDxfId="241"/>
    <tableColumn id="3" xr3:uid="{2FF91A9E-9508-424A-BB8C-7B0303BB9DD8}" name="Annual Amount" dataCellStyle="Currency"/>
    <tableColumn id="7" xr3:uid="{E66A2FCC-C05E-4B8D-A177-4A68AD3B96F0}" name="Created Date" dataDxfId="240"/>
    <tableColumn id="8" xr3:uid="{EE4EE2CB-4BB8-43F4-B1FA-76BCCAE0CE66}" name="Current Year Amount" dataCellStyle="Currency"/>
    <tableColumn id="9" xr3:uid="{284D4F50-AC54-4DBF-8C12-D1D87EA8F046}" name="Deleted" dataDxfId="239"/>
    <tableColumn id="12" xr3:uid="{2808AD51-8333-4D3F-94B8-8B03AE8E5185}" name="End Type" dataDxfId="238"/>
    <tableColumn id="13" xr3:uid="{96C19FC9-82D1-4571-A3CE-205CD3B23F70}" name="End Value" dataDxfId="237"/>
    <tableColumn id="17" xr3:uid="{D8EC3CC9-7660-4532-92B5-5F68F406FE64}" name="Income Frequency" dataDxfId="236"/>
    <tableColumn id="18" xr3:uid="{96924B1F-AD4E-439A-8475-4D6FA7A34C23}" name="Income Name" dataDxfId="235"/>
    <tableColumn id="19" xr3:uid="{11113D19-DEC5-4FDB-9D6B-02FF7DA441CA}" name="Income Type" dataDxfId="234"/>
    <tableColumn id="20" xr3:uid="{6A3A7E12-6B73-44CE-9BC5-19A889241F43}" name="Is Self-Employed" dataDxfId="233"/>
    <tableColumn id="22" xr3:uid="{1197BF01-AE1B-4773-A101-F402210F0200}" name="Owner Type" dataDxfId="232"/>
    <tableColumn id="23" xr3:uid="{E7FF583B-2161-4885-95F9-5F0F6FBCFC25}" name="Start Actual Date" dataDxfId="231"/>
    <tableColumn id="25" xr3:uid="{333E0144-ABCE-454E-8B36-6C04A605B42A}" name="Start Value" dataDxfId="230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959CC8C-7492-498A-9AC8-1C2E358D54CB}" name="Table21" displayName="Table21" ref="A1:G9" totalsRowShown="0" headerRowDxfId="229" dataDxfId="228">
  <autoFilter ref="A1:G9" xr:uid="{E959CC8C-7492-498A-9AC8-1C2E358D54CB}"/>
  <tableColumns count="7">
    <tableColumn id="1" xr3:uid="{645E52A6-0490-476B-911C-62FF6A7ABC4D}" name="Name" dataDxfId="227"/>
    <tableColumn id="2" xr3:uid="{CCE94485-C441-4FFC-AF52-800CA2DA2098}" name="Destination" dataDxfId="226"/>
    <tableColumn id="3" xr3:uid="{E8E2829B-895C-44B7-B62B-B07CF98EFB30}" name="Account ID" dataDxfId="225"/>
    <tableColumn id="4" xr3:uid="{4B8906CA-0420-4722-8AEA-4C660DF6BF98}" name="Starts" dataDxfId="224"/>
    <tableColumn id="5" xr3:uid="{D7AEF2F5-557A-4001-BC5C-24895D43A155}" name="Ends" dataDxfId="223"/>
    <tableColumn id="6" xr3:uid="{56EDB49D-F6F6-4D2B-B9A5-97D9F5168CA0}" name="Amount" dataDxfId="222"/>
    <tableColumn id="7" xr3:uid="{AD5AFB19-11EF-4232-8014-E3ED722507C5}" name="Indexed At" dataDxfId="2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4BCD20-3317-43B2-8EEB-28747CE2ED7B}" name="Table19" displayName="Table19" ref="A1:N62" totalsRowShown="0" headerRowDxfId="220">
  <sortState xmlns:xlrd2="http://schemas.microsoft.com/office/spreadsheetml/2017/richdata2" ref="A2:N62">
    <sortCondition ref="A1:A62"/>
  </sortState>
  <tableColumns count="14">
    <tableColumn id="29" xr3:uid="{DB45951E-910B-4A34-BA63-06BCC037C7B3}" name="Client ID" dataDxfId="219"/>
    <tableColumn id="1" xr3:uid="{7BB82E2C-1D31-4451-B9CA-0C2E7A736D6E}" name="Expense Item" dataDxfId="218"/>
    <tableColumn id="31" xr3:uid="{029D2DF0-BA8D-43B2-8D8E-D683CAF2EDE5}" name="Individual [Full Name]" dataDxfId="217"/>
    <tableColumn id="4" xr3:uid="{75334C3B-B567-41E3-B526-343FB04CFCC9}" name="Annual Amount" dataCellStyle="Currency"/>
    <tableColumn id="5" xr3:uid="{9725ED8D-5C6C-4DB6-9C96-3F035783D34F}" name="End Actual Date" dataDxfId="216"/>
    <tableColumn id="6" xr3:uid="{4FE38815-5FAD-460B-A7C0-1B7CF49F5AF1}" name="End Projection Date" dataDxfId="215"/>
    <tableColumn id="7" xr3:uid="{196ACD71-947E-44CD-A83D-CB8947848941}" name="End Type" dataDxfId="214"/>
    <tableColumn id="12" xr3:uid="{7E303E84-606A-4CBE-BD82-73BF1983ACDC}" name="Institution Name" dataDxfId="213"/>
    <tableColumn id="13" xr3:uid="{BC7673BC-4327-4AFB-9B10-490DE3F19836}" name="Is Goal" dataDxfId="212"/>
    <tableColumn id="21" xr3:uid="{42F514F3-1B64-407B-9E30-19A9458BD6B7}" name="Start Actual Date" dataDxfId="211"/>
    <tableColumn id="22" xr3:uid="{48E6FEEB-AE0D-41BC-8E73-44852A3A8EEA}" name="Start Indexing At" dataDxfId="210"/>
    <tableColumn id="23" xr3:uid="{9357B18F-C0FA-42ED-88A2-31BDC80C760A}" name="Start Type" dataDxfId="209"/>
    <tableColumn id="24" xr3:uid="{D84675B3-56B9-4DC5-8C09-F5C9F92D312E}" name="SubType" dataDxfId="208"/>
    <tableColumn id="28" xr3:uid="{9C4FC881-1B41-4220-89C2-AB688D82415A}" name="Type" dataDxfId="207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0FD048-0565-4481-B61A-0E55D2616AB3}" name="Table8" displayName="Table8" ref="A1:L512" totalsRowShown="0" headerRowDxfId="206" dataDxfId="205">
  <sortState xmlns:xlrd2="http://schemas.microsoft.com/office/spreadsheetml/2017/richdata2" ref="A2:L512">
    <sortCondition ref="A1:A512"/>
  </sortState>
  <tableColumns count="12">
    <tableColumn id="18" xr3:uid="{0A0087D4-544F-4BFD-930E-6A18A256BF6B}" name="Client ID" dataDxfId="204"/>
    <tableColumn id="1" xr3:uid="{0B2E88AF-03EF-4692-8516-E8FC08DAF015}" name="AccoundID" dataDxfId="203"/>
    <tableColumn id="19" xr3:uid="{1CA9C181-59D6-495C-9D68-A0ABFADBCC1C}" name="HoldingdsID" dataDxfId="202"/>
    <tableColumn id="4" xr3:uid="{31FA203B-AC4E-4D19-B401-DAB3195D538B}" name="Ticker" dataDxfId="201"/>
    <tableColumn id="5" xr3:uid="{44602662-05A5-4387-AB55-7FDBD557CE9C}" name="Description" dataDxfId="200"/>
    <tableColumn id="6" xr3:uid="{BC90A5D1-80DE-4CE2-86F6-3A8D7E47E456}" name="Units" dataDxfId="199"/>
    <tableColumn id="7" xr3:uid="{B0DE353B-5C61-446E-BFA2-28DC764ED0AA}" name="MarketPrice" dataDxfId="198"/>
    <tableColumn id="8" xr3:uid="{21848DB0-A10C-4E45-9B55-FDA167FCF3C9}" name="AsOf" dataDxfId="197"/>
    <tableColumn id="9" xr3:uid="{BB3B9458-8AA8-47E1-8BB8-7A447DCB0153}" name="Value" dataDxfId="196"/>
    <tableColumn id="10" xr3:uid="{837C8495-23A0-4C21-A208-A2B73F36A384}" name="CostBasis" dataDxfId="195"/>
    <tableColumn id="12" xr3:uid="{F3B675BB-8CE2-4FD2-88CE-C45927D8A4CB}" name="AssetClass" dataDxfId="194"/>
    <tableColumn id="13" xr3:uid="{273FA492-D205-417D-B57E-253F6C6EA0A2}" name="HoldingType" dataDxfId="193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78A4B6-A12C-4501-BB2D-B7D16D2BAF97}" name="Table4" displayName="Table4" ref="A1:H15" totalsRowShown="0" headerRowDxfId="192" dataDxfId="191">
  <sortState xmlns:xlrd2="http://schemas.microsoft.com/office/spreadsheetml/2017/richdata2" ref="A2:H15">
    <sortCondition ref="A1:A15"/>
  </sortState>
  <tableColumns count="8">
    <tableColumn id="19" xr3:uid="{71A13087-33E2-4FF0-A6F1-5CE5C86C3AAE}" name="Client ID" dataDxfId="190"/>
    <tableColumn id="1" xr3:uid="{BD9FE7D4-448C-4DE0-ABF7-B66FA3738F0D}" name="FactID" dataDxfId="189"/>
    <tableColumn id="3" xr3:uid="{DB34141D-066B-4CC1-BBF5-61C93BBB0D7B}" name="FactTypeName" dataDxfId="188"/>
    <tableColumn id="5" xr3:uid="{AA74A016-F1D9-492B-A794-C295CB7C6F0B}" name="SubType" dataDxfId="187"/>
    <tableColumn id="6" xr3:uid="{25C13E38-FB78-42C1-874C-7F8B4E71EBD2}" name="Name" dataDxfId="186"/>
    <tableColumn id="7" xr3:uid="{9B0091FC-09EC-48FE-8623-D3671C6B04D5}" name="Amount" dataDxfId="185" dataCellStyle="Currency"/>
    <tableColumn id="8" xr3:uid="{2830FA2A-4075-4B1E-AC71-2AC40A64EA83}" name="AmountAsOf" dataDxfId="184"/>
    <tableColumn id="9" xr3:uid="{8BC1965D-4548-437C-8C34-0870E7E5D2E5}" name="CostBasis" dataDxfId="183" dataCellStyle="Currency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315EBD-A254-4C8F-8F83-2D852B8DD93D}" name="Table9" displayName="Table9" ref="A1:N21" totalsRowShown="0" headerRowDxfId="182" dataDxfId="181">
  <sortState xmlns:xlrd2="http://schemas.microsoft.com/office/spreadsheetml/2017/richdata2" ref="A2:N21">
    <sortCondition ref="A1:A21"/>
  </sortState>
  <tableColumns count="14">
    <tableColumn id="26" xr3:uid="{AA53CEC9-26B0-4CFE-BE44-D56F34AAA3CF}" name="Client ID" dataDxfId="180"/>
    <tableColumn id="1" xr3:uid="{E6FBCE1F-0DC3-41A9-A196-36680DCC4899}" name="AccountID" dataDxfId="179"/>
    <tableColumn id="3" xr3:uid="{E6B0887E-2A05-44C6-8628-C8ED08EF1191}" name="AccountName" dataDxfId="178"/>
    <tableColumn id="4" xr3:uid="{914F40A5-1A07-4C1D-BAA6-4A255024B903}" name="TotalValue" dataDxfId="177" dataCellStyle="Currency"/>
    <tableColumn id="5" xr3:uid="{6DDCB110-E5A5-4863-B1B6-65472AEACAC7}" name="AmountAsOf" dataDxfId="176"/>
    <tableColumn id="10" xr3:uid="{21D70FAE-FC79-4B8E-87A3-5D4A63C90C05}" name="CostBasis" dataDxfId="175" dataCellStyle="Currency"/>
    <tableColumn id="13" xr3:uid="{E225507C-B41E-4547-AF20-D0EBECE27265}" name="SubType" dataDxfId="174"/>
    <tableColumn id="18" xr3:uid="{D1B421BD-8222-473B-BEFD-6BBAD2840E3B}" name="Address1" dataDxfId="173"/>
    <tableColumn id="19" xr3:uid="{4203362E-07FA-4527-A2D1-6CC78A51458A}" name="Address2" dataDxfId="172"/>
    <tableColumn id="20" xr3:uid="{ECD3A783-9676-4811-ADDA-EFC088234426}" name="City" dataDxfId="171"/>
    <tableColumn id="21" xr3:uid="{41E47F1C-9AE4-4F62-8A60-153E61B44A6A}" name="State" dataDxfId="170"/>
    <tableColumn id="22" xr3:uid="{12B97562-D431-4041-9976-9DBDB3D5D3F7}" name="PostalCode" dataDxfId="169"/>
    <tableColumn id="23" xr3:uid="{7CFBD5D0-C776-4B3B-A378-65852849E00E}" name="PurchaseYear" dataDxfId="168"/>
    <tableColumn id="24" xr3:uid="{BA5EACC5-AC70-4A59-BB84-EA9A147C9A7D}" name="PurchaseAmount" dataDxfId="167" dataCellStyle="Currency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F699FDA-64EE-412F-92FB-B88CE9C26323}">
  <we:reference id="wa200006575" version="1.0.0.5" store="en-US" storeType="OMEX"/>
  <we:alternateReferences>
    <we:reference id="WA200006575" version="1.0.0.5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9406E13A-71E2-4884-B246-886858783C6A}">
  <we:reference id="wa200002663" version="1.8.0.0" store="en-US" storeType="OMEX"/>
  <we:alternateReferences>
    <we:reference id="WA200002663" version="1.8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PBF</we:customFunctionIds>
        <we:customFunctionIds>PBM</we:customFunctionIds>
        <we:customFunctionIds>PBD</we:customFunctionIds>
        <we:customFunctionIds>PBA</we:customFunctionIds>
        <we:customFunctionIds>PBS</we:customFunctionIds>
        <we:customFunctionIds>PBEQR</we:customFunctionIds>
        <we:customFunctionIds>PBIMAGE</we:customFunctionIds>
        <we:customFunctionIds>PBFS</we:customFunctionIds>
        <we:customFunctionIds>PBMATCHPBID</we:customFunctionIds>
        <we:customFunctionIds>PBMATCHSYMBOL</we:customFunctionIds>
        <we:customFunctionIds>PBR</we:customFunctionIds>
        <we:customFunctionIds>PBCHARTMARKET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99BF-E4AB-4FB0-B0C1-346BF9EAAA07}">
  <dimension ref="B2:D201"/>
  <sheetViews>
    <sheetView showGridLines="0" topLeftCell="A161" workbookViewId="0">
      <selection activeCell="B187" sqref="B187"/>
    </sheetView>
  </sheetViews>
  <sheetFormatPr defaultRowHeight="14.4" x14ac:dyDescent="0.3"/>
  <cols>
    <col min="2" max="2" width="29.21875" bestFit="1" customWidth="1"/>
    <col min="3" max="3" width="33.109375" bestFit="1" customWidth="1"/>
    <col min="4" max="4" width="72.88671875" style="114" bestFit="1" customWidth="1"/>
  </cols>
  <sheetData>
    <row r="2" spans="2:4" x14ac:dyDescent="0.3">
      <c r="B2" s="111" t="s">
        <v>2034</v>
      </c>
      <c r="C2" s="112" t="s">
        <v>2035</v>
      </c>
      <c r="D2" s="113" t="s">
        <v>2051</v>
      </c>
    </row>
    <row r="3" spans="2:4" x14ac:dyDescent="0.3">
      <c r="B3" t="s">
        <v>2183</v>
      </c>
    </row>
    <row r="5" spans="2:4" x14ac:dyDescent="0.3">
      <c r="B5" s="108" t="s">
        <v>2036</v>
      </c>
      <c r="C5" t="s">
        <v>619</v>
      </c>
      <c r="D5" s="115" t="s">
        <v>2232</v>
      </c>
    </row>
    <row r="6" spans="2:4" x14ac:dyDescent="0.3">
      <c r="C6" t="s">
        <v>0</v>
      </c>
      <c r="D6" s="115" t="s">
        <v>2233</v>
      </c>
    </row>
    <row r="7" spans="2:4" x14ac:dyDescent="0.3">
      <c r="C7" t="s">
        <v>1</v>
      </c>
      <c r="D7" s="114" t="s">
        <v>2053</v>
      </c>
    </row>
    <row r="8" spans="2:4" x14ac:dyDescent="0.3">
      <c r="C8" t="s">
        <v>2</v>
      </c>
      <c r="D8" s="114" t="s">
        <v>2052</v>
      </c>
    </row>
    <row r="10" spans="2:4" x14ac:dyDescent="0.3">
      <c r="B10" s="108" t="s">
        <v>2037</v>
      </c>
      <c r="C10" t="s">
        <v>619</v>
      </c>
      <c r="D10" s="114" t="s">
        <v>2054</v>
      </c>
    </row>
    <row r="11" spans="2:4" x14ac:dyDescent="0.3">
      <c r="C11" t="s">
        <v>1832</v>
      </c>
      <c r="D11" s="114" t="s">
        <v>2055</v>
      </c>
    </row>
    <row r="12" spans="2:4" x14ac:dyDescent="0.3">
      <c r="C12" t="s">
        <v>1873</v>
      </c>
      <c r="D12" s="114" t="s">
        <v>2220</v>
      </c>
    </row>
    <row r="13" spans="2:4" x14ac:dyDescent="0.3">
      <c r="C13" t="s">
        <v>1817</v>
      </c>
      <c r="D13" s="114" t="s">
        <v>2184</v>
      </c>
    </row>
    <row r="14" spans="2:4" x14ac:dyDescent="0.3">
      <c r="C14" t="s">
        <v>1864</v>
      </c>
      <c r="D14" s="114" t="s">
        <v>2056</v>
      </c>
    </row>
    <row r="15" spans="2:4" x14ac:dyDescent="0.3">
      <c r="C15" t="s">
        <v>1865</v>
      </c>
      <c r="D15" s="114" t="s">
        <v>2057</v>
      </c>
    </row>
    <row r="16" spans="2:4" x14ac:dyDescent="0.3">
      <c r="C16" t="s">
        <v>1866</v>
      </c>
      <c r="D16" s="114" t="s">
        <v>2185</v>
      </c>
    </row>
    <row r="17" spans="2:4" x14ac:dyDescent="0.3">
      <c r="C17" t="s">
        <v>1820</v>
      </c>
      <c r="D17" s="114" t="s">
        <v>2058</v>
      </c>
    </row>
    <row r="18" spans="2:4" x14ac:dyDescent="0.3">
      <c r="C18" t="s">
        <v>1821</v>
      </c>
      <c r="D18" s="114" t="s">
        <v>2186</v>
      </c>
    </row>
    <row r="19" spans="2:4" x14ac:dyDescent="0.3">
      <c r="C19" t="s">
        <v>1867</v>
      </c>
      <c r="D19" s="114" t="s">
        <v>2187</v>
      </c>
    </row>
    <row r="20" spans="2:4" x14ac:dyDescent="0.3">
      <c r="C20" t="s">
        <v>1868</v>
      </c>
      <c r="D20" s="114" t="s">
        <v>2059</v>
      </c>
    </row>
    <row r="21" spans="2:4" x14ac:dyDescent="0.3">
      <c r="C21" t="s">
        <v>1869</v>
      </c>
      <c r="D21" s="114" t="s">
        <v>2188</v>
      </c>
    </row>
    <row r="22" spans="2:4" x14ac:dyDescent="0.3">
      <c r="C22" t="s">
        <v>1870</v>
      </c>
      <c r="D22" s="114" t="s">
        <v>2189</v>
      </c>
    </row>
    <row r="23" spans="2:4" x14ac:dyDescent="0.3">
      <c r="C23" t="s">
        <v>1871</v>
      </c>
      <c r="D23" s="114" t="s">
        <v>2190</v>
      </c>
    </row>
    <row r="24" spans="2:4" x14ac:dyDescent="0.3">
      <c r="C24" t="s">
        <v>1826</v>
      </c>
      <c r="D24" s="114" t="s">
        <v>2060</v>
      </c>
    </row>
    <row r="25" spans="2:4" x14ac:dyDescent="0.3">
      <c r="C25" t="s">
        <v>1872</v>
      </c>
      <c r="D25" s="114" t="s">
        <v>2061</v>
      </c>
    </row>
    <row r="27" spans="2:4" x14ac:dyDescent="0.3">
      <c r="B27" s="108" t="s">
        <v>2038</v>
      </c>
      <c r="C27" t="s">
        <v>619</v>
      </c>
      <c r="D27" s="114" t="s">
        <v>2062</v>
      </c>
    </row>
    <row r="28" spans="2:4" x14ac:dyDescent="0.3">
      <c r="C28" t="s">
        <v>1816</v>
      </c>
      <c r="D28" s="114" t="s">
        <v>2063</v>
      </c>
    </row>
    <row r="29" spans="2:4" x14ac:dyDescent="0.3">
      <c r="C29" t="s">
        <v>1833</v>
      </c>
      <c r="D29" s="114" t="s">
        <v>2064</v>
      </c>
    </row>
    <row r="30" spans="2:4" x14ac:dyDescent="0.3">
      <c r="C30" t="s">
        <v>1817</v>
      </c>
      <c r="D30" s="114" t="s">
        <v>2065</v>
      </c>
    </row>
    <row r="31" spans="2:4" x14ac:dyDescent="0.3">
      <c r="C31" t="s">
        <v>1818</v>
      </c>
      <c r="D31" s="114" t="s">
        <v>2066</v>
      </c>
    </row>
    <row r="32" spans="2:4" x14ac:dyDescent="0.3">
      <c r="C32" t="s">
        <v>1819</v>
      </c>
      <c r="D32" s="114" t="s">
        <v>2067</v>
      </c>
    </row>
    <row r="33" spans="2:4" x14ac:dyDescent="0.3">
      <c r="C33" t="s">
        <v>1820</v>
      </c>
      <c r="D33" s="114" t="s">
        <v>2191</v>
      </c>
    </row>
    <row r="34" spans="2:4" x14ac:dyDescent="0.3">
      <c r="C34" t="s">
        <v>1822</v>
      </c>
      <c r="D34" s="114" t="s">
        <v>2192</v>
      </c>
    </row>
    <row r="35" spans="2:4" x14ac:dyDescent="0.3">
      <c r="C35" t="s">
        <v>1823</v>
      </c>
      <c r="D35" s="114" t="s">
        <v>2068</v>
      </c>
    </row>
    <row r="36" spans="2:4" x14ac:dyDescent="0.3">
      <c r="C36" t="s">
        <v>1824</v>
      </c>
      <c r="D36" s="114" t="s">
        <v>2193</v>
      </c>
    </row>
    <row r="37" spans="2:4" x14ac:dyDescent="0.3">
      <c r="C37" t="s">
        <v>1825</v>
      </c>
      <c r="D37" s="114" t="s">
        <v>2069</v>
      </c>
    </row>
    <row r="38" spans="2:4" x14ac:dyDescent="0.3">
      <c r="C38" t="s">
        <v>1826</v>
      </c>
      <c r="D38" s="114" t="s">
        <v>2070</v>
      </c>
    </row>
    <row r="39" spans="2:4" x14ac:dyDescent="0.3">
      <c r="C39" t="s">
        <v>1827</v>
      </c>
      <c r="D39" s="114" t="s">
        <v>2194</v>
      </c>
    </row>
    <row r="40" spans="2:4" x14ac:dyDescent="0.3">
      <c r="C40" t="s">
        <v>1828</v>
      </c>
      <c r="D40" s="114" t="s">
        <v>2195</v>
      </c>
    </row>
    <row r="41" spans="2:4" x14ac:dyDescent="0.3">
      <c r="C41" t="s">
        <v>18</v>
      </c>
      <c r="D41" s="114" t="s">
        <v>2071</v>
      </c>
    </row>
    <row r="42" spans="2:4" x14ac:dyDescent="0.3">
      <c r="C42" t="s">
        <v>1829</v>
      </c>
      <c r="D42" s="114" t="s">
        <v>2072</v>
      </c>
    </row>
    <row r="43" spans="2:4" x14ac:dyDescent="0.3">
      <c r="C43" t="s">
        <v>1830</v>
      </c>
      <c r="D43" s="114" t="s">
        <v>2073</v>
      </c>
    </row>
    <row r="44" spans="2:4" x14ac:dyDescent="0.3">
      <c r="C44" t="s">
        <v>1831</v>
      </c>
      <c r="D44" s="114" t="s">
        <v>2074</v>
      </c>
    </row>
    <row r="45" spans="2:4" x14ac:dyDescent="0.3">
      <c r="C45" t="s">
        <v>17</v>
      </c>
      <c r="D45" s="114" t="s">
        <v>2196</v>
      </c>
    </row>
    <row r="47" spans="2:4" x14ac:dyDescent="0.3">
      <c r="B47" s="108" t="s">
        <v>2039</v>
      </c>
      <c r="C47" t="s">
        <v>619</v>
      </c>
      <c r="D47" s="114" t="s">
        <v>2075</v>
      </c>
    </row>
    <row r="48" spans="2:4" x14ac:dyDescent="0.3">
      <c r="C48" t="s">
        <v>2076</v>
      </c>
      <c r="D48" s="114" t="s">
        <v>2077</v>
      </c>
    </row>
    <row r="49" spans="2:4" x14ac:dyDescent="0.3">
      <c r="C49" t="s">
        <v>1060</v>
      </c>
      <c r="D49" s="114" t="s">
        <v>2078</v>
      </c>
    </row>
    <row r="50" spans="2:4" x14ac:dyDescent="0.3">
      <c r="C50" t="s">
        <v>226</v>
      </c>
      <c r="D50" s="114" t="s">
        <v>2079</v>
      </c>
    </row>
    <row r="51" spans="2:4" x14ac:dyDescent="0.3">
      <c r="C51" t="s">
        <v>227</v>
      </c>
      <c r="D51" s="114" t="s">
        <v>2080</v>
      </c>
    </row>
    <row r="52" spans="2:4" x14ac:dyDescent="0.3">
      <c r="C52" t="s">
        <v>228</v>
      </c>
      <c r="D52" s="114" t="s">
        <v>2081</v>
      </c>
    </row>
    <row r="53" spans="2:4" x14ac:dyDescent="0.3">
      <c r="C53" t="s">
        <v>229</v>
      </c>
      <c r="D53" s="114" t="s">
        <v>2082</v>
      </c>
    </row>
    <row r="54" spans="2:4" x14ac:dyDescent="0.3">
      <c r="C54" t="s">
        <v>230</v>
      </c>
      <c r="D54" s="114" t="s">
        <v>2083</v>
      </c>
    </row>
    <row r="55" spans="2:4" x14ac:dyDescent="0.3">
      <c r="C55" t="s">
        <v>2</v>
      </c>
      <c r="D55" s="114" t="s">
        <v>2197</v>
      </c>
    </row>
    <row r="56" spans="2:4" x14ac:dyDescent="0.3">
      <c r="C56" t="s">
        <v>22</v>
      </c>
      <c r="D56" s="114" t="s">
        <v>2084</v>
      </c>
    </row>
    <row r="57" spans="2:4" x14ac:dyDescent="0.3">
      <c r="C57" t="s">
        <v>231</v>
      </c>
      <c r="D57" s="114" t="s">
        <v>2198</v>
      </c>
    </row>
    <row r="58" spans="2:4" x14ac:dyDescent="0.3">
      <c r="C58" t="s">
        <v>232</v>
      </c>
      <c r="D58" s="114" t="s">
        <v>2085</v>
      </c>
    </row>
    <row r="60" spans="2:4" x14ac:dyDescent="0.3">
      <c r="B60" s="108" t="s">
        <v>2040</v>
      </c>
      <c r="C60" t="s">
        <v>619</v>
      </c>
      <c r="D60" s="114" t="s">
        <v>2086</v>
      </c>
    </row>
    <row r="61" spans="2:4" x14ac:dyDescent="0.3">
      <c r="C61" t="s">
        <v>15</v>
      </c>
      <c r="D61" s="114" t="s">
        <v>2087</v>
      </c>
    </row>
    <row r="62" spans="2:4" x14ac:dyDescent="0.3">
      <c r="C62" t="s">
        <v>16</v>
      </c>
      <c r="D62" s="114" t="s">
        <v>2088</v>
      </c>
    </row>
    <row r="63" spans="2:4" x14ac:dyDescent="0.3">
      <c r="C63" t="s">
        <v>18</v>
      </c>
      <c r="D63" s="114" t="s">
        <v>2089</v>
      </c>
    </row>
    <row r="64" spans="2:4" x14ac:dyDescent="0.3">
      <c r="C64" t="s">
        <v>19</v>
      </c>
      <c r="D64" s="114" t="s">
        <v>2090</v>
      </c>
    </row>
    <row r="65" spans="2:4" x14ac:dyDescent="0.3">
      <c r="C65" t="s">
        <v>20</v>
      </c>
      <c r="D65" s="114" t="s">
        <v>2221</v>
      </c>
    </row>
    <row r="66" spans="2:4" x14ac:dyDescent="0.3">
      <c r="C66" t="s">
        <v>21</v>
      </c>
      <c r="D66" s="114" t="s">
        <v>2091</v>
      </c>
    </row>
    <row r="67" spans="2:4" x14ac:dyDescent="0.3">
      <c r="C67" t="s">
        <v>22</v>
      </c>
      <c r="D67" s="114" t="s">
        <v>2092</v>
      </c>
    </row>
    <row r="69" spans="2:4" x14ac:dyDescent="0.3">
      <c r="B69" s="108" t="s">
        <v>2041</v>
      </c>
      <c r="C69" t="s">
        <v>619</v>
      </c>
      <c r="D69" s="114" t="s">
        <v>2093</v>
      </c>
    </row>
    <row r="70" spans="2:4" x14ac:dyDescent="0.3">
      <c r="C70" t="s">
        <v>0</v>
      </c>
      <c r="D70" s="114" t="s">
        <v>2094</v>
      </c>
    </row>
    <row r="71" spans="2:4" x14ac:dyDescent="0.3">
      <c r="C71" t="s">
        <v>73</v>
      </c>
      <c r="D71" s="114" t="s">
        <v>2095</v>
      </c>
    </row>
    <row r="72" spans="2:4" x14ac:dyDescent="0.3">
      <c r="C72" t="s">
        <v>75</v>
      </c>
      <c r="D72" s="114" t="s">
        <v>2096</v>
      </c>
    </row>
    <row r="73" spans="2:4" x14ac:dyDescent="0.3">
      <c r="C73" t="s">
        <v>21</v>
      </c>
      <c r="D73" s="114" t="s">
        <v>2097</v>
      </c>
    </row>
    <row r="74" spans="2:4" x14ac:dyDescent="0.3">
      <c r="C74" t="s">
        <v>22</v>
      </c>
      <c r="D74" s="116" t="s">
        <v>2098</v>
      </c>
    </row>
    <row r="75" spans="2:4" x14ac:dyDescent="0.3">
      <c r="C75" t="s">
        <v>18</v>
      </c>
      <c r="D75" s="114" t="s">
        <v>2199</v>
      </c>
    </row>
    <row r="76" spans="2:4" x14ac:dyDescent="0.3">
      <c r="C76" t="s">
        <v>475</v>
      </c>
      <c r="D76" s="114" t="s">
        <v>2099</v>
      </c>
    </row>
    <row r="77" spans="2:4" x14ac:dyDescent="0.3">
      <c r="C77" t="s">
        <v>477</v>
      </c>
      <c r="D77" s="114" t="s">
        <v>2100</v>
      </c>
    </row>
    <row r="78" spans="2:4" x14ac:dyDescent="0.3">
      <c r="C78" t="s">
        <v>478</v>
      </c>
      <c r="D78" s="114" t="s">
        <v>2101</v>
      </c>
    </row>
    <row r="80" spans="2:4" x14ac:dyDescent="0.3">
      <c r="B80" s="108" t="s">
        <v>2042</v>
      </c>
      <c r="C80" t="s">
        <v>619</v>
      </c>
      <c r="D80" s="114" t="s">
        <v>2102</v>
      </c>
    </row>
    <row r="81" spans="2:4" x14ac:dyDescent="0.3">
      <c r="C81" t="s">
        <v>15</v>
      </c>
      <c r="D81" s="114" t="s">
        <v>2104</v>
      </c>
    </row>
    <row r="82" spans="2:4" x14ac:dyDescent="0.3">
      <c r="C82" t="s">
        <v>19</v>
      </c>
      <c r="D82" s="114" t="s">
        <v>2103</v>
      </c>
    </row>
    <row r="84" spans="2:4" x14ac:dyDescent="0.3">
      <c r="B84" s="108" t="s">
        <v>2043</v>
      </c>
      <c r="C84" t="s">
        <v>619</v>
      </c>
      <c r="D84" s="114" t="s">
        <v>2105</v>
      </c>
    </row>
    <row r="85" spans="2:4" x14ac:dyDescent="0.3">
      <c r="C85" t="s">
        <v>1645</v>
      </c>
      <c r="D85" s="114" t="s">
        <v>2106</v>
      </c>
    </row>
    <row r="86" spans="2:4" x14ac:dyDescent="0.3">
      <c r="C86" t="s">
        <v>73</v>
      </c>
      <c r="D86" s="114" t="s">
        <v>2107</v>
      </c>
    </row>
    <row r="87" spans="2:4" x14ac:dyDescent="0.3">
      <c r="C87" t="s">
        <v>74</v>
      </c>
      <c r="D87" s="114" t="s">
        <v>2108</v>
      </c>
    </row>
    <row r="88" spans="2:4" x14ac:dyDescent="0.3">
      <c r="C88" t="s">
        <v>75</v>
      </c>
      <c r="D88" s="114" t="s">
        <v>2109</v>
      </c>
    </row>
    <row r="89" spans="2:4" x14ac:dyDescent="0.3">
      <c r="C89" t="s">
        <v>21</v>
      </c>
      <c r="D89" s="114" t="s">
        <v>2110</v>
      </c>
    </row>
    <row r="90" spans="2:4" x14ac:dyDescent="0.3">
      <c r="C90" t="s">
        <v>76</v>
      </c>
      <c r="D90" s="114" t="s">
        <v>2111</v>
      </c>
    </row>
    <row r="91" spans="2:4" x14ac:dyDescent="0.3">
      <c r="C91" t="s">
        <v>77</v>
      </c>
      <c r="D91" s="114" t="s">
        <v>2222</v>
      </c>
    </row>
    <row r="92" spans="2:4" x14ac:dyDescent="0.3">
      <c r="C92" t="s">
        <v>16</v>
      </c>
      <c r="D92" s="114" t="s">
        <v>2200</v>
      </c>
    </row>
    <row r="93" spans="2:4" x14ac:dyDescent="0.3">
      <c r="C93" t="s">
        <v>18</v>
      </c>
      <c r="D93" s="114" t="s">
        <v>2201</v>
      </c>
    </row>
    <row r="94" spans="2:4" x14ac:dyDescent="0.3">
      <c r="C94" t="s">
        <v>78</v>
      </c>
      <c r="D94" s="114" t="s">
        <v>2112</v>
      </c>
    </row>
    <row r="95" spans="2:4" x14ac:dyDescent="0.3">
      <c r="C95" t="s">
        <v>80</v>
      </c>
      <c r="D95" s="114" t="s">
        <v>2113</v>
      </c>
    </row>
    <row r="96" spans="2:4" x14ac:dyDescent="0.3">
      <c r="C96" t="s">
        <v>81</v>
      </c>
      <c r="D96" s="114" t="s">
        <v>2114</v>
      </c>
    </row>
    <row r="97" spans="2:4" x14ac:dyDescent="0.3">
      <c r="C97" t="s">
        <v>82</v>
      </c>
      <c r="D97" s="114" t="s">
        <v>2223</v>
      </c>
    </row>
    <row r="98" spans="2:4" x14ac:dyDescent="0.3">
      <c r="C98" t="s">
        <v>83</v>
      </c>
      <c r="D98" s="114" t="s">
        <v>2202</v>
      </c>
    </row>
    <row r="99" spans="2:4" x14ac:dyDescent="0.3">
      <c r="C99" t="s">
        <v>84</v>
      </c>
      <c r="D99" s="114" t="s">
        <v>2116</v>
      </c>
    </row>
    <row r="100" spans="2:4" x14ac:dyDescent="0.3">
      <c r="C100" t="s">
        <v>85</v>
      </c>
      <c r="D100" s="114" t="s">
        <v>2203</v>
      </c>
    </row>
    <row r="101" spans="2:4" x14ac:dyDescent="0.3">
      <c r="C101" t="s">
        <v>86</v>
      </c>
      <c r="D101" s="114" t="s">
        <v>2204</v>
      </c>
    </row>
    <row r="102" spans="2:4" x14ac:dyDescent="0.3">
      <c r="C102" t="s">
        <v>87</v>
      </c>
      <c r="D102" s="114" t="s">
        <v>2205</v>
      </c>
    </row>
    <row r="103" spans="2:4" x14ac:dyDescent="0.3">
      <c r="C103" t="s">
        <v>88</v>
      </c>
      <c r="D103" s="114" t="s">
        <v>2117</v>
      </c>
    </row>
    <row r="104" spans="2:4" x14ac:dyDescent="0.3">
      <c r="C104" t="s">
        <v>89</v>
      </c>
      <c r="D104" s="114" t="s">
        <v>2118</v>
      </c>
    </row>
    <row r="105" spans="2:4" x14ac:dyDescent="0.3">
      <c r="C105" t="s">
        <v>90</v>
      </c>
      <c r="D105" s="114" t="s">
        <v>2119</v>
      </c>
    </row>
    <row r="106" spans="2:4" x14ac:dyDescent="0.3">
      <c r="C106" t="s">
        <v>91</v>
      </c>
      <c r="D106" s="114" t="s">
        <v>2120</v>
      </c>
    </row>
    <row r="107" spans="2:4" x14ac:dyDescent="0.3">
      <c r="C107" t="s">
        <v>92</v>
      </c>
      <c r="D107" s="116" t="s">
        <v>2121</v>
      </c>
    </row>
    <row r="109" spans="2:4" x14ac:dyDescent="0.3">
      <c r="B109" s="108" t="s">
        <v>2044</v>
      </c>
      <c r="C109" t="s">
        <v>619</v>
      </c>
      <c r="D109" s="114" t="s">
        <v>2122</v>
      </c>
    </row>
    <row r="110" spans="2:4" x14ac:dyDescent="0.3">
      <c r="C110" t="s">
        <v>1645</v>
      </c>
      <c r="D110" s="116" t="s">
        <v>2224</v>
      </c>
    </row>
    <row r="111" spans="2:4" x14ac:dyDescent="0.3">
      <c r="C111" t="s">
        <v>3</v>
      </c>
      <c r="D111" s="114" t="s">
        <v>2225</v>
      </c>
    </row>
    <row r="112" spans="2:4" x14ac:dyDescent="0.3">
      <c r="C112" t="s">
        <v>4</v>
      </c>
      <c r="D112" s="114" t="s">
        <v>2206</v>
      </c>
    </row>
    <row r="113" spans="2:4" x14ac:dyDescent="0.3">
      <c r="C113" t="s">
        <v>5</v>
      </c>
      <c r="D113" s="116" t="s">
        <v>2207</v>
      </c>
    </row>
    <row r="114" spans="2:4" x14ac:dyDescent="0.3">
      <c r="C114" t="s">
        <v>6</v>
      </c>
      <c r="D114" s="114" t="s">
        <v>2123</v>
      </c>
    </row>
    <row r="116" spans="2:4" x14ac:dyDescent="0.3">
      <c r="B116" s="108" t="s">
        <v>2045</v>
      </c>
      <c r="C116" t="s">
        <v>619</v>
      </c>
      <c r="D116" s="114" t="s">
        <v>2124</v>
      </c>
    </row>
    <row r="117" spans="2:4" x14ac:dyDescent="0.3">
      <c r="C117" t="s">
        <v>0</v>
      </c>
      <c r="D117" s="114" t="s">
        <v>2125</v>
      </c>
    </row>
    <row r="118" spans="2:4" x14ac:dyDescent="0.3">
      <c r="C118" t="s">
        <v>73</v>
      </c>
      <c r="D118" s="114" t="s">
        <v>2126</v>
      </c>
    </row>
    <row r="119" spans="2:4" x14ac:dyDescent="0.3">
      <c r="C119" t="s">
        <v>75</v>
      </c>
      <c r="D119" s="114" t="s">
        <v>2127</v>
      </c>
    </row>
    <row r="120" spans="2:4" x14ac:dyDescent="0.3">
      <c r="C120" t="s">
        <v>21</v>
      </c>
      <c r="D120" s="116" t="s">
        <v>2128</v>
      </c>
    </row>
    <row r="121" spans="2:4" x14ac:dyDescent="0.3">
      <c r="C121" t="s">
        <v>76</v>
      </c>
      <c r="D121" s="114" t="s">
        <v>2129</v>
      </c>
    </row>
    <row r="122" spans="2:4" x14ac:dyDescent="0.3">
      <c r="C122" t="s">
        <v>439</v>
      </c>
      <c r="D122" s="116" t="s">
        <v>2226</v>
      </c>
    </row>
    <row r="123" spans="2:4" ht="14.4" customHeight="1" x14ac:dyDescent="0.3">
      <c r="C123" t="s">
        <v>440</v>
      </c>
      <c r="D123" s="116" t="s">
        <v>2227</v>
      </c>
    </row>
    <row r="124" spans="2:4" x14ac:dyDescent="0.3">
      <c r="C124" t="s">
        <v>441</v>
      </c>
      <c r="D124" s="114" t="s">
        <v>2228</v>
      </c>
    </row>
    <row r="125" spans="2:4" x14ac:dyDescent="0.3">
      <c r="C125" t="s">
        <v>22</v>
      </c>
      <c r="D125" s="114" t="s">
        <v>2130</v>
      </c>
    </row>
    <row r="126" spans="2:4" x14ac:dyDescent="0.3">
      <c r="C126" t="s">
        <v>16</v>
      </c>
      <c r="D126" s="114" t="s">
        <v>2208</v>
      </c>
    </row>
    <row r="127" spans="2:4" x14ac:dyDescent="0.3">
      <c r="C127" t="s">
        <v>18</v>
      </c>
      <c r="D127" s="114" t="s">
        <v>2209</v>
      </c>
    </row>
    <row r="128" spans="2:4" x14ac:dyDescent="0.3">
      <c r="C128" t="s">
        <v>79</v>
      </c>
      <c r="D128" s="114" t="s">
        <v>2131</v>
      </c>
    </row>
    <row r="130" spans="2:4" x14ac:dyDescent="0.3">
      <c r="B130" s="108" t="s">
        <v>2046</v>
      </c>
      <c r="C130" t="s">
        <v>619</v>
      </c>
      <c r="D130" s="114" t="s">
        <v>2132</v>
      </c>
    </row>
    <row r="131" spans="2:4" x14ac:dyDescent="0.3">
      <c r="C131" t="s">
        <v>0</v>
      </c>
      <c r="D131" s="114" t="s">
        <v>2229</v>
      </c>
    </row>
    <row r="132" spans="2:4" x14ac:dyDescent="0.3">
      <c r="C132" t="s">
        <v>73</v>
      </c>
      <c r="D132" s="114" t="s">
        <v>2133</v>
      </c>
    </row>
    <row r="133" spans="2:4" x14ac:dyDescent="0.3">
      <c r="C133" t="s">
        <v>75</v>
      </c>
      <c r="D133" s="116" t="s">
        <v>2134</v>
      </c>
    </row>
    <row r="134" spans="2:4" x14ac:dyDescent="0.3">
      <c r="C134" t="s">
        <v>21</v>
      </c>
      <c r="D134" s="114" t="s">
        <v>2135</v>
      </c>
    </row>
    <row r="135" spans="2:4" x14ac:dyDescent="0.3">
      <c r="C135" t="s">
        <v>76</v>
      </c>
      <c r="D135" s="114" t="s">
        <v>2136</v>
      </c>
    </row>
    <row r="136" spans="2:4" x14ac:dyDescent="0.3">
      <c r="C136" t="s">
        <v>440</v>
      </c>
      <c r="D136" s="114" t="s">
        <v>2137</v>
      </c>
    </row>
    <row r="137" spans="2:4" x14ac:dyDescent="0.3">
      <c r="C137" t="s">
        <v>16</v>
      </c>
      <c r="D137" s="114" t="s">
        <v>2210</v>
      </c>
    </row>
    <row r="138" spans="2:4" x14ac:dyDescent="0.3">
      <c r="C138" t="s">
        <v>18</v>
      </c>
      <c r="D138" s="114" t="s">
        <v>2211</v>
      </c>
    </row>
    <row r="139" spans="2:4" x14ac:dyDescent="0.3">
      <c r="C139" t="s">
        <v>78</v>
      </c>
      <c r="D139" s="114" t="s">
        <v>2138</v>
      </c>
    </row>
    <row r="140" spans="2:4" x14ac:dyDescent="0.3">
      <c r="C140" t="s">
        <v>79</v>
      </c>
      <c r="D140" s="114" t="s">
        <v>2139</v>
      </c>
    </row>
    <row r="141" spans="2:4" x14ac:dyDescent="0.3">
      <c r="C141" t="s">
        <v>455</v>
      </c>
      <c r="D141" s="114" t="s">
        <v>2212</v>
      </c>
    </row>
    <row r="142" spans="2:4" x14ac:dyDescent="0.3">
      <c r="C142" t="s">
        <v>456</v>
      </c>
      <c r="D142" s="114" t="s">
        <v>2140</v>
      </c>
    </row>
    <row r="143" spans="2:4" x14ac:dyDescent="0.3">
      <c r="C143" t="s">
        <v>457</v>
      </c>
      <c r="D143" s="114" t="s">
        <v>2141</v>
      </c>
    </row>
    <row r="144" spans="2:4" x14ac:dyDescent="0.3">
      <c r="C144" t="s">
        <v>458</v>
      </c>
      <c r="D144" s="114" t="s">
        <v>2142</v>
      </c>
    </row>
    <row r="145" spans="2:4" x14ac:dyDescent="0.3">
      <c r="C145" t="s">
        <v>459</v>
      </c>
      <c r="D145" s="114" t="s">
        <v>2143</v>
      </c>
    </row>
    <row r="146" spans="2:4" x14ac:dyDescent="0.3">
      <c r="C146" t="s">
        <v>460</v>
      </c>
      <c r="D146" s="114" t="s">
        <v>2144</v>
      </c>
    </row>
    <row r="147" spans="2:4" x14ac:dyDescent="0.3">
      <c r="C147" t="s">
        <v>461</v>
      </c>
      <c r="D147" s="114" t="s">
        <v>2213</v>
      </c>
    </row>
    <row r="148" spans="2:4" x14ac:dyDescent="0.3">
      <c r="C148" t="s">
        <v>462</v>
      </c>
      <c r="D148" s="114" t="s">
        <v>2145</v>
      </c>
    </row>
    <row r="149" spans="2:4" x14ac:dyDescent="0.3">
      <c r="C149" t="s">
        <v>1795</v>
      </c>
      <c r="D149" s="114" t="s">
        <v>2146</v>
      </c>
    </row>
    <row r="151" spans="2:4" x14ac:dyDescent="0.3">
      <c r="B151" s="108" t="s">
        <v>2047</v>
      </c>
      <c r="C151" t="s">
        <v>619</v>
      </c>
      <c r="D151" s="116" t="s">
        <v>2147</v>
      </c>
    </row>
    <row r="152" spans="2:4" x14ac:dyDescent="0.3">
      <c r="C152" t="s">
        <v>1645</v>
      </c>
      <c r="D152" s="114" t="s">
        <v>2230</v>
      </c>
    </row>
    <row r="153" spans="2:4" x14ac:dyDescent="0.3">
      <c r="C153" t="s">
        <v>73</v>
      </c>
      <c r="D153" s="114" t="s">
        <v>2148</v>
      </c>
    </row>
    <row r="154" spans="2:4" x14ac:dyDescent="0.3">
      <c r="C154" t="s">
        <v>74</v>
      </c>
      <c r="D154" s="114" t="s">
        <v>2108</v>
      </c>
    </row>
    <row r="155" spans="2:4" x14ac:dyDescent="0.3">
      <c r="C155" t="s">
        <v>75</v>
      </c>
      <c r="D155" s="114" t="s">
        <v>2149</v>
      </c>
    </row>
    <row r="156" spans="2:4" x14ac:dyDescent="0.3">
      <c r="C156" t="s">
        <v>21</v>
      </c>
      <c r="D156" s="114" t="s">
        <v>2150</v>
      </c>
    </row>
    <row r="157" spans="2:4" x14ac:dyDescent="0.3">
      <c r="C157" t="s">
        <v>76</v>
      </c>
      <c r="D157" s="116" t="s">
        <v>2151</v>
      </c>
    </row>
    <row r="158" spans="2:4" x14ac:dyDescent="0.3">
      <c r="C158" t="s">
        <v>439</v>
      </c>
      <c r="D158" s="114" t="s">
        <v>2152</v>
      </c>
    </row>
    <row r="159" spans="2:4" x14ac:dyDescent="0.3">
      <c r="C159" t="s">
        <v>440</v>
      </c>
      <c r="D159" s="114" t="s">
        <v>2153</v>
      </c>
    </row>
    <row r="160" spans="2:4" x14ac:dyDescent="0.3">
      <c r="C160" t="s">
        <v>441</v>
      </c>
      <c r="D160" s="114" t="s">
        <v>2154</v>
      </c>
    </row>
    <row r="161" spans="2:4" x14ac:dyDescent="0.3">
      <c r="C161" t="s">
        <v>22</v>
      </c>
      <c r="D161" s="114" t="s">
        <v>2155</v>
      </c>
    </row>
    <row r="162" spans="2:4" x14ac:dyDescent="0.3">
      <c r="C162" t="s">
        <v>468</v>
      </c>
      <c r="D162" s="114" t="s">
        <v>2156</v>
      </c>
    </row>
    <row r="163" spans="2:4" x14ac:dyDescent="0.3">
      <c r="C163" t="s">
        <v>16</v>
      </c>
      <c r="D163" s="114" t="s">
        <v>2214</v>
      </c>
    </row>
    <row r="164" spans="2:4" x14ac:dyDescent="0.3">
      <c r="C164" t="s">
        <v>18</v>
      </c>
      <c r="D164" s="114" t="s">
        <v>2215</v>
      </c>
    </row>
    <row r="165" spans="2:4" x14ac:dyDescent="0.3">
      <c r="C165" t="s">
        <v>79</v>
      </c>
      <c r="D165" s="114" t="s">
        <v>2157</v>
      </c>
    </row>
    <row r="166" spans="2:4" x14ac:dyDescent="0.3">
      <c r="C166" t="s">
        <v>80</v>
      </c>
      <c r="D166" s="114" t="s">
        <v>2158</v>
      </c>
    </row>
    <row r="167" spans="2:4" x14ac:dyDescent="0.3">
      <c r="C167" t="s">
        <v>81</v>
      </c>
      <c r="D167" s="114" t="s">
        <v>2159</v>
      </c>
    </row>
    <row r="168" spans="2:4" x14ac:dyDescent="0.3">
      <c r="C168" t="s">
        <v>225</v>
      </c>
      <c r="D168" s="114" t="s">
        <v>2160</v>
      </c>
    </row>
    <row r="169" spans="2:4" x14ac:dyDescent="0.3">
      <c r="C169" t="s">
        <v>82</v>
      </c>
      <c r="D169" s="114" t="s">
        <v>2115</v>
      </c>
    </row>
    <row r="171" spans="2:4" x14ac:dyDescent="0.3">
      <c r="B171" s="108" t="s">
        <v>2048</v>
      </c>
      <c r="C171" t="s">
        <v>0</v>
      </c>
      <c r="D171" s="114" t="s">
        <v>2161</v>
      </c>
    </row>
    <row r="172" spans="2:4" x14ac:dyDescent="0.3">
      <c r="C172" t="s">
        <v>73</v>
      </c>
      <c r="D172" s="114" t="s">
        <v>2162</v>
      </c>
    </row>
    <row r="173" spans="2:4" x14ac:dyDescent="0.3">
      <c r="C173" t="s">
        <v>21</v>
      </c>
      <c r="D173" s="114" t="s">
        <v>2163</v>
      </c>
    </row>
    <row r="174" spans="2:4" x14ac:dyDescent="0.3">
      <c r="C174" t="s">
        <v>76</v>
      </c>
      <c r="D174" s="114" t="s">
        <v>2164</v>
      </c>
    </row>
    <row r="175" spans="2:4" x14ac:dyDescent="0.3">
      <c r="C175" t="s">
        <v>16</v>
      </c>
      <c r="D175" s="114" t="s">
        <v>2216</v>
      </c>
    </row>
    <row r="176" spans="2:4" x14ac:dyDescent="0.3">
      <c r="C176" t="s">
        <v>18</v>
      </c>
      <c r="D176" s="114" t="s">
        <v>2217</v>
      </c>
    </row>
    <row r="177" spans="2:4" x14ac:dyDescent="0.3">
      <c r="C177" t="s">
        <v>80</v>
      </c>
      <c r="D177" s="114" t="s">
        <v>2165</v>
      </c>
    </row>
    <row r="178" spans="2:4" x14ac:dyDescent="0.3">
      <c r="C178" t="s">
        <v>82</v>
      </c>
      <c r="D178" s="116" t="s">
        <v>2166</v>
      </c>
    </row>
    <row r="179" spans="2:4" x14ac:dyDescent="0.3">
      <c r="C179" t="s">
        <v>469</v>
      </c>
      <c r="D179" s="114" t="s">
        <v>2167</v>
      </c>
    </row>
    <row r="181" spans="2:4" x14ac:dyDescent="0.3">
      <c r="B181" s="108" t="s">
        <v>2049</v>
      </c>
      <c r="C181" t="s">
        <v>1645</v>
      </c>
      <c r="D181" s="114" t="s">
        <v>2168</v>
      </c>
    </row>
    <row r="182" spans="2:4" x14ac:dyDescent="0.3">
      <c r="C182" t="s">
        <v>73</v>
      </c>
      <c r="D182" s="114" t="s">
        <v>2169</v>
      </c>
    </row>
    <row r="183" spans="2:4" x14ac:dyDescent="0.3">
      <c r="C183" t="s">
        <v>75</v>
      </c>
      <c r="D183" s="114" t="s">
        <v>2170</v>
      </c>
    </row>
    <row r="184" spans="2:4" x14ac:dyDescent="0.3">
      <c r="C184" t="s">
        <v>21</v>
      </c>
      <c r="D184" s="114" t="s">
        <v>2171</v>
      </c>
    </row>
    <row r="185" spans="2:4" x14ac:dyDescent="0.3">
      <c r="C185" t="s">
        <v>22</v>
      </c>
      <c r="D185" s="114" t="s">
        <v>2172</v>
      </c>
    </row>
    <row r="186" spans="2:4" x14ac:dyDescent="0.3">
      <c r="C186" t="s">
        <v>16</v>
      </c>
      <c r="D186" s="114" t="s">
        <v>2218</v>
      </c>
    </row>
    <row r="188" spans="2:4" x14ac:dyDescent="0.3">
      <c r="B188" s="108" t="s">
        <v>2050</v>
      </c>
      <c r="C188" t="s">
        <v>619</v>
      </c>
      <c r="D188" s="114" t="s">
        <v>2173</v>
      </c>
    </row>
    <row r="189" spans="2:4" x14ac:dyDescent="0.3">
      <c r="C189" t="s">
        <v>0</v>
      </c>
      <c r="D189" s="114" t="s">
        <v>2231</v>
      </c>
    </row>
    <row r="190" spans="2:4" x14ac:dyDescent="0.3">
      <c r="C190" t="s">
        <v>73</v>
      </c>
      <c r="D190" s="114" t="s">
        <v>2174</v>
      </c>
    </row>
    <row r="191" spans="2:4" x14ac:dyDescent="0.3">
      <c r="C191" t="s">
        <v>21</v>
      </c>
      <c r="D191" s="114" t="s">
        <v>2175</v>
      </c>
    </row>
    <row r="192" spans="2:4" x14ac:dyDescent="0.3">
      <c r="C192" t="s">
        <v>76</v>
      </c>
      <c r="D192" s="114" t="s">
        <v>2164</v>
      </c>
    </row>
    <row r="193" spans="3:4" x14ac:dyDescent="0.3">
      <c r="C193" t="s">
        <v>18</v>
      </c>
      <c r="D193" s="114" t="s">
        <v>2219</v>
      </c>
    </row>
    <row r="194" spans="3:4" x14ac:dyDescent="0.3">
      <c r="C194" t="s">
        <v>78</v>
      </c>
      <c r="D194" s="114" t="s">
        <v>2176</v>
      </c>
    </row>
    <row r="195" spans="3:4" x14ac:dyDescent="0.3">
      <c r="C195" t="s">
        <v>80</v>
      </c>
      <c r="D195" s="114" t="s">
        <v>2177</v>
      </c>
    </row>
    <row r="196" spans="3:4" x14ac:dyDescent="0.3">
      <c r="C196" t="s">
        <v>82</v>
      </c>
      <c r="D196" s="114" t="s">
        <v>2178</v>
      </c>
    </row>
    <row r="197" spans="3:4" x14ac:dyDescent="0.3">
      <c r="C197" t="s">
        <v>81</v>
      </c>
      <c r="D197" s="114" t="s">
        <v>2179</v>
      </c>
    </row>
    <row r="198" spans="3:4" x14ac:dyDescent="0.3">
      <c r="C198" t="s">
        <v>471</v>
      </c>
      <c r="D198" s="114" t="s">
        <v>2180</v>
      </c>
    </row>
    <row r="199" spans="3:4" x14ac:dyDescent="0.3">
      <c r="C199" t="s">
        <v>472</v>
      </c>
      <c r="D199" s="116" t="s">
        <v>2181</v>
      </c>
    </row>
    <row r="200" spans="3:4" x14ac:dyDescent="0.3">
      <c r="C200" t="s">
        <v>91</v>
      </c>
      <c r="D200" s="116" t="s">
        <v>2182</v>
      </c>
    </row>
    <row r="201" spans="3:4" x14ac:dyDescent="0.3">
      <c r="D201" s="11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2CA0-3897-4D3F-8DB7-CDDAEB66DF51}">
  <sheetPr codeName="Sheet5"/>
  <dimension ref="A1:L512"/>
  <sheetViews>
    <sheetView showGridLines="0" zoomScale="90" zoomScaleNormal="90" workbookViewId="0">
      <selection activeCell="E20" sqref="E20"/>
    </sheetView>
  </sheetViews>
  <sheetFormatPr defaultRowHeight="14.4" x14ac:dyDescent="0.3"/>
  <cols>
    <col min="1" max="1" width="9.88671875" bestFit="1" customWidth="1"/>
    <col min="2" max="2" width="9.5546875" bestFit="1" customWidth="1"/>
    <col min="3" max="3" width="10.5546875" bestFit="1" customWidth="1"/>
    <col min="4" max="4" width="7.88671875" bestFit="1" customWidth="1"/>
    <col min="5" max="5" width="52.5546875" bestFit="1" customWidth="1"/>
    <col min="6" max="6" width="9.77734375" bestFit="1" customWidth="1"/>
    <col min="7" max="7" width="12.5546875" bestFit="1" customWidth="1"/>
    <col min="8" max="8" width="13.88671875" bestFit="1" customWidth="1"/>
    <col min="9" max="9" width="9.77734375" bestFit="1" customWidth="1"/>
    <col min="10" max="10" width="10.88671875" bestFit="1" customWidth="1"/>
    <col min="11" max="11" width="12.88671875" bestFit="1" customWidth="1"/>
    <col min="12" max="12" width="11.88671875" bestFit="1" customWidth="1"/>
    <col min="13" max="13" width="12.88671875" bestFit="1" customWidth="1"/>
  </cols>
  <sheetData>
    <row r="1" spans="1:12" x14ac:dyDescent="0.3">
      <c r="A1" s="12" t="s">
        <v>619</v>
      </c>
      <c r="B1" s="12" t="s">
        <v>1059</v>
      </c>
      <c r="C1" s="12" t="s">
        <v>1060</v>
      </c>
      <c r="D1" s="12" t="s">
        <v>226</v>
      </c>
      <c r="E1" s="12" t="s">
        <v>227</v>
      </c>
      <c r="F1" s="12" t="s">
        <v>228</v>
      </c>
      <c r="G1" s="12" t="s">
        <v>229</v>
      </c>
      <c r="H1" s="12" t="s">
        <v>230</v>
      </c>
      <c r="I1" s="12" t="s">
        <v>2</v>
      </c>
      <c r="J1" s="12" t="s">
        <v>22</v>
      </c>
      <c r="K1" s="12" t="s">
        <v>231</v>
      </c>
      <c r="L1" s="12" t="s">
        <v>232</v>
      </c>
    </row>
    <row r="2" spans="1:12" x14ac:dyDescent="0.3">
      <c r="A2" s="1">
        <v>1</v>
      </c>
      <c r="B2" s="1" t="s">
        <v>973</v>
      </c>
      <c r="C2" s="1" t="s">
        <v>1061</v>
      </c>
      <c r="D2" s="1" t="s">
        <v>293</v>
      </c>
      <c r="E2" s="1" t="s">
        <v>294</v>
      </c>
      <c r="F2" s="1">
        <v>7.36</v>
      </c>
      <c r="G2" s="1">
        <v>43.88</v>
      </c>
      <c r="H2" s="11">
        <v>45944</v>
      </c>
      <c r="I2" s="1">
        <v>322.97000000000003</v>
      </c>
      <c r="J2" s="1">
        <v>276.33</v>
      </c>
      <c r="K2" s="1" t="s">
        <v>253</v>
      </c>
      <c r="L2" s="1" t="s">
        <v>129</v>
      </c>
    </row>
    <row r="3" spans="1:12" x14ac:dyDescent="0.3">
      <c r="A3" s="1">
        <v>1</v>
      </c>
      <c r="B3" s="1" t="s">
        <v>973</v>
      </c>
      <c r="C3" s="1" t="s">
        <v>1062</v>
      </c>
      <c r="D3" s="1" t="s">
        <v>310</v>
      </c>
      <c r="E3" s="1" t="s">
        <v>311</v>
      </c>
      <c r="F3" s="1">
        <v>18.498000000000001</v>
      </c>
      <c r="G3" s="1">
        <v>31.09</v>
      </c>
      <c r="H3" s="11">
        <v>45944</v>
      </c>
      <c r="I3" s="1">
        <v>575.1</v>
      </c>
      <c r="J3" s="1">
        <v>546.25</v>
      </c>
      <c r="K3" s="1" t="s">
        <v>258</v>
      </c>
      <c r="L3" s="1" t="s">
        <v>129</v>
      </c>
    </row>
    <row r="4" spans="1:12" x14ac:dyDescent="0.3">
      <c r="A4" s="1">
        <v>1</v>
      </c>
      <c r="B4" s="1" t="s">
        <v>973</v>
      </c>
      <c r="C4" s="1" t="s">
        <v>1063</v>
      </c>
      <c r="D4" s="1" t="s">
        <v>287</v>
      </c>
      <c r="E4" s="1" t="s">
        <v>288</v>
      </c>
      <c r="F4" s="1">
        <v>7.5170000000000003</v>
      </c>
      <c r="G4" s="1">
        <v>48.18</v>
      </c>
      <c r="H4" s="11">
        <v>45944</v>
      </c>
      <c r="I4" s="1">
        <v>362.18</v>
      </c>
      <c r="J4" s="1">
        <v>352.49</v>
      </c>
      <c r="K4" s="1" t="s">
        <v>240</v>
      </c>
      <c r="L4" s="1" t="s">
        <v>129</v>
      </c>
    </row>
    <row r="5" spans="1:12" x14ac:dyDescent="0.3">
      <c r="A5" s="1">
        <v>1</v>
      </c>
      <c r="B5" s="1" t="s">
        <v>973</v>
      </c>
      <c r="C5" s="1" t="s">
        <v>1064</v>
      </c>
      <c r="D5" s="1" t="s">
        <v>312</v>
      </c>
      <c r="E5" s="1" t="s">
        <v>313</v>
      </c>
      <c r="F5" s="1">
        <v>9.1980000000000004</v>
      </c>
      <c r="G5" s="1">
        <v>29.76</v>
      </c>
      <c r="H5" s="11">
        <v>45944</v>
      </c>
      <c r="I5" s="1">
        <v>273.74</v>
      </c>
      <c r="J5" s="1">
        <v>272.79000000000002</v>
      </c>
      <c r="K5" s="1" t="s">
        <v>264</v>
      </c>
      <c r="L5" s="1" t="s">
        <v>129</v>
      </c>
    </row>
    <row r="6" spans="1:12" x14ac:dyDescent="0.3">
      <c r="A6" s="1">
        <v>1</v>
      </c>
      <c r="B6" s="1" t="s">
        <v>973</v>
      </c>
      <c r="C6" s="1" t="s">
        <v>1065</v>
      </c>
      <c r="D6" s="1" t="s">
        <v>314</v>
      </c>
      <c r="E6" s="1" t="s">
        <v>315</v>
      </c>
      <c r="F6" s="1">
        <v>5.1879999999999997</v>
      </c>
      <c r="G6" s="1">
        <v>33.68</v>
      </c>
      <c r="H6" s="11">
        <v>45944</v>
      </c>
      <c r="I6" s="1">
        <v>174.75</v>
      </c>
      <c r="J6" s="1">
        <v>146.63999999999999</v>
      </c>
      <c r="K6" s="1" t="s">
        <v>253</v>
      </c>
      <c r="L6" s="1" t="s">
        <v>129</v>
      </c>
    </row>
    <row r="7" spans="1:12" x14ac:dyDescent="0.3">
      <c r="A7" s="1">
        <v>1</v>
      </c>
      <c r="B7" s="1" t="s">
        <v>973</v>
      </c>
      <c r="C7" s="1" t="s">
        <v>1066</v>
      </c>
      <c r="D7" s="1" t="s">
        <v>289</v>
      </c>
      <c r="E7" s="1" t="s">
        <v>290</v>
      </c>
      <c r="F7" s="1">
        <v>6.5540000000000003</v>
      </c>
      <c r="G7" s="1">
        <v>50.77</v>
      </c>
      <c r="H7" s="11">
        <v>45944</v>
      </c>
      <c r="I7" s="1">
        <v>332.76</v>
      </c>
      <c r="J7" s="1">
        <v>331.44</v>
      </c>
      <c r="K7" s="1" t="s">
        <v>240</v>
      </c>
      <c r="L7" s="1" t="s">
        <v>129</v>
      </c>
    </row>
    <row r="8" spans="1:12" x14ac:dyDescent="0.3">
      <c r="A8" s="1">
        <v>1</v>
      </c>
      <c r="B8" s="1" t="s">
        <v>973</v>
      </c>
      <c r="C8" s="1" t="s">
        <v>1067</v>
      </c>
      <c r="D8" s="1" t="s">
        <v>316</v>
      </c>
      <c r="E8" s="1" t="s">
        <v>317</v>
      </c>
      <c r="F8" s="1">
        <v>2.1040000000000001</v>
      </c>
      <c r="G8" s="1">
        <v>63.83</v>
      </c>
      <c r="H8" s="11">
        <v>45944</v>
      </c>
      <c r="I8" s="1">
        <v>134.29</v>
      </c>
      <c r="J8" s="1">
        <v>127.15</v>
      </c>
      <c r="K8" s="1" t="s">
        <v>235</v>
      </c>
      <c r="L8" s="1" t="s">
        <v>129</v>
      </c>
    </row>
    <row r="9" spans="1:12" x14ac:dyDescent="0.3">
      <c r="A9" s="1">
        <v>1</v>
      </c>
      <c r="B9" s="1" t="s">
        <v>973</v>
      </c>
      <c r="C9" s="1" t="s">
        <v>1068</v>
      </c>
      <c r="D9" s="1" t="s">
        <v>295</v>
      </c>
      <c r="E9" s="1" t="s">
        <v>296</v>
      </c>
      <c r="F9" s="1">
        <v>1.024</v>
      </c>
      <c r="G9" s="1">
        <v>581.64</v>
      </c>
      <c r="H9" s="11">
        <v>45944</v>
      </c>
      <c r="I9" s="1">
        <v>595.41999999999996</v>
      </c>
      <c r="J9" s="1">
        <v>498.6</v>
      </c>
      <c r="K9" s="1" t="s">
        <v>267</v>
      </c>
      <c r="L9" s="1" t="s">
        <v>129</v>
      </c>
    </row>
    <row r="10" spans="1:12" x14ac:dyDescent="0.3">
      <c r="A10" s="1">
        <v>1</v>
      </c>
      <c r="B10" s="1" t="s">
        <v>973</v>
      </c>
      <c r="C10" s="1" t="s">
        <v>1069</v>
      </c>
      <c r="D10" s="1" t="s">
        <v>291</v>
      </c>
      <c r="E10" s="1" t="s">
        <v>292</v>
      </c>
      <c r="F10" s="1">
        <v>4.2439999999999998</v>
      </c>
      <c r="G10" s="1">
        <v>50.23</v>
      </c>
      <c r="H10" s="11">
        <v>45944</v>
      </c>
      <c r="I10" s="1">
        <v>213.2</v>
      </c>
      <c r="J10" s="1">
        <v>204.55</v>
      </c>
      <c r="K10" s="1" t="s">
        <v>270</v>
      </c>
      <c r="L10" s="1" t="s">
        <v>129</v>
      </c>
    </row>
    <row r="11" spans="1:12" x14ac:dyDescent="0.3">
      <c r="A11" s="1">
        <v>1</v>
      </c>
      <c r="B11" s="1" t="s">
        <v>973</v>
      </c>
      <c r="C11" s="1" t="s">
        <v>1070</v>
      </c>
      <c r="D11" s="1" t="s">
        <v>283</v>
      </c>
      <c r="E11" s="1" t="s">
        <v>284</v>
      </c>
      <c r="F11" s="1">
        <v>3.2010000000000001</v>
      </c>
      <c r="G11" s="1">
        <v>73.61</v>
      </c>
      <c r="H11" s="11">
        <v>45944</v>
      </c>
      <c r="I11" s="1">
        <v>235.63</v>
      </c>
      <c r="J11" s="1">
        <v>229.93</v>
      </c>
      <c r="K11" s="1" t="s">
        <v>245</v>
      </c>
      <c r="L11" s="1" t="s">
        <v>129</v>
      </c>
    </row>
    <row r="12" spans="1:12" x14ac:dyDescent="0.3">
      <c r="A12" s="1">
        <v>1</v>
      </c>
      <c r="B12" s="1" t="s">
        <v>973</v>
      </c>
      <c r="C12" s="1" t="s">
        <v>1071</v>
      </c>
      <c r="D12" s="1"/>
      <c r="E12" s="1" t="s">
        <v>277</v>
      </c>
      <c r="F12" s="1">
        <v>33.25</v>
      </c>
      <c r="G12" s="1">
        <v>1</v>
      </c>
      <c r="H12" s="11">
        <v>45944</v>
      </c>
      <c r="I12" s="1">
        <v>33.25</v>
      </c>
      <c r="J12" s="1">
        <v>33.25</v>
      </c>
      <c r="K12" s="1" t="s">
        <v>278</v>
      </c>
      <c r="L12" s="1" t="s">
        <v>129</v>
      </c>
    </row>
    <row r="13" spans="1:12" x14ac:dyDescent="0.3">
      <c r="A13" s="1">
        <v>1</v>
      </c>
      <c r="B13" s="1" t="s">
        <v>973</v>
      </c>
      <c r="C13" s="1" t="s">
        <v>1072</v>
      </c>
      <c r="D13" s="1" t="s">
        <v>285</v>
      </c>
      <c r="E13" s="1" t="s">
        <v>286</v>
      </c>
      <c r="F13" s="1">
        <v>9.3369999999999997</v>
      </c>
      <c r="G13" s="1">
        <v>26.77</v>
      </c>
      <c r="H13" s="11">
        <v>45944</v>
      </c>
      <c r="I13" s="1">
        <v>249.94</v>
      </c>
      <c r="J13" s="1">
        <v>233.01</v>
      </c>
      <c r="K13" s="1" t="s">
        <v>248</v>
      </c>
      <c r="L13" s="1" t="s">
        <v>129</v>
      </c>
    </row>
    <row r="14" spans="1:12" x14ac:dyDescent="0.3">
      <c r="A14" s="1">
        <v>1</v>
      </c>
      <c r="B14" s="1" t="s">
        <v>973</v>
      </c>
      <c r="C14" s="1" t="s">
        <v>1073</v>
      </c>
      <c r="D14" s="1" t="s">
        <v>308</v>
      </c>
      <c r="E14" s="1" t="s">
        <v>309</v>
      </c>
      <c r="F14" s="1">
        <v>5.1660000000000004</v>
      </c>
      <c r="G14" s="1">
        <v>30.34</v>
      </c>
      <c r="H14" s="11">
        <v>45944</v>
      </c>
      <c r="I14" s="1">
        <v>156.72</v>
      </c>
      <c r="J14" s="1">
        <v>132.06</v>
      </c>
      <c r="K14" s="1" t="s">
        <v>253</v>
      </c>
      <c r="L14" s="1" t="s">
        <v>129</v>
      </c>
    </row>
    <row r="15" spans="1:12" x14ac:dyDescent="0.3">
      <c r="A15" s="1">
        <v>1</v>
      </c>
      <c r="B15" s="1" t="s">
        <v>973</v>
      </c>
      <c r="C15" s="1" t="s">
        <v>1074</v>
      </c>
      <c r="D15" s="1" t="s">
        <v>279</v>
      </c>
      <c r="E15" s="1" t="s">
        <v>280</v>
      </c>
      <c r="F15" s="1">
        <v>5.3029999999999999</v>
      </c>
      <c r="G15" s="1">
        <v>49.42</v>
      </c>
      <c r="H15" s="11">
        <v>45944</v>
      </c>
      <c r="I15" s="1">
        <v>262.07</v>
      </c>
      <c r="J15" s="1">
        <v>257.95999999999998</v>
      </c>
      <c r="K15" s="1" t="s">
        <v>245</v>
      </c>
      <c r="L15" s="1" t="s">
        <v>129</v>
      </c>
    </row>
    <row r="16" spans="1:12" x14ac:dyDescent="0.3">
      <c r="A16" s="1">
        <v>1</v>
      </c>
      <c r="B16" s="1" t="s">
        <v>973</v>
      </c>
      <c r="C16" s="1" t="s">
        <v>1075</v>
      </c>
      <c r="D16" s="1" t="s">
        <v>281</v>
      </c>
      <c r="E16" s="1" t="s">
        <v>282</v>
      </c>
      <c r="F16" s="1">
        <v>4.2640000000000002</v>
      </c>
      <c r="G16" s="1">
        <v>78.62</v>
      </c>
      <c r="H16" s="11">
        <v>45944</v>
      </c>
      <c r="I16" s="1">
        <v>335.24</v>
      </c>
      <c r="J16" s="1">
        <v>325.83999999999997</v>
      </c>
      <c r="K16" s="1" t="s">
        <v>240</v>
      </c>
      <c r="L16" s="1" t="s">
        <v>129</v>
      </c>
    </row>
    <row r="17" spans="1:12" x14ac:dyDescent="0.3">
      <c r="A17" s="1">
        <v>1</v>
      </c>
      <c r="B17" s="1" t="s">
        <v>973</v>
      </c>
      <c r="C17" s="1" t="s">
        <v>1076</v>
      </c>
      <c r="D17" s="1" t="s">
        <v>302</v>
      </c>
      <c r="E17" s="1" t="s">
        <v>303</v>
      </c>
      <c r="F17" s="1">
        <v>3.1309999999999998</v>
      </c>
      <c r="G17" s="1">
        <v>29.57</v>
      </c>
      <c r="H17" s="11">
        <v>45944</v>
      </c>
      <c r="I17" s="1">
        <v>92.6</v>
      </c>
      <c r="J17" s="1">
        <v>81.44</v>
      </c>
      <c r="K17" s="1" t="s">
        <v>235</v>
      </c>
      <c r="L17" s="1" t="s">
        <v>129</v>
      </c>
    </row>
    <row r="18" spans="1:12" x14ac:dyDescent="0.3">
      <c r="A18" s="1">
        <v>1</v>
      </c>
      <c r="B18" s="1" t="s">
        <v>973</v>
      </c>
      <c r="C18" s="1" t="s">
        <v>1077</v>
      </c>
      <c r="D18" s="1" t="s">
        <v>304</v>
      </c>
      <c r="E18" s="1" t="s">
        <v>305</v>
      </c>
      <c r="F18" s="1">
        <v>4.0629999999999997</v>
      </c>
      <c r="G18" s="1">
        <v>64.37</v>
      </c>
      <c r="H18" s="11">
        <v>45944</v>
      </c>
      <c r="I18" s="1">
        <v>261.56</v>
      </c>
      <c r="J18" s="1">
        <v>249.99</v>
      </c>
      <c r="K18" s="1" t="s">
        <v>261</v>
      </c>
      <c r="L18" s="1" t="s">
        <v>129</v>
      </c>
    </row>
    <row r="19" spans="1:12" x14ac:dyDescent="0.3">
      <c r="A19" s="1">
        <v>1</v>
      </c>
      <c r="B19" s="1" t="s">
        <v>973</v>
      </c>
      <c r="C19" s="1" t="s">
        <v>1078</v>
      </c>
      <c r="D19" s="1" t="s">
        <v>306</v>
      </c>
      <c r="E19" s="1" t="s">
        <v>307</v>
      </c>
      <c r="F19" s="1">
        <v>3.1850000000000001</v>
      </c>
      <c r="G19" s="1">
        <v>30.52</v>
      </c>
      <c r="H19" s="11">
        <v>45944</v>
      </c>
      <c r="I19" s="1">
        <v>97.22</v>
      </c>
      <c r="J19" s="1">
        <v>88.98</v>
      </c>
      <c r="K19" s="1" t="s">
        <v>235</v>
      </c>
      <c r="L19" s="1" t="s">
        <v>129</v>
      </c>
    </row>
    <row r="20" spans="1:12" x14ac:dyDescent="0.3">
      <c r="A20" s="1">
        <v>1</v>
      </c>
      <c r="B20" s="1" t="s">
        <v>973</v>
      </c>
      <c r="C20" s="1" t="s">
        <v>1079</v>
      </c>
      <c r="D20" s="1" t="s">
        <v>318</v>
      </c>
      <c r="E20" s="1" t="s">
        <v>319</v>
      </c>
      <c r="F20" s="1">
        <v>0.42599999999999999</v>
      </c>
      <c r="G20" s="1">
        <v>98.11</v>
      </c>
      <c r="H20" s="11">
        <v>45944</v>
      </c>
      <c r="I20" s="1">
        <v>41.79</v>
      </c>
      <c r="J20" s="1">
        <v>37.979999999999997</v>
      </c>
      <c r="K20" s="1" t="s">
        <v>267</v>
      </c>
      <c r="L20" s="1" t="s">
        <v>129</v>
      </c>
    </row>
    <row r="21" spans="1:12" x14ac:dyDescent="0.3">
      <c r="A21" s="1">
        <v>1</v>
      </c>
      <c r="B21" s="1" t="s">
        <v>975</v>
      </c>
      <c r="C21" s="1" t="s">
        <v>1080</v>
      </c>
      <c r="D21" s="1" t="s">
        <v>291</v>
      </c>
      <c r="E21" s="1" t="s">
        <v>292</v>
      </c>
      <c r="F21" s="1">
        <v>4</v>
      </c>
      <c r="G21" s="1">
        <v>50.23</v>
      </c>
      <c r="H21" s="11">
        <v>45944</v>
      </c>
      <c r="I21" s="1">
        <v>200.92</v>
      </c>
      <c r="J21" s="1">
        <v>197.28</v>
      </c>
      <c r="K21" s="1" t="s">
        <v>270</v>
      </c>
      <c r="L21" s="1" t="s">
        <v>129</v>
      </c>
    </row>
    <row r="22" spans="1:12" x14ac:dyDescent="0.3">
      <c r="A22" s="1">
        <v>1</v>
      </c>
      <c r="B22" s="1" t="s">
        <v>975</v>
      </c>
      <c r="C22" s="1" t="s">
        <v>1081</v>
      </c>
      <c r="D22" s="1" t="s">
        <v>295</v>
      </c>
      <c r="E22" s="1" t="s">
        <v>296</v>
      </c>
      <c r="F22" s="1">
        <v>1</v>
      </c>
      <c r="G22" s="1">
        <v>581.64</v>
      </c>
      <c r="H22" s="11">
        <v>45944</v>
      </c>
      <c r="I22" s="1">
        <v>581.64</v>
      </c>
      <c r="J22" s="1">
        <v>525.20000000000005</v>
      </c>
      <c r="K22" s="1" t="s">
        <v>267</v>
      </c>
      <c r="L22" s="1" t="s">
        <v>129</v>
      </c>
    </row>
    <row r="23" spans="1:12" x14ac:dyDescent="0.3">
      <c r="A23" s="1">
        <v>1</v>
      </c>
      <c r="B23" s="1" t="s">
        <v>975</v>
      </c>
      <c r="C23" s="1" t="s">
        <v>1082</v>
      </c>
      <c r="D23" s="1" t="s">
        <v>316</v>
      </c>
      <c r="E23" s="1" t="s">
        <v>317</v>
      </c>
      <c r="F23" s="1">
        <v>2</v>
      </c>
      <c r="G23" s="1">
        <v>63.83</v>
      </c>
      <c r="H23" s="11">
        <v>45944</v>
      </c>
      <c r="I23" s="1">
        <v>127.66</v>
      </c>
      <c r="J23" s="1">
        <v>121.79</v>
      </c>
      <c r="K23" s="1" t="s">
        <v>235</v>
      </c>
      <c r="L23" s="1" t="s">
        <v>129</v>
      </c>
    </row>
    <row r="24" spans="1:12" x14ac:dyDescent="0.3">
      <c r="A24" s="1">
        <v>1</v>
      </c>
      <c r="B24" s="1" t="s">
        <v>975</v>
      </c>
      <c r="C24" s="1" t="s">
        <v>1083</v>
      </c>
      <c r="D24" s="1" t="s">
        <v>289</v>
      </c>
      <c r="E24" s="1" t="s">
        <v>290</v>
      </c>
      <c r="F24" s="1">
        <v>7.0250000000000004</v>
      </c>
      <c r="G24" s="1">
        <v>50.77</v>
      </c>
      <c r="H24" s="11">
        <v>45944</v>
      </c>
      <c r="I24" s="1">
        <v>356.65</v>
      </c>
      <c r="J24" s="1">
        <v>356.1</v>
      </c>
      <c r="K24" s="1" t="s">
        <v>240</v>
      </c>
      <c r="L24" s="1" t="s">
        <v>129</v>
      </c>
    </row>
    <row r="25" spans="1:12" x14ac:dyDescent="0.3">
      <c r="A25" s="1">
        <v>1</v>
      </c>
      <c r="B25" s="1" t="s">
        <v>975</v>
      </c>
      <c r="C25" s="1" t="s">
        <v>1084</v>
      </c>
      <c r="D25" s="1" t="s">
        <v>314</v>
      </c>
      <c r="E25" s="1" t="s">
        <v>315</v>
      </c>
      <c r="F25" s="1">
        <v>4</v>
      </c>
      <c r="G25" s="1">
        <v>33.68</v>
      </c>
      <c r="H25" s="11">
        <v>45944</v>
      </c>
      <c r="I25" s="1">
        <v>134.72</v>
      </c>
      <c r="J25" s="1">
        <v>114.38</v>
      </c>
      <c r="K25" s="1" t="s">
        <v>253</v>
      </c>
      <c r="L25" s="1" t="s">
        <v>129</v>
      </c>
    </row>
    <row r="26" spans="1:12" x14ac:dyDescent="0.3">
      <c r="A26" s="1">
        <v>1</v>
      </c>
      <c r="B26" s="1" t="s">
        <v>975</v>
      </c>
      <c r="C26" s="1" t="s">
        <v>1085</v>
      </c>
      <c r="D26" s="1" t="s">
        <v>312</v>
      </c>
      <c r="E26" s="1" t="s">
        <v>313</v>
      </c>
      <c r="F26" s="1">
        <v>9</v>
      </c>
      <c r="G26" s="1">
        <v>29.76</v>
      </c>
      <c r="H26" s="11">
        <v>45944</v>
      </c>
      <c r="I26" s="1">
        <v>267.83999999999997</v>
      </c>
      <c r="J26" s="1">
        <v>272.74</v>
      </c>
      <c r="K26" s="1" t="s">
        <v>264</v>
      </c>
      <c r="L26" s="1" t="s">
        <v>129</v>
      </c>
    </row>
    <row r="27" spans="1:12" x14ac:dyDescent="0.3">
      <c r="A27" s="1">
        <v>1</v>
      </c>
      <c r="B27" s="1" t="s">
        <v>975</v>
      </c>
      <c r="C27" s="1" t="s">
        <v>1086</v>
      </c>
      <c r="D27" s="1" t="s">
        <v>287</v>
      </c>
      <c r="E27" s="1" t="s">
        <v>288</v>
      </c>
      <c r="F27" s="1">
        <v>8.0259999999999998</v>
      </c>
      <c r="G27" s="1">
        <v>48.18</v>
      </c>
      <c r="H27" s="11">
        <v>45944</v>
      </c>
      <c r="I27" s="1">
        <v>386.7</v>
      </c>
      <c r="J27" s="1">
        <v>383.38</v>
      </c>
      <c r="K27" s="1" t="s">
        <v>240</v>
      </c>
      <c r="L27" s="1" t="s">
        <v>129</v>
      </c>
    </row>
    <row r="28" spans="1:12" x14ac:dyDescent="0.3">
      <c r="A28" s="1">
        <v>1</v>
      </c>
      <c r="B28" s="1" t="s">
        <v>975</v>
      </c>
      <c r="C28" s="1" t="s">
        <v>1087</v>
      </c>
      <c r="D28" s="1" t="s">
        <v>310</v>
      </c>
      <c r="E28" s="1" t="s">
        <v>311</v>
      </c>
      <c r="F28" s="1">
        <v>17</v>
      </c>
      <c r="G28" s="1">
        <v>31.09</v>
      </c>
      <c r="H28" s="11">
        <v>45944</v>
      </c>
      <c r="I28" s="1">
        <v>528.53</v>
      </c>
      <c r="J28" s="1">
        <v>520.28</v>
      </c>
      <c r="K28" s="1" t="s">
        <v>258</v>
      </c>
      <c r="L28" s="1" t="s">
        <v>129</v>
      </c>
    </row>
    <row r="29" spans="1:12" x14ac:dyDescent="0.3">
      <c r="A29" s="1">
        <v>1</v>
      </c>
      <c r="B29" s="1" t="s">
        <v>975</v>
      </c>
      <c r="C29" s="1" t="s">
        <v>1088</v>
      </c>
      <c r="D29" s="1" t="s">
        <v>293</v>
      </c>
      <c r="E29" s="1" t="s">
        <v>294</v>
      </c>
      <c r="F29" s="1">
        <v>7</v>
      </c>
      <c r="G29" s="1">
        <v>43.88</v>
      </c>
      <c r="H29" s="11">
        <v>45944</v>
      </c>
      <c r="I29" s="1">
        <v>307.16000000000003</v>
      </c>
      <c r="J29" s="1">
        <v>265.69</v>
      </c>
      <c r="K29" s="1" t="s">
        <v>253</v>
      </c>
      <c r="L29" s="1" t="s">
        <v>129</v>
      </c>
    </row>
    <row r="30" spans="1:12" x14ac:dyDescent="0.3">
      <c r="A30" s="1">
        <v>1</v>
      </c>
      <c r="B30" s="1" t="s">
        <v>975</v>
      </c>
      <c r="C30" s="1" t="s">
        <v>1089</v>
      </c>
      <c r="D30" s="1" t="s">
        <v>308</v>
      </c>
      <c r="E30" s="1" t="s">
        <v>309</v>
      </c>
      <c r="F30" s="1">
        <v>5</v>
      </c>
      <c r="G30" s="1">
        <v>30.34</v>
      </c>
      <c r="H30" s="11">
        <v>45944</v>
      </c>
      <c r="I30" s="1">
        <v>151.69999999999999</v>
      </c>
      <c r="J30" s="1">
        <v>132.15</v>
      </c>
      <c r="K30" s="1" t="s">
        <v>253</v>
      </c>
      <c r="L30" s="1" t="s">
        <v>129</v>
      </c>
    </row>
    <row r="31" spans="1:12" x14ac:dyDescent="0.3">
      <c r="A31" s="1">
        <v>1</v>
      </c>
      <c r="B31" s="1" t="s">
        <v>975</v>
      </c>
      <c r="C31" s="1" t="s">
        <v>1090</v>
      </c>
      <c r="D31" s="1" t="s">
        <v>285</v>
      </c>
      <c r="E31" s="1" t="s">
        <v>286</v>
      </c>
      <c r="F31" s="1">
        <v>9</v>
      </c>
      <c r="G31" s="1">
        <v>26.77</v>
      </c>
      <c r="H31" s="11">
        <v>45944</v>
      </c>
      <c r="I31" s="1">
        <v>240.93</v>
      </c>
      <c r="J31" s="1">
        <v>260.64</v>
      </c>
      <c r="K31" s="1" t="s">
        <v>248</v>
      </c>
      <c r="L31" s="1" t="s">
        <v>129</v>
      </c>
    </row>
    <row r="32" spans="1:12" x14ac:dyDescent="0.3">
      <c r="A32" s="1">
        <v>1</v>
      </c>
      <c r="B32" s="1" t="s">
        <v>975</v>
      </c>
      <c r="C32" s="1" t="s">
        <v>1091</v>
      </c>
      <c r="D32" s="1" t="s">
        <v>306</v>
      </c>
      <c r="E32" s="1" t="s">
        <v>307</v>
      </c>
      <c r="F32" s="1">
        <v>3</v>
      </c>
      <c r="G32" s="1">
        <v>30.52</v>
      </c>
      <c r="H32" s="11">
        <v>45944</v>
      </c>
      <c r="I32" s="1">
        <v>91.56</v>
      </c>
      <c r="J32" s="1">
        <v>83.31</v>
      </c>
      <c r="K32" s="1" t="s">
        <v>235</v>
      </c>
      <c r="L32" s="1" t="s">
        <v>129</v>
      </c>
    </row>
    <row r="33" spans="1:12" x14ac:dyDescent="0.3">
      <c r="A33" s="1">
        <v>1</v>
      </c>
      <c r="B33" s="1" t="s">
        <v>975</v>
      </c>
      <c r="C33" s="1" t="s">
        <v>1092</v>
      </c>
      <c r="D33" s="1" t="s">
        <v>304</v>
      </c>
      <c r="E33" s="1" t="s">
        <v>305</v>
      </c>
      <c r="F33" s="1">
        <v>4</v>
      </c>
      <c r="G33" s="1">
        <v>64.37</v>
      </c>
      <c r="H33" s="11">
        <v>45944</v>
      </c>
      <c r="I33" s="1">
        <v>257.48</v>
      </c>
      <c r="J33" s="1">
        <v>258.16000000000003</v>
      </c>
      <c r="K33" s="1" t="s">
        <v>261</v>
      </c>
      <c r="L33" s="1" t="s">
        <v>129</v>
      </c>
    </row>
    <row r="34" spans="1:12" x14ac:dyDescent="0.3">
      <c r="A34" s="1">
        <v>1</v>
      </c>
      <c r="B34" s="1" t="s">
        <v>975</v>
      </c>
      <c r="C34" s="1" t="s">
        <v>1093</v>
      </c>
      <c r="D34" s="1" t="s">
        <v>302</v>
      </c>
      <c r="E34" s="1" t="s">
        <v>303</v>
      </c>
      <c r="F34" s="1">
        <v>3</v>
      </c>
      <c r="G34" s="1">
        <v>29.57</v>
      </c>
      <c r="H34" s="11">
        <v>45944</v>
      </c>
      <c r="I34" s="1">
        <v>88.71</v>
      </c>
      <c r="J34" s="1">
        <v>80.19</v>
      </c>
      <c r="K34" s="1" t="s">
        <v>235</v>
      </c>
      <c r="L34" s="1" t="s">
        <v>129</v>
      </c>
    </row>
    <row r="35" spans="1:12" x14ac:dyDescent="0.3">
      <c r="A35" s="1">
        <v>1</v>
      </c>
      <c r="B35" s="1" t="s">
        <v>975</v>
      </c>
      <c r="C35" s="1" t="s">
        <v>1094</v>
      </c>
      <c r="D35" s="1" t="s">
        <v>281</v>
      </c>
      <c r="E35" s="1" t="s">
        <v>282</v>
      </c>
      <c r="F35" s="1">
        <v>4.0129999999999999</v>
      </c>
      <c r="G35" s="1">
        <v>78.62</v>
      </c>
      <c r="H35" s="11">
        <v>45944</v>
      </c>
      <c r="I35" s="1">
        <v>315.52</v>
      </c>
      <c r="J35" s="1">
        <v>316.2</v>
      </c>
      <c r="K35" s="1" t="s">
        <v>240</v>
      </c>
      <c r="L35" s="1" t="s">
        <v>129</v>
      </c>
    </row>
    <row r="36" spans="1:12" x14ac:dyDescent="0.3">
      <c r="A36" s="1">
        <v>1</v>
      </c>
      <c r="B36" s="1" t="s">
        <v>975</v>
      </c>
      <c r="C36" s="1" t="s">
        <v>1095</v>
      </c>
      <c r="D36" s="1" t="s">
        <v>279</v>
      </c>
      <c r="E36" s="1" t="s">
        <v>280</v>
      </c>
      <c r="F36" s="1">
        <v>4.0090000000000003</v>
      </c>
      <c r="G36" s="1">
        <v>49.42</v>
      </c>
      <c r="H36" s="11">
        <v>45944</v>
      </c>
      <c r="I36" s="1">
        <v>198.11</v>
      </c>
      <c r="J36" s="1">
        <v>201.33</v>
      </c>
      <c r="K36" s="1" t="s">
        <v>245</v>
      </c>
      <c r="L36" s="1" t="s">
        <v>129</v>
      </c>
    </row>
    <row r="37" spans="1:12" x14ac:dyDescent="0.3">
      <c r="A37" s="1">
        <v>1</v>
      </c>
      <c r="B37" s="1" t="s">
        <v>975</v>
      </c>
      <c r="C37" s="1" t="s">
        <v>1096</v>
      </c>
      <c r="D37" s="1" t="s">
        <v>283</v>
      </c>
      <c r="E37" s="1" t="s">
        <v>284</v>
      </c>
      <c r="F37" s="1">
        <v>3.01</v>
      </c>
      <c r="G37" s="1">
        <v>73.61</v>
      </c>
      <c r="H37" s="11">
        <v>45944</v>
      </c>
      <c r="I37" s="1">
        <v>221.56</v>
      </c>
      <c r="J37" s="1">
        <v>226.5</v>
      </c>
      <c r="K37" s="1" t="s">
        <v>245</v>
      </c>
      <c r="L37" s="1" t="s">
        <v>129</v>
      </c>
    </row>
    <row r="38" spans="1:12" x14ac:dyDescent="0.3">
      <c r="A38" s="1">
        <v>1</v>
      </c>
      <c r="B38" s="1" t="s">
        <v>975</v>
      </c>
      <c r="C38" s="1" t="s">
        <v>1097</v>
      </c>
      <c r="D38" s="1"/>
      <c r="E38" s="1" t="s">
        <v>277</v>
      </c>
      <c r="F38" s="1">
        <v>44.42</v>
      </c>
      <c r="G38" s="1">
        <v>1</v>
      </c>
      <c r="H38" s="11">
        <v>45944</v>
      </c>
      <c r="I38" s="1">
        <v>44.42</v>
      </c>
      <c r="J38" s="1">
        <v>44.42</v>
      </c>
      <c r="K38" s="1" t="s">
        <v>278</v>
      </c>
      <c r="L38" s="1" t="s">
        <v>129</v>
      </c>
    </row>
    <row r="39" spans="1:12" x14ac:dyDescent="0.3">
      <c r="A39" s="1">
        <v>2</v>
      </c>
      <c r="B39" s="1" t="s">
        <v>995</v>
      </c>
      <c r="C39" s="1" t="s">
        <v>1098</v>
      </c>
      <c r="D39" s="1"/>
      <c r="E39" s="1" t="s">
        <v>277</v>
      </c>
      <c r="F39" s="1">
        <v>16972.52</v>
      </c>
      <c r="G39" s="1">
        <v>1</v>
      </c>
      <c r="H39" s="11">
        <v>45944</v>
      </c>
      <c r="I39" s="1">
        <v>16972.52</v>
      </c>
      <c r="J39" s="1">
        <v>16972.52</v>
      </c>
      <c r="K39" s="1" t="s">
        <v>278</v>
      </c>
      <c r="L39" s="1" t="s">
        <v>129</v>
      </c>
    </row>
    <row r="40" spans="1:12" x14ac:dyDescent="0.3">
      <c r="A40" s="1">
        <v>2</v>
      </c>
      <c r="B40" s="1" t="s">
        <v>995</v>
      </c>
      <c r="C40" s="1" t="s">
        <v>1099</v>
      </c>
      <c r="D40" s="1" t="s">
        <v>233</v>
      </c>
      <c r="E40" s="1" t="s">
        <v>234</v>
      </c>
      <c r="F40" s="1">
        <v>49.697000000000003</v>
      </c>
      <c r="G40" s="1">
        <v>26.22</v>
      </c>
      <c r="H40" s="11">
        <v>45944</v>
      </c>
      <c r="I40" s="1">
        <v>1303.06</v>
      </c>
      <c r="J40" s="1">
        <v>870.75</v>
      </c>
      <c r="K40" s="1" t="s">
        <v>235</v>
      </c>
      <c r="L40" s="1" t="s">
        <v>129</v>
      </c>
    </row>
    <row r="41" spans="1:12" x14ac:dyDescent="0.3">
      <c r="A41" s="1">
        <v>2</v>
      </c>
      <c r="B41" s="1" t="s">
        <v>995</v>
      </c>
      <c r="C41" s="1" t="s">
        <v>1100</v>
      </c>
      <c r="D41" s="1" t="s">
        <v>246</v>
      </c>
      <c r="E41" s="1" t="s">
        <v>247</v>
      </c>
      <c r="F41" s="1">
        <v>700.226</v>
      </c>
      <c r="G41" s="1">
        <v>10.71</v>
      </c>
      <c r="H41" s="11">
        <v>45944</v>
      </c>
      <c r="I41" s="1">
        <v>7499.42</v>
      </c>
      <c r="J41" s="1">
        <v>6134.08</v>
      </c>
      <c r="K41" s="1" t="s">
        <v>248</v>
      </c>
      <c r="L41" s="1" t="s">
        <v>129</v>
      </c>
    </row>
    <row r="42" spans="1:12" x14ac:dyDescent="0.3">
      <c r="A42" s="1">
        <v>2</v>
      </c>
      <c r="B42" s="1" t="s">
        <v>995</v>
      </c>
      <c r="C42" s="1" t="s">
        <v>1101</v>
      </c>
      <c r="D42" s="1" t="s">
        <v>271</v>
      </c>
      <c r="E42" s="1" t="s">
        <v>272</v>
      </c>
      <c r="F42" s="1">
        <v>155.446</v>
      </c>
      <c r="G42" s="1">
        <v>28.47</v>
      </c>
      <c r="H42" s="11">
        <v>45944</v>
      </c>
      <c r="I42" s="1">
        <v>4425.55</v>
      </c>
      <c r="J42" s="1">
        <v>3240.75</v>
      </c>
      <c r="K42" s="1" t="s">
        <v>253</v>
      </c>
      <c r="L42" s="1" t="s">
        <v>129</v>
      </c>
    </row>
    <row r="43" spans="1:12" x14ac:dyDescent="0.3">
      <c r="A43" s="1">
        <v>2</v>
      </c>
      <c r="B43" s="1" t="s">
        <v>995</v>
      </c>
      <c r="C43" s="1" t="s">
        <v>1102</v>
      </c>
      <c r="D43" s="1" t="s">
        <v>389</v>
      </c>
      <c r="E43" s="1" t="s">
        <v>390</v>
      </c>
      <c r="F43" s="1">
        <v>1</v>
      </c>
      <c r="G43" s="1">
        <v>72.75</v>
      </c>
      <c r="H43" s="11">
        <v>45944</v>
      </c>
      <c r="I43" s="1">
        <v>72.75</v>
      </c>
      <c r="J43" s="1">
        <v>62.94</v>
      </c>
      <c r="K43" s="1" t="s">
        <v>300</v>
      </c>
      <c r="L43" s="1" t="s">
        <v>129</v>
      </c>
    </row>
    <row r="44" spans="1:12" x14ac:dyDescent="0.3">
      <c r="A44" s="1">
        <v>2</v>
      </c>
      <c r="B44" s="1" t="s">
        <v>995</v>
      </c>
      <c r="C44" s="1" t="s">
        <v>1103</v>
      </c>
      <c r="D44" s="1" t="s">
        <v>340</v>
      </c>
      <c r="E44" s="1" t="s">
        <v>341</v>
      </c>
      <c r="F44" s="1">
        <v>3.71</v>
      </c>
      <c r="G44" s="1">
        <v>54.39</v>
      </c>
      <c r="H44" s="11">
        <v>45944</v>
      </c>
      <c r="I44" s="1">
        <v>201.78</v>
      </c>
      <c r="J44" s="1">
        <v>165.15</v>
      </c>
      <c r="K44" s="1" t="s">
        <v>264</v>
      </c>
      <c r="L44" s="1" t="s">
        <v>129</v>
      </c>
    </row>
    <row r="45" spans="1:12" x14ac:dyDescent="0.3">
      <c r="A45" s="1">
        <v>2</v>
      </c>
      <c r="B45" s="1" t="s">
        <v>995</v>
      </c>
      <c r="C45" s="1" t="s">
        <v>1104</v>
      </c>
      <c r="D45" s="1" t="s">
        <v>391</v>
      </c>
      <c r="E45" s="1" t="s">
        <v>392</v>
      </c>
      <c r="F45" s="1">
        <v>174.845</v>
      </c>
      <c r="G45" s="1">
        <v>25.98</v>
      </c>
      <c r="H45" s="11">
        <v>45944</v>
      </c>
      <c r="I45" s="1">
        <v>4542.47</v>
      </c>
      <c r="J45" s="1">
        <v>5384.29</v>
      </c>
      <c r="K45" s="1" t="s">
        <v>248</v>
      </c>
      <c r="L45" s="1" t="s">
        <v>129</v>
      </c>
    </row>
    <row r="46" spans="1:12" x14ac:dyDescent="0.3">
      <c r="A46" s="1">
        <v>2</v>
      </c>
      <c r="B46" s="1" t="s">
        <v>995</v>
      </c>
      <c r="C46" s="1" t="s">
        <v>1105</v>
      </c>
      <c r="D46" s="1" t="s">
        <v>344</v>
      </c>
      <c r="E46" s="1" t="s">
        <v>345</v>
      </c>
      <c r="F46" s="1">
        <v>245.46299999999999</v>
      </c>
      <c r="G46" s="1">
        <v>42.29</v>
      </c>
      <c r="H46" s="11">
        <v>45944</v>
      </c>
      <c r="I46" s="1">
        <v>10380.64</v>
      </c>
      <c r="J46" s="1">
        <v>8898.49</v>
      </c>
      <c r="K46" s="1" t="s">
        <v>258</v>
      </c>
      <c r="L46" s="1" t="s">
        <v>129</v>
      </c>
    </row>
    <row r="47" spans="1:12" x14ac:dyDescent="0.3">
      <c r="A47" s="1">
        <v>2</v>
      </c>
      <c r="B47" s="1" t="s">
        <v>995</v>
      </c>
      <c r="C47" s="1" t="s">
        <v>1106</v>
      </c>
      <c r="D47" s="1" t="s">
        <v>393</v>
      </c>
      <c r="E47" s="1" t="s">
        <v>394</v>
      </c>
      <c r="F47" s="1">
        <v>150.46</v>
      </c>
      <c r="G47" s="1">
        <v>43.35</v>
      </c>
      <c r="H47" s="11">
        <v>45944</v>
      </c>
      <c r="I47" s="1">
        <v>6522.43</v>
      </c>
      <c r="J47" s="1">
        <v>4569.7700000000004</v>
      </c>
      <c r="K47" s="1" t="s">
        <v>267</v>
      </c>
      <c r="L47" s="1" t="s">
        <v>129</v>
      </c>
    </row>
    <row r="48" spans="1:12" x14ac:dyDescent="0.3">
      <c r="A48" s="1">
        <v>2</v>
      </c>
      <c r="B48" s="1" t="s">
        <v>995</v>
      </c>
      <c r="C48" s="1" t="s">
        <v>1107</v>
      </c>
      <c r="D48" s="1" t="s">
        <v>347</v>
      </c>
      <c r="E48" s="1" t="s">
        <v>387</v>
      </c>
      <c r="F48" s="1">
        <v>384.00799999999998</v>
      </c>
      <c r="G48" s="1">
        <v>30.32</v>
      </c>
      <c r="H48" s="11">
        <v>45944</v>
      </c>
      <c r="I48" s="1">
        <v>11643.13</v>
      </c>
      <c r="J48" s="1">
        <v>9493.6200000000008</v>
      </c>
      <c r="K48" s="1" t="s">
        <v>235</v>
      </c>
      <c r="L48" s="1" t="s">
        <v>129</v>
      </c>
    </row>
    <row r="49" spans="1:12" x14ac:dyDescent="0.3">
      <c r="A49" s="1">
        <v>2</v>
      </c>
      <c r="B49" s="1" t="s">
        <v>995</v>
      </c>
      <c r="C49" s="1" t="s">
        <v>1108</v>
      </c>
      <c r="D49" s="1" t="s">
        <v>348</v>
      </c>
      <c r="E49" s="1" t="s">
        <v>368</v>
      </c>
      <c r="F49" s="1">
        <v>785.48199999999997</v>
      </c>
      <c r="G49" s="1">
        <v>31.425000000000001</v>
      </c>
      <c r="H49" s="11">
        <v>45944</v>
      </c>
      <c r="I49" s="1">
        <v>24683.77</v>
      </c>
      <c r="J49" s="1">
        <v>19328.150000000001</v>
      </c>
      <c r="K49" s="1" t="s">
        <v>253</v>
      </c>
      <c r="L49" s="1" t="s">
        <v>129</v>
      </c>
    </row>
    <row r="50" spans="1:12" x14ac:dyDescent="0.3">
      <c r="A50" s="1">
        <v>2</v>
      </c>
      <c r="B50" s="1" t="s">
        <v>995</v>
      </c>
      <c r="C50" s="1" t="s">
        <v>1109</v>
      </c>
      <c r="D50" s="1" t="s">
        <v>312</v>
      </c>
      <c r="E50" s="1" t="s">
        <v>313</v>
      </c>
      <c r="F50" s="1">
        <v>229.786</v>
      </c>
      <c r="G50" s="1">
        <v>29.76</v>
      </c>
      <c r="H50" s="11">
        <v>45944</v>
      </c>
      <c r="I50" s="1">
        <v>6838.42</v>
      </c>
      <c r="J50" s="1">
        <v>6072.75</v>
      </c>
      <c r="K50" s="1" t="s">
        <v>264</v>
      </c>
      <c r="L50" s="1" t="s">
        <v>129</v>
      </c>
    </row>
    <row r="51" spans="1:12" x14ac:dyDescent="0.3">
      <c r="A51" s="1">
        <v>2</v>
      </c>
      <c r="B51" s="1" t="s">
        <v>995</v>
      </c>
      <c r="C51" s="1" t="s">
        <v>1110</v>
      </c>
      <c r="D51" s="1" t="s">
        <v>285</v>
      </c>
      <c r="E51" s="1" t="s">
        <v>286</v>
      </c>
      <c r="F51" s="1">
        <v>168.38200000000001</v>
      </c>
      <c r="G51" s="1">
        <v>26.77</v>
      </c>
      <c r="H51" s="11">
        <v>45944</v>
      </c>
      <c r="I51" s="1">
        <v>4507.57</v>
      </c>
      <c r="J51" s="1">
        <v>4160.08</v>
      </c>
      <c r="K51" s="1" t="s">
        <v>248</v>
      </c>
      <c r="L51" s="1" t="s">
        <v>129</v>
      </c>
    </row>
    <row r="52" spans="1:12" x14ac:dyDescent="0.3">
      <c r="A52" s="1">
        <v>2</v>
      </c>
      <c r="B52" s="1" t="s">
        <v>995</v>
      </c>
      <c r="C52" s="1" t="s">
        <v>1111</v>
      </c>
      <c r="D52" s="1" t="s">
        <v>310</v>
      </c>
      <c r="E52" s="1" t="s">
        <v>311</v>
      </c>
      <c r="F52" s="1">
        <v>149.11000000000001</v>
      </c>
      <c r="G52" s="1">
        <v>31.09</v>
      </c>
      <c r="H52" s="11">
        <v>45944</v>
      </c>
      <c r="I52" s="1">
        <v>4635.82</v>
      </c>
      <c r="J52" s="1">
        <v>3900.55</v>
      </c>
      <c r="K52" s="1" t="s">
        <v>258</v>
      </c>
      <c r="L52" s="1" t="s">
        <v>129</v>
      </c>
    </row>
    <row r="53" spans="1:12" x14ac:dyDescent="0.3">
      <c r="A53" s="1">
        <v>2</v>
      </c>
      <c r="B53" s="1" t="s">
        <v>995</v>
      </c>
      <c r="C53" s="1" t="s">
        <v>1112</v>
      </c>
      <c r="D53" s="1" t="s">
        <v>338</v>
      </c>
      <c r="E53" s="1" t="s">
        <v>339</v>
      </c>
      <c r="F53" s="1">
        <v>589.42700000000002</v>
      </c>
      <c r="G53" s="1">
        <v>36.64</v>
      </c>
      <c r="H53" s="11">
        <v>45944</v>
      </c>
      <c r="I53" s="1">
        <v>21596.59</v>
      </c>
      <c r="J53" s="1">
        <v>19341.13</v>
      </c>
      <c r="K53" s="1" t="s">
        <v>267</v>
      </c>
      <c r="L53" s="1" t="s">
        <v>129</v>
      </c>
    </row>
    <row r="54" spans="1:12" x14ac:dyDescent="0.3">
      <c r="A54" s="1">
        <v>2</v>
      </c>
      <c r="B54" s="1" t="s">
        <v>995</v>
      </c>
      <c r="C54" s="1" t="s">
        <v>1113</v>
      </c>
      <c r="D54" s="1" t="s">
        <v>314</v>
      </c>
      <c r="E54" s="1" t="s">
        <v>315</v>
      </c>
      <c r="F54" s="1">
        <v>58.917000000000002</v>
      </c>
      <c r="G54" s="1">
        <v>33.68</v>
      </c>
      <c r="H54" s="11">
        <v>45944</v>
      </c>
      <c r="I54" s="1">
        <v>1984.31</v>
      </c>
      <c r="J54" s="1">
        <v>1452.61</v>
      </c>
      <c r="K54" s="1" t="s">
        <v>253</v>
      </c>
      <c r="L54" s="1" t="s">
        <v>129</v>
      </c>
    </row>
    <row r="55" spans="1:12" x14ac:dyDescent="0.3">
      <c r="A55" s="1">
        <v>2</v>
      </c>
      <c r="B55" s="1" t="s">
        <v>995</v>
      </c>
      <c r="C55" s="1" t="s">
        <v>1114</v>
      </c>
      <c r="D55" s="1" t="s">
        <v>283</v>
      </c>
      <c r="E55" s="1" t="s">
        <v>284</v>
      </c>
      <c r="F55" s="1">
        <v>0.66500000000000004</v>
      </c>
      <c r="G55" s="1">
        <v>73.61</v>
      </c>
      <c r="H55" s="11">
        <v>45944</v>
      </c>
      <c r="I55" s="1">
        <v>48.96</v>
      </c>
      <c r="J55" s="1">
        <v>48.47</v>
      </c>
      <c r="K55" s="1" t="s">
        <v>245</v>
      </c>
      <c r="L55" s="1" t="s">
        <v>129</v>
      </c>
    </row>
    <row r="56" spans="1:12" x14ac:dyDescent="0.3">
      <c r="A56" s="1">
        <v>2</v>
      </c>
      <c r="B56" s="1" t="s">
        <v>995</v>
      </c>
      <c r="C56" s="1" t="s">
        <v>1115</v>
      </c>
      <c r="D56" s="1" t="s">
        <v>279</v>
      </c>
      <c r="E56" s="1" t="s">
        <v>280</v>
      </c>
      <c r="F56" s="1">
        <v>0.38300000000000001</v>
      </c>
      <c r="G56" s="1">
        <v>49.42</v>
      </c>
      <c r="H56" s="11">
        <v>45944</v>
      </c>
      <c r="I56" s="1">
        <v>18.920000000000002</v>
      </c>
      <c r="J56" s="1">
        <v>18.579999999999998</v>
      </c>
      <c r="K56" s="1" t="s">
        <v>245</v>
      </c>
      <c r="L56" s="1" t="s">
        <v>129</v>
      </c>
    </row>
    <row r="57" spans="1:12" x14ac:dyDescent="0.3">
      <c r="A57" s="1">
        <v>2</v>
      </c>
      <c r="B57" s="1" t="s">
        <v>995</v>
      </c>
      <c r="C57" s="1" t="s">
        <v>1116</v>
      </c>
      <c r="D57" s="1" t="s">
        <v>316</v>
      </c>
      <c r="E57" s="1" t="s">
        <v>317</v>
      </c>
      <c r="F57" s="1">
        <v>17.504999999999999</v>
      </c>
      <c r="G57" s="1">
        <v>63.83</v>
      </c>
      <c r="H57" s="11">
        <v>45944</v>
      </c>
      <c r="I57" s="1">
        <v>1117.31</v>
      </c>
      <c r="J57" s="1">
        <v>963</v>
      </c>
      <c r="K57" s="1" t="s">
        <v>235</v>
      </c>
      <c r="L57" s="1" t="s">
        <v>129</v>
      </c>
    </row>
    <row r="58" spans="1:12" x14ac:dyDescent="0.3">
      <c r="A58" s="1">
        <v>2</v>
      </c>
      <c r="B58" s="1" t="s">
        <v>995</v>
      </c>
      <c r="C58" s="1" t="s">
        <v>1117</v>
      </c>
      <c r="D58" s="1" t="s">
        <v>281</v>
      </c>
      <c r="E58" s="1" t="s">
        <v>282</v>
      </c>
      <c r="F58" s="1">
        <v>0.56499999999999995</v>
      </c>
      <c r="G58" s="1">
        <v>78.62</v>
      </c>
      <c r="H58" s="11">
        <v>45944</v>
      </c>
      <c r="I58" s="1">
        <v>44.44</v>
      </c>
      <c r="J58" s="1">
        <v>44.05</v>
      </c>
      <c r="K58" s="1" t="s">
        <v>240</v>
      </c>
      <c r="L58" s="1" t="s">
        <v>129</v>
      </c>
    </row>
    <row r="59" spans="1:12" x14ac:dyDescent="0.3">
      <c r="A59" s="1">
        <v>2</v>
      </c>
      <c r="B59" s="1" t="s">
        <v>995</v>
      </c>
      <c r="C59" s="1" t="s">
        <v>1118</v>
      </c>
      <c r="D59" s="1" t="s">
        <v>289</v>
      </c>
      <c r="E59" s="1" t="s">
        <v>290</v>
      </c>
      <c r="F59" s="1">
        <v>0.26200000000000001</v>
      </c>
      <c r="G59" s="1">
        <v>50.77</v>
      </c>
      <c r="H59" s="11">
        <v>45944</v>
      </c>
      <c r="I59" s="1">
        <v>13.29</v>
      </c>
      <c r="J59" s="1">
        <v>13.26</v>
      </c>
      <c r="K59" s="1" t="s">
        <v>240</v>
      </c>
      <c r="L59" s="1" t="s">
        <v>129</v>
      </c>
    </row>
    <row r="60" spans="1:12" x14ac:dyDescent="0.3">
      <c r="A60" s="1">
        <v>2</v>
      </c>
      <c r="B60" s="1" t="s">
        <v>995</v>
      </c>
      <c r="C60" s="1" t="s">
        <v>1119</v>
      </c>
      <c r="D60" s="1" t="s">
        <v>291</v>
      </c>
      <c r="E60" s="1" t="s">
        <v>292</v>
      </c>
      <c r="F60" s="1">
        <v>0.90400000000000003</v>
      </c>
      <c r="G60" s="1">
        <v>50.23</v>
      </c>
      <c r="H60" s="11">
        <v>45944</v>
      </c>
      <c r="I60" s="1">
        <v>45.4</v>
      </c>
      <c r="J60" s="1">
        <v>44.87</v>
      </c>
      <c r="K60" s="1" t="s">
        <v>270</v>
      </c>
      <c r="L60" s="1" t="s">
        <v>129</v>
      </c>
    </row>
    <row r="61" spans="1:12" x14ac:dyDescent="0.3">
      <c r="A61" s="1">
        <v>2</v>
      </c>
      <c r="B61" s="1" t="s">
        <v>1002</v>
      </c>
      <c r="C61" s="1" t="s">
        <v>1120</v>
      </c>
      <c r="D61" s="1" t="s">
        <v>382</v>
      </c>
      <c r="E61" s="1" t="s">
        <v>402</v>
      </c>
      <c r="F61" s="1">
        <v>2000</v>
      </c>
      <c r="G61" s="1">
        <v>37.299999999999997</v>
      </c>
      <c r="H61" s="11">
        <v>45944</v>
      </c>
      <c r="I61" s="1">
        <v>74600</v>
      </c>
      <c r="J61" s="1"/>
      <c r="K61" s="1" t="s">
        <v>253</v>
      </c>
      <c r="L61" s="1" t="s">
        <v>129</v>
      </c>
    </row>
    <row r="62" spans="1:12" x14ac:dyDescent="0.3">
      <c r="A62" s="1">
        <v>2</v>
      </c>
      <c r="B62" s="1" t="s">
        <v>1002</v>
      </c>
      <c r="C62" s="1" t="s">
        <v>1121</v>
      </c>
      <c r="D62" s="1" t="s">
        <v>249</v>
      </c>
      <c r="E62" s="1" t="s">
        <v>301</v>
      </c>
      <c r="F62" s="1">
        <v>1500</v>
      </c>
      <c r="G62" s="1">
        <v>10.25</v>
      </c>
      <c r="H62" s="11">
        <v>45944</v>
      </c>
      <c r="I62" s="1">
        <v>15375</v>
      </c>
      <c r="J62" s="1"/>
      <c r="K62" s="1" t="s">
        <v>240</v>
      </c>
      <c r="L62" s="1" t="s">
        <v>129</v>
      </c>
    </row>
    <row r="63" spans="1:12" x14ac:dyDescent="0.3">
      <c r="A63" s="1">
        <v>2</v>
      </c>
      <c r="B63" s="1" t="s">
        <v>996</v>
      </c>
      <c r="C63" s="1" t="s">
        <v>1122</v>
      </c>
      <c r="D63" s="1" t="s">
        <v>233</v>
      </c>
      <c r="E63" s="1" t="s">
        <v>234</v>
      </c>
      <c r="F63" s="1">
        <v>66.600999999999999</v>
      </c>
      <c r="G63" s="1">
        <v>26.22</v>
      </c>
      <c r="H63" s="11">
        <v>45944</v>
      </c>
      <c r="I63" s="1">
        <v>1746.28</v>
      </c>
      <c r="J63" s="1">
        <v>1524.16</v>
      </c>
      <c r="K63" s="1" t="s">
        <v>235</v>
      </c>
      <c r="L63" s="1" t="s">
        <v>129</v>
      </c>
    </row>
    <row r="64" spans="1:12" x14ac:dyDescent="0.3">
      <c r="A64" s="1">
        <v>2</v>
      </c>
      <c r="B64" s="1" t="s">
        <v>996</v>
      </c>
      <c r="C64" s="1" t="s">
        <v>1123</v>
      </c>
      <c r="D64" s="1" t="s">
        <v>246</v>
      </c>
      <c r="E64" s="1" t="s">
        <v>247</v>
      </c>
      <c r="F64" s="1">
        <v>309.08800000000002</v>
      </c>
      <c r="G64" s="1">
        <v>10.71</v>
      </c>
      <c r="H64" s="11">
        <v>45944</v>
      </c>
      <c r="I64" s="1">
        <v>3310.33</v>
      </c>
      <c r="J64" s="1">
        <v>3292.19</v>
      </c>
      <c r="K64" s="1" t="s">
        <v>248</v>
      </c>
      <c r="L64" s="1" t="s">
        <v>129</v>
      </c>
    </row>
    <row r="65" spans="1:12" x14ac:dyDescent="0.3">
      <c r="A65" s="1">
        <v>2</v>
      </c>
      <c r="B65" s="1" t="s">
        <v>996</v>
      </c>
      <c r="C65" s="1" t="s">
        <v>1124</v>
      </c>
      <c r="D65" s="1" t="s">
        <v>249</v>
      </c>
      <c r="E65" s="1" t="s">
        <v>250</v>
      </c>
      <c r="F65" s="1">
        <v>300.31099999999998</v>
      </c>
      <c r="G65" s="1">
        <v>10.25</v>
      </c>
      <c r="H65" s="11">
        <v>45944</v>
      </c>
      <c r="I65" s="1">
        <v>3078.19</v>
      </c>
      <c r="J65" s="1">
        <v>3084.02</v>
      </c>
      <c r="K65" s="1" t="s">
        <v>240</v>
      </c>
      <c r="L65" s="1" t="s">
        <v>129</v>
      </c>
    </row>
    <row r="66" spans="1:12" x14ac:dyDescent="0.3">
      <c r="A66" s="1">
        <v>2</v>
      </c>
      <c r="B66" s="1" t="s">
        <v>996</v>
      </c>
      <c r="C66" s="1" t="s">
        <v>1125</v>
      </c>
      <c r="D66" s="1" t="s">
        <v>256</v>
      </c>
      <c r="E66" s="1" t="s">
        <v>257</v>
      </c>
      <c r="F66" s="1">
        <v>166.40600000000001</v>
      </c>
      <c r="G66" s="1">
        <v>51.13</v>
      </c>
      <c r="H66" s="11">
        <v>45944</v>
      </c>
      <c r="I66" s="1">
        <v>8508.34</v>
      </c>
      <c r="J66" s="1">
        <v>6173.6</v>
      </c>
      <c r="K66" s="1" t="s">
        <v>258</v>
      </c>
      <c r="L66" s="1" t="s">
        <v>129</v>
      </c>
    </row>
    <row r="67" spans="1:12" x14ac:dyDescent="0.3">
      <c r="A67" s="1">
        <v>2</v>
      </c>
      <c r="B67" s="1" t="s">
        <v>996</v>
      </c>
      <c r="C67" s="1" t="s">
        <v>1126</v>
      </c>
      <c r="D67" s="1" t="s">
        <v>262</v>
      </c>
      <c r="E67" s="1" t="s">
        <v>263</v>
      </c>
      <c r="F67" s="1">
        <v>91.483999999999995</v>
      </c>
      <c r="G67" s="1">
        <v>47.02</v>
      </c>
      <c r="H67" s="11">
        <v>45944</v>
      </c>
      <c r="I67" s="1">
        <v>4301.58</v>
      </c>
      <c r="J67" s="1">
        <v>3012.75</v>
      </c>
      <c r="K67" s="1" t="s">
        <v>264</v>
      </c>
      <c r="L67" s="1" t="s">
        <v>129</v>
      </c>
    </row>
    <row r="68" spans="1:12" x14ac:dyDescent="0.3">
      <c r="A68" s="1">
        <v>2</v>
      </c>
      <c r="B68" s="1" t="s">
        <v>996</v>
      </c>
      <c r="C68" s="1" t="s">
        <v>1127</v>
      </c>
      <c r="D68" s="1" t="s">
        <v>268</v>
      </c>
      <c r="E68" s="1" t="s">
        <v>269</v>
      </c>
      <c r="F68" s="1">
        <v>149.852</v>
      </c>
      <c r="G68" s="1">
        <v>11.21</v>
      </c>
      <c r="H68" s="11">
        <v>45944</v>
      </c>
      <c r="I68" s="1">
        <v>1679.84</v>
      </c>
      <c r="J68" s="1">
        <v>1817.71</v>
      </c>
      <c r="K68" s="1" t="s">
        <v>270</v>
      </c>
      <c r="L68" s="1" t="s">
        <v>129</v>
      </c>
    </row>
    <row r="69" spans="1:12" x14ac:dyDescent="0.3">
      <c r="A69" s="1">
        <v>2</v>
      </c>
      <c r="B69" s="1" t="s">
        <v>996</v>
      </c>
      <c r="C69" s="1" t="s">
        <v>1128</v>
      </c>
      <c r="D69" s="1"/>
      <c r="E69" s="1" t="s">
        <v>277</v>
      </c>
      <c r="F69" s="1">
        <v>706.23</v>
      </c>
      <c r="G69" s="1">
        <v>1</v>
      </c>
      <c r="H69" s="11">
        <v>45944</v>
      </c>
      <c r="I69" s="1">
        <v>706.23</v>
      </c>
      <c r="J69" s="1">
        <v>706.23</v>
      </c>
      <c r="K69" s="1" t="s">
        <v>278</v>
      </c>
      <c r="L69" s="1" t="s">
        <v>129</v>
      </c>
    </row>
    <row r="70" spans="1:12" x14ac:dyDescent="0.3">
      <c r="A70" s="1">
        <v>2</v>
      </c>
      <c r="B70" s="1" t="s">
        <v>996</v>
      </c>
      <c r="C70" s="1" t="s">
        <v>1129</v>
      </c>
      <c r="D70" s="1" t="s">
        <v>236</v>
      </c>
      <c r="E70" s="1" t="s">
        <v>237</v>
      </c>
      <c r="F70" s="1">
        <v>34.936999999999998</v>
      </c>
      <c r="G70" s="1">
        <v>33.35</v>
      </c>
      <c r="H70" s="11">
        <v>45944</v>
      </c>
      <c r="I70" s="1">
        <v>1165.1500000000001</v>
      </c>
      <c r="J70" s="1">
        <v>1021.1</v>
      </c>
      <c r="K70" s="1" t="s">
        <v>235</v>
      </c>
      <c r="L70" s="1" t="s">
        <v>129</v>
      </c>
    </row>
    <row r="71" spans="1:12" x14ac:dyDescent="0.3">
      <c r="A71" s="1">
        <v>2</v>
      </c>
      <c r="B71" s="1" t="s">
        <v>996</v>
      </c>
      <c r="C71" s="1" t="s">
        <v>1130</v>
      </c>
      <c r="D71" s="1" t="s">
        <v>238</v>
      </c>
      <c r="E71" s="1" t="s">
        <v>239</v>
      </c>
      <c r="F71" s="1">
        <v>290.45999999999998</v>
      </c>
      <c r="G71" s="1">
        <v>10.51</v>
      </c>
      <c r="H71" s="11">
        <v>45944</v>
      </c>
      <c r="I71" s="1">
        <v>3052.73</v>
      </c>
      <c r="J71" s="1">
        <v>3148.53</v>
      </c>
      <c r="K71" s="1" t="s">
        <v>240</v>
      </c>
      <c r="L71" s="1" t="s">
        <v>129</v>
      </c>
    </row>
    <row r="72" spans="1:12" x14ac:dyDescent="0.3">
      <c r="A72" s="1">
        <v>2</v>
      </c>
      <c r="B72" s="1" t="s">
        <v>996</v>
      </c>
      <c r="C72" s="1" t="s">
        <v>1131</v>
      </c>
      <c r="D72" s="1" t="s">
        <v>241</v>
      </c>
      <c r="E72" s="1" t="s">
        <v>242</v>
      </c>
      <c r="F72" s="1">
        <v>36.335000000000001</v>
      </c>
      <c r="G72" s="1">
        <v>34.64</v>
      </c>
      <c r="H72" s="11">
        <v>45944</v>
      </c>
      <c r="I72" s="1">
        <v>1258.6400000000001</v>
      </c>
      <c r="J72" s="1">
        <v>1047.99</v>
      </c>
      <c r="K72" s="1" t="s">
        <v>235</v>
      </c>
      <c r="L72" s="1" t="s">
        <v>129</v>
      </c>
    </row>
    <row r="73" spans="1:12" x14ac:dyDescent="0.3">
      <c r="A73" s="1">
        <v>2</v>
      </c>
      <c r="B73" s="1" t="s">
        <v>996</v>
      </c>
      <c r="C73" s="1" t="s">
        <v>1132</v>
      </c>
      <c r="D73" s="1" t="s">
        <v>243</v>
      </c>
      <c r="E73" s="1" t="s">
        <v>244</v>
      </c>
      <c r="F73" s="1">
        <v>290.81900000000002</v>
      </c>
      <c r="G73" s="1">
        <v>10.18</v>
      </c>
      <c r="H73" s="11">
        <v>45944</v>
      </c>
      <c r="I73" s="1">
        <v>2960.54</v>
      </c>
      <c r="J73" s="1">
        <v>3120.72</v>
      </c>
      <c r="K73" s="1" t="s">
        <v>245</v>
      </c>
      <c r="L73" s="1" t="s">
        <v>129</v>
      </c>
    </row>
    <row r="74" spans="1:12" x14ac:dyDescent="0.3">
      <c r="A74" s="1">
        <v>2</v>
      </c>
      <c r="B74" s="1" t="s">
        <v>996</v>
      </c>
      <c r="C74" s="1" t="s">
        <v>1133</v>
      </c>
      <c r="D74" s="1" t="s">
        <v>251</v>
      </c>
      <c r="E74" s="1" t="s">
        <v>252</v>
      </c>
      <c r="F74" s="1">
        <v>88.825000000000003</v>
      </c>
      <c r="G74" s="1">
        <v>23.92</v>
      </c>
      <c r="H74" s="11">
        <v>45944</v>
      </c>
      <c r="I74" s="1">
        <v>2124.69</v>
      </c>
      <c r="J74" s="1">
        <v>1605.54</v>
      </c>
      <c r="K74" s="1" t="s">
        <v>253</v>
      </c>
      <c r="L74" s="1" t="s">
        <v>129</v>
      </c>
    </row>
    <row r="75" spans="1:12" x14ac:dyDescent="0.3">
      <c r="A75" s="1">
        <v>2</v>
      </c>
      <c r="B75" s="1" t="s">
        <v>996</v>
      </c>
      <c r="C75" s="1" t="s">
        <v>1134</v>
      </c>
      <c r="D75" s="1" t="s">
        <v>259</v>
      </c>
      <c r="E75" s="1" t="s">
        <v>260</v>
      </c>
      <c r="F75" s="1">
        <v>158.03</v>
      </c>
      <c r="G75" s="1">
        <v>28.59</v>
      </c>
      <c r="H75" s="11">
        <v>45944</v>
      </c>
      <c r="I75" s="1">
        <v>4518.08</v>
      </c>
      <c r="J75" s="1">
        <v>3298.38</v>
      </c>
      <c r="K75" s="1" t="s">
        <v>261</v>
      </c>
      <c r="L75" s="1" t="s">
        <v>129</v>
      </c>
    </row>
    <row r="76" spans="1:12" x14ac:dyDescent="0.3">
      <c r="A76" s="1">
        <v>2</v>
      </c>
      <c r="B76" s="1" t="s">
        <v>996</v>
      </c>
      <c r="C76" s="1" t="s">
        <v>1135</v>
      </c>
      <c r="D76" s="1" t="s">
        <v>265</v>
      </c>
      <c r="E76" s="1" t="s">
        <v>266</v>
      </c>
      <c r="F76" s="1">
        <v>241.58</v>
      </c>
      <c r="G76" s="1">
        <v>42.12</v>
      </c>
      <c r="H76" s="11">
        <v>45944</v>
      </c>
      <c r="I76" s="1">
        <v>10175.35</v>
      </c>
      <c r="J76" s="1">
        <v>6142.54</v>
      </c>
      <c r="K76" s="1" t="s">
        <v>267</v>
      </c>
      <c r="L76" s="1" t="s">
        <v>129</v>
      </c>
    </row>
    <row r="77" spans="1:12" x14ac:dyDescent="0.3">
      <c r="A77" s="1">
        <v>2</v>
      </c>
      <c r="B77" s="1" t="s">
        <v>996</v>
      </c>
      <c r="C77" s="1" t="s">
        <v>1136</v>
      </c>
      <c r="D77" s="1" t="s">
        <v>273</v>
      </c>
      <c r="E77" s="1" t="s">
        <v>274</v>
      </c>
      <c r="F77" s="1">
        <v>0.49</v>
      </c>
      <c r="G77" s="1">
        <v>9.6999999999999993</v>
      </c>
      <c r="H77" s="11">
        <v>45944</v>
      </c>
      <c r="I77" s="1">
        <v>4.75</v>
      </c>
      <c r="J77" s="1">
        <v>4.63</v>
      </c>
      <c r="K77" s="1" t="s">
        <v>245</v>
      </c>
      <c r="L77" s="1" t="s">
        <v>129</v>
      </c>
    </row>
    <row r="78" spans="1:12" x14ac:dyDescent="0.3">
      <c r="A78" s="1">
        <v>2</v>
      </c>
      <c r="B78" s="1" t="s">
        <v>996</v>
      </c>
      <c r="C78" s="1" t="s">
        <v>1137</v>
      </c>
      <c r="D78" s="1" t="s">
        <v>275</v>
      </c>
      <c r="E78" s="1" t="s">
        <v>276</v>
      </c>
      <c r="F78" s="1">
        <v>6.66</v>
      </c>
      <c r="G78" s="1">
        <v>19.760000000000002</v>
      </c>
      <c r="H78" s="11">
        <v>45944</v>
      </c>
      <c r="I78" s="1">
        <v>131.6</v>
      </c>
      <c r="J78" s="1">
        <v>127.67</v>
      </c>
      <c r="K78" s="1" t="s">
        <v>245</v>
      </c>
      <c r="L78" s="1" t="s">
        <v>129</v>
      </c>
    </row>
    <row r="79" spans="1:12" x14ac:dyDescent="0.3">
      <c r="A79" s="1">
        <v>2</v>
      </c>
      <c r="B79" s="1" t="s">
        <v>996</v>
      </c>
      <c r="C79" s="1" t="s">
        <v>1138</v>
      </c>
      <c r="D79" s="1" t="s">
        <v>333</v>
      </c>
      <c r="E79" s="1" t="s">
        <v>334</v>
      </c>
      <c r="F79" s="1">
        <v>77.097999999999999</v>
      </c>
      <c r="G79" s="1">
        <v>9.8800000000000008</v>
      </c>
      <c r="H79" s="11">
        <v>45944</v>
      </c>
      <c r="I79" s="1">
        <v>761.73</v>
      </c>
      <c r="J79" s="1">
        <v>773.08</v>
      </c>
      <c r="K79" s="1" t="s">
        <v>248</v>
      </c>
      <c r="L79" s="1" t="s">
        <v>129</v>
      </c>
    </row>
    <row r="80" spans="1:12" x14ac:dyDescent="0.3">
      <c r="A80" s="1">
        <v>2</v>
      </c>
      <c r="B80" s="1" t="s">
        <v>996</v>
      </c>
      <c r="C80" s="1" t="s">
        <v>1139</v>
      </c>
      <c r="D80" s="1" t="s">
        <v>283</v>
      </c>
      <c r="E80" s="1" t="s">
        <v>284</v>
      </c>
      <c r="F80" s="1">
        <v>31.187999999999999</v>
      </c>
      <c r="G80" s="1">
        <v>73.61</v>
      </c>
      <c r="H80" s="11">
        <v>45944</v>
      </c>
      <c r="I80" s="1">
        <v>2295.7600000000002</v>
      </c>
      <c r="J80" s="1">
        <v>2226.2199999999998</v>
      </c>
      <c r="K80" s="1" t="s">
        <v>245</v>
      </c>
      <c r="L80" s="1" t="s">
        <v>129</v>
      </c>
    </row>
    <row r="81" spans="1:12" x14ac:dyDescent="0.3">
      <c r="A81" s="1">
        <v>2</v>
      </c>
      <c r="B81" s="1" t="s">
        <v>996</v>
      </c>
      <c r="C81" s="1" t="s">
        <v>1053</v>
      </c>
      <c r="D81" s="1" t="s">
        <v>279</v>
      </c>
      <c r="E81" s="1" t="s">
        <v>280</v>
      </c>
      <c r="F81" s="1">
        <v>43.746000000000002</v>
      </c>
      <c r="G81" s="1">
        <v>49.42</v>
      </c>
      <c r="H81" s="11">
        <v>45944</v>
      </c>
      <c r="I81" s="1">
        <v>2161.92</v>
      </c>
      <c r="J81" s="1">
        <v>2124.58</v>
      </c>
      <c r="K81" s="1" t="s">
        <v>245</v>
      </c>
      <c r="L81" s="1" t="s">
        <v>129</v>
      </c>
    </row>
    <row r="82" spans="1:12" x14ac:dyDescent="0.3">
      <c r="A82" s="1">
        <v>2</v>
      </c>
      <c r="B82" s="1" t="s">
        <v>996</v>
      </c>
      <c r="C82" s="1" t="s">
        <v>1140</v>
      </c>
      <c r="D82" s="1" t="s">
        <v>314</v>
      </c>
      <c r="E82" s="1" t="s">
        <v>315</v>
      </c>
      <c r="F82" s="1">
        <v>68</v>
      </c>
      <c r="G82" s="1">
        <v>33.68</v>
      </c>
      <c r="H82" s="11">
        <v>45944</v>
      </c>
      <c r="I82" s="1">
        <v>2290.2399999999998</v>
      </c>
      <c r="J82" s="1">
        <v>1992.34</v>
      </c>
      <c r="K82" s="1" t="s">
        <v>253</v>
      </c>
      <c r="L82" s="1" t="s">
        <v>129</v>
      </c>
    </row>
    <row r="83" spans="1:12" x14ac:dyDescent="0.3">
      <c r="A83" s="1">
        <v>2</v>
      </c>
      <c r="B83" s="1" t="s">
        <v>996</v>
      </c>
      <c r="C83" s="1" t="s">
        <v>1141</v>
      </c>
      <c r="D83" s="1" t="s">
        <v>293</v>
      </c>
      <c r="E83" s="1" t="s">
        <v>294</v>
      </c>
      <c r="F83" s="1">
        <v>97</v>
      </c>
      <c r="G83" s="1">
        <v>43.88</v>
      </c>
      <c r="H83" s="11">
        <v>45944</v>
      </c>
      <c r="I83" s="1">
        <v>4256.3599999999997</v>
      </c>
      <c r="J83" s="1">
        <v>3919.29</v>
      </c>
      <c r="K83" s="1" t="s">
        <v>253</v>
      </c>
      <c r="L83" s="1" t="s">
        <v>129</v>
      </c>
    </row>
    <row r="84" spans="1:12" x14ac:dyDescent="0.3">
      <c r="A84" s="1">
        <v>2</v>
      </c>
      <c r="B84" s="1" t="s">
        <v>996</v>
      </c>
      <c r="C84" s="1" t="s">
        <v>1142</v>
      </c>
      <c r="D84" s="1" t="s">
        <v>287</v>
      </c>
      <c r="E84" s="1" t="s">
        <v>288</v>
      </c>
      <c r="F84" s="1">
        <v>7</v>
      </c>
      <c r="G84" s="1">
        <v>48.18</v>
      </c>
      <c r="H84" s="11">
        <v>45944</v>
      </c>
      <c r="I84" s="1">
        <v>337.26</v>
      </c>
      <c r="J84" s="1">
        <v>334.01</v>
      </c>
      <c r="K84" s="1" t="s">
        <v>240</v>
      </c>
      <c r="L84" s="1" t="s">
        <v>129</v>
      </c>
    </row>
    <row r="85" spans="1:12" x14ac:dyDescent="0.3">
      <c r="A85" s="1">
        <v>2</v>
      </c>
      <c r="B85" s="1" t="s">
        <v>1005</v>
      </c>
      <c r="C85" s="1" t="s">
        <v>1143</v>
      </c>
      <c r="D85" s="1"/>
      <c r="E85" s="1" t="s">
        <v>386</v>
      </c>
      <c r="F85" s="1">
        <v>2802.3820000000001</v>
      </c>
      <c r="G85" s="1">
        <v>20.61</v>
      </c>
      <c r="H85" s="11">
        <v>45944</v>
      </c>
      <c r="I85" s="1">
        <v>57757.09</v>
      </c>
      <c r="J85" s="1">
        <v>53834.16</v>
      </c>
      <c r="K85" s="1" t="s">
        <v>300</v>
      </c>
      <c r="L85" s="1" t="s">
        <v>129</v>
      </c>
    </row>
    <row r="86" spans="1:12" x14ac:dyDescent="0.3">
      <c r="A86" s="1">
        <v>2</v>
      </c>
      <c r="B86" s="1" t="s">
        <v>998</v>
      </c>
      <c r="C86" s="1" t="s">
        <v>1144</v>
      </c>
      <c r="D86" s="1" t="s">
        <v>281</v>
      </c>
      <c r="E86" s="1" t="s">
        <v>282</v>
      </c>
      <c r="F86" s="1">
        <v>49.545999999999999</v>
      </c>
      <c r="G86" s="1">
        <v>78.62</v>
      </c>
      <c r="H86" s="11">
        <v>45944</v>
      </c>
      <c r="I86" s="1">
        <v>3895.28</v>
      </c>
      <c r="J86" s="1">
        <v>3737.56</v>
      </c>
      <c r="K86" s="1" t="s">
        <v>240</v>
      </c>
      <c r="L86" s="1" t="s">
        <v>129</v>
      </c>
    </row>
    <row r="87" spans="1:12" x14ac:dyDescent="0.3">
      <c r="A87" s="1">
        <v>2</v>
      </c>
      <c r="B87" s="1" t="s">
        <v>998</v>
      </c>
      <c r="C87" s="1" t="s">
        <v>1145</v>
      </c>
      <c r="D87" s="1" t="s">
        <v>393</v>
      </c>
      <c r="E87" s="1" t="s">
        <v>394</v>
      </c>
      <c r="F87" s="1">
        <v>180.58799999999999</v>
      </c>
      <c r="G87" s="1">
        <v>43.35</v>
      </c>
      <c r="H87" s="11">
        <v>45944</v>
      </c>
      <c r="I87" s="1">
        <v>7828.51</v>
      </c>
      <c r="J87" s="1">
        <v>4849.54</v>
      </c>
      <c r="K87" s="1" t="s">
        <v>267</v>
      </c>
      <c r="L87" s="1" t="s">
        <v>129</v>
      </c>
    </row>
    <row r="88" spans="1:12" x14ac:dyDescent="0.3">
      <c r="A88" s="1">
        <v>2</v>
      </c>
      <c r="B88" s="1" t="s">
        <v>998</v>
      </c>
      <c r="C88" s="1" t="s">
        <v>1146</v>
      </c>
      <c r="D88" s="1" t="s">
        <v>347</v>
      </c>
      <c r="E88" s="1" t="s">
        <v>387</v>
      </c>
      <c r="F88" s="1">
        <v>58.814999999999998</v>
      </c>
      <c r="G88" s="1">
        <v>30.32</v>
      </c>
      <c r="H88" s="11">
        <v>45944</v>
      </c>
      <c r="I88" s="1">
        <v>1783.26</v>
      </c>
      <c r="J88" s="1">
        <v>1321.5</v>
      </c>
      <c r="K88" s="1" t="s">
        <v>235</v>
      </c>
      <c r="L88" s="1" t="s">
        <v>129</v>
      </c>
    </row>
    <row r="89" spans="1:12" x14ac:dyDescent="0.3">
      <c r="A89" s="1">
        <v>2</v>
      </c>
      <c r="B89" s="1" t="s">
        <v>998</v>
      </c>
      <c r="C89" s="1" t="s">
        <v>1147</v>
      </c>
      <c r="D89" s="1" t="s">
        <v>285</v>
      </c>
      <c r="E89" s="1" t="s">
        <v>286</v>
      </c>
      <c r="F89" s="1">
        <v>74.507999999999996</v>
      </c>
      <c r="G89" s="1">
        <v>26.77</v>
      </c>
      <c r="H89" s="11">
        <v>45944</v>
      </c>
      <c r="I89" s="1">
        <v>1994.59</v>
      </c>
      <c r="J89" s="1">
        <v>1798.98</v>
      </c>
      <c r="K89" s="1" t="s">
        <v>248</v>
      </c>
      <c r="L89" s="1" t="s">
        <v>129</v>
      </c>
    </row>
    <row r="90" spans="1:12" x14ac:dyDescent="0.3">
      <c r="A90" s="1">
        <v>2</v>
      </c>
      <c r="B90" s="1" t="s">
        <v>998</v>
      </c>
      <c r="C90" s="1" t="s">
        <v>1148</v>
      </c>
      <c r="D90" s="1" t="s">
        <v>348</v>
      </c>
      <c r="E90" s="1" t="s">
        <v>368</v>
      </c>
      <c r="F90" s="1">
        <v>109.998</v>
      </c>
      <c r="G90" s="1">
        <v>31.425000000000001</v>
      </c>
      <c r="H90" s="11">
        <v>45944</v>
      </c>
      <c r="I90" s="1">
        <v>3456.67</v>
      </c>
      <c r="J90" s="1">
        <v>2455.04</v>
      </c>
      <c r="K90" s="1" t="s">
        <v>253</v>
      </c>
      <c r="L90" s="1" t="s">
        <v>129</v>
      </c>
    </row>
    <row r="91" spans="1:12" x14ac:dyDescent="0.3">
      <c r="A91" s="1">
        <v>2</v>
      </c>
      <c r="B91" s="1" t="s">
        <v>998</v>
      </c>
      <c r="C91" s="1" t="s">
        <v>1149</v>
      </c>
      <c r="D91" s="1" t="s">
        <v>249</v>
      </c>
      <c r="E91" s="1" t="s">
        <v>250</v>
      </c>
      <c r="F91" s="1">
        <v>338.76100000000002</v>
      </c>
      <c r="G91" s="1">
        <v>10.25</v>
      </c>
      <c r="H91" s="11">
        <v>45944</v>
      </c>
      <c r="I91" s="1">
        <v>3472.3</v>
      </c>
      <c r="J91" s="1">
        <v>3404.55</v>
      </c>
      <c r="K91" s="1" t="s">
        <v>240</v>
      </c>
      <c r="L91" s="1" t="s">
        <v>129</v>
      </c>
    </row>
    <row r="92" spans="1:12" x14ac:dyDescent="0.3">
      <c r="A92" s="1">
        <v>2</v>
      </c>
      <c r="B92" s="1" t="s">
        <v>998</v>
      </c>
      <c r="C92" s="1" t="s">
        <v>1150</v>
      </c>
      <c r="D92" s="1" t="s">
        <v>310</v>
      </c>
      <c r="E92" s="1" t="s">
        <v>311</v>
      </c>
      <c r="F92" s="1">
        <v>81.903999999999996</v>
      </c>
      <c r="G92" s="1">
        <v>31.09</v>
      </c>
      <c r="H92" s="11">
        <v>45944</v>
      </c>
      <c r="I92" s="1">
        <v>2546.38</v>
      </c>
      <c r="J92" s="1">
        <v>1985.81</v>
      </c>
      <c r="K92" s="1" t="s">
        <v>258</v>
      </c>
      <c r="L92" s="1" t="s">
        <v>129</v>
      </c>
    </row>
    <row r="93" spans="1:12" x14ac:dyDescent="0.3">
      <c r="A93" s="1">
        <v>2</v>
      </c>
      <c r="B93" s="1" t="s">
        <v>998</v>
      </c>
      <c r="C93" s="1" t="s">
        <v>1151</v>
      </c>
      <c r="D93" s="1" t="s">
        <v>349</v>
      </c>
      <c r="E93" s="1" t="s">
        <v>384</v>
      </c>
      <c r="F93" s="1">
        <v>48.942999999999998</v>
      </c>
      <c r="G93" s="1">
        <v>47.4</v>
      </c>
      <c r="H93" s="11">
        <v>45944</v>
      </c>
      <c r="I93" s="1">
        <v>2319.88</v>
      </c>
      <c r="J93" s="1">
        <v>2337.79</v>
      </c>
      <c r="K93" s="1" t="s">
        <v>350</v>
      </c>
      <c r="L93" s="1" t="s">
        <v>129</v>
      </c>
    </row>
    <row r="94" spans="1:12" x14ac:dyDescent="0.3">
      <c r="A94" s="1">
        <v>2</v>
      </c>
      <c r="B94" s="1" t="s">
        <v>998</v>
      </c>
      <c r="C94" s="1" t="s">
        <v>1152</v>
      </c>
      <c r="D94" s="1" t="s">
        <v>287</v>
      </c>
      <c r="E94" s="1" t="s">
        <v>288</v>
      </c>
      <c r="F94" s="1">
        <v>82.153000000000006</v>
      </c>
      <c r="G94" s="1">
        <v>48.18</v>
      </c>
      <c r="H94" s="11">
        <v>45944</v>
      </c>
      <c r="I94" s="1">
        <v>3958.12</v>
      </c>
      <c r="J94" s="1">
        <v>3794.64</v>
      </c>
      <c r="K94" s="1" t="s">
        <v>240</v>
      </c>
      <c r="L94" s="1" t="s">
        <v>129</v>
      </c>
    </row>
    <row r="95" spans="1:12" x14ac:dyDescent="0.3">
      <c r="A95" s="1">
        <v>2</v>
      </c>
      <c r="B95" s="1" t="s">
        <v>998</v>
      </c>
      <c r="C95" s="1" t="s">
        <v>1153</v>
      </c>
      <c r="D95" s="1" t="s">
        <v>312</v>
      </c>
      <c r="E95" s="1" t="s">
        <v>313</v>
      </c>
      <c r="F95" s="1">
        <v>34.173999999999999</v>
      </c>
      <c r="G95" s="1">
        <v>29.76</v>
      </c>
      <c r="H95" s="11">
        <v>45944</v>
      </c>
      <c r="I95" s="1">
        <v>1017.01</v>
      </c>
      <c r="J95" s="1">
        <v>831.95</v>
      </c>
      <c r="K95" s="1" t="s">
        <v>264</v>
      </c>
      <c r="L95" s="1" t="s">
        <v>129</v>
      </c>
    </row>
    <row r="96" spans="1:12" x14ac:dyDescent="0.3">
      <c r="A96" s="1">
        <v>2</v>
      </c>
      <c r="B96" s="1" t="s">
        <v>998</v>
      </c>
      <c r="C96" s="1" t="s">
        <v>1154</v>
      </c>
      <c r="D96" s="1" t="s">
        <v>314</v>
      </c>
      <c r="E96" s="1" t="s">
        <v>315</v>
      </c>
      <c r="F96" s="1">
        <v>25.702999999999999</v>
      </c>
      <c r="G96" s="1">
        <v>33.68</v>
      </c>
      <c r="H96" s="11">
        <v>45944</v>
      </c>
      <c r="I96" s="1">
        <v>865.69</v>
      </c>
      <c r="J96" s="1">
        <v>569.38</v>
      </c>
      <c r="K96" s="1" t="s">
        <v>253</v>
      </c>
      <c r="L96" s="1" t="s">
        <v>129</v>
      </c>
    </row>
    <row r="97" spans="1:12" x14ac:dyDescent="0.3">
      <c r="A97" s="1">
        <v>2</v>
      </c>
      <c r="B97" s="1" t="s">
        <v>998</v>
      </c>
      <c r="C97" s="1" t="s">
        <v>1155</v>
      </c>
      <c r="D97" s="1" t="s">
        <v>316</v>
      </c>
      <c r="E97" s="1" t="s">
        <v>317</v>
      </c>
      <c r="F97" s="1">
        <v>6.51</v>
      </c>
      <c r="G97" s="1">
        <v>63.83</v>
      </c>
      <c r="H97" s="11">
        <v>45944</v>
      </c>
      <c r="I97" s="1">
        <v>415.56</v>
      </c>
      <c r="J97" s="1">
        <v>316.89</v>
      </c>
      <c r="K97" s="1" t="s">
        <v>235</v>
      </c>
      <c r="L97" s="1" t="s">
        <v>129</v>
      </c>
    </row>
    <row r="98" spans="1:12" x14ac:dyDescent="0.3">
      <c r="A98" s="1">
        <v>2</v>
      </c>
      <c r="B98" s="1" t="s">
        <v>998</v>
      </c>
      <c r="C98" s="1" t="s">
        <v>1156</v>
      </c>
      <c r="D98" s="1" t="s">
        <v>364</v>
      </c>
      <c r="E98" s="1" t="s">
        <v>365</v>
      </c>
      <c r="F98" s="1">
        <v>0.68</v>
      </c>
      <c r="G98" s="1">
        <v>42.055</v>
      </c>
      <c r="H98" s="11">
        <v>45944</v>
      </c>
      <c r="I98" s="1">
        <v>28.59</v>
      </c>
      <c r="J98" s="1">
        <v>28.33</v>
      </c>
      <c r="K98" s="1" t="s">
        <v>270</v>
      </c>
      <c r="L98" s="1" t="s">
        <v>129</v>
      </c>
    </row>
    <row r="99" spans="1:12" x14ac:dyDescent="0.3">
      <c r="A99" s="1">
        <v>2</v>
      </c>
      <c r="B99" s="1" t="s">
        <v>998</v>
      </c>
      <c r="C99" s="1" t="s">
        <v>1157</v>
      </c>
      <c r="D99" s="1" t="s">
        <v>291</v>
      </c>
      <c r="E99" s="1" t="s">
        <v>292</v>
      </c>
      <c r="F99" s="1">
        <v>64.320999999999998</v>
      </c>
      <c r="G99" s="1">
        <v>50.23</v>
      </c>
      <c r="H99" s="11">
        <v>45944</v>
      </c>
      <c r="I99" s="1">
        <v>3230.85</v>
      </c>
      <c r="J99" s="1">
        <v>3213.92</v>
      </c>
      <c r="K99" s="1" t="s">
        <v>270</v>
      </c>
      <c r="L99" s="1" t="s">
        <v>129</v>
      </c>
    </row>
    <row r="100" spans="1:12" x14ac:dyDescent="0.3">
      <c r="A100" s="1">
        <v>2</v>
      </c>
      <c r="B100" s="1" t="s">
        <v>997</v>
      </c>
      <c r="C100" s="1" t="s">
        <v>1158</v>
      </c>
      <c r="D100" s="1" t="s">
        <v>418</v>
      </c>
      <c r="E100" s="1" t="s">
        <v>419</v>
      </c>
      <c r="F100" s="1">
        <v>215.86199999999999</v>
      </c>
      <c r="G100" s="1">
        <v>16.850000000000001</v>
      </c>
      <c r="H100" s="11">
        <v>45944</v>
      </c>
      <c r="I100" s="1">
        <v>3637.27</v>
      </c>
      <c r="J100" s="1">
        <v>3072.88</v>
      </c>
      <c r="K100" s="1" t="s">
        <v>235</v>
      </c>
      <c r="L100" s="1" t="s">
        <v>129</v>
      </c>
    </row>
    <row r="101" spans="1:12" x14ac:dyDescent="0.3">
      <c r="A101" s="1">
        <v>2</v>
      </c>
      <c r="B101" s="1" t="s">
        <v>997</v>
      </c>
      <c r="C101" s="1" t="s">
        <v>1159</v>
      </c>
      <c r="D101" s="1" t="s">
        <v>426</v>
      </c>
      <c r="E101" s="1" t="s">
        <v>427</v>
      </c>
      <c r="F101" s="1">
        <v>853.21299999999997</v>
      </c>
      <c r="G101" s="1">
        <v>9.99</v>
      </c>
      <c r="H101" s="11">
        <v>45944</v>
      </c>
      <c r="I101" s="1">
        <v>8523.6</v>
      </c>
      <c r="J101" s="1">
        <v>8963.66</v>
      </c>
      <c r="K101" s="1" t="s">
        <v>240</v>
      </c>
      <c r="L101" s="1" t="s">
        <v>129</v>
      </c>
    </row>
    <row r="102" spans="1:12" x14ac:dyDescent="0.3">
      <c r="A102" s="1">
        <v>2</v>
      </c>
      <c r="B102" s="1" t="s">
        <v>997</v>
      </c>
      <c r="C102" s="1" t="s">
        <v>1160</v>
      </c>
      <c r="D102" s="1" t="s">
        <v>420</v>
      </c>
      <c r="E102" s="1" t="s">
        <v>421</v>
      </c>
      <c r="F102" s="1">
        <v>520.73</v>
      </c>
      <c r="G102" s="1">
        <v>30.77</v>
      </c>
      <c r="H102" s="11">
        <v>45944</v>
      </c>
      <c r="I102" s="1">
        <v>16022.86</v>
      </c>
      <c r="J102" s="1">
        <v>8056.17</v>
      </c>
      <c r="K102" s="1" t="s">
        <v>267</v>
      </c>
      <c r="L102" s="1" t="s">
        <v>129</v>
      </c>
    </row>
    <row r="103" spans="1:12" x14ac:dyDescent="0.3">
      <c r="A103" s="1">
        <v>2</v>
      </c>
      <c r="B103" s="1" t="s">
        <v>997</v>
      </c>
      <c r="C103" s="1" t="s">
        <v>1161</v>
      </c>
      <c r="D103" s="1" t="s">
        <v>422</v>
      </c>
      <c r="E103" s="1" t="s">
        <v>423</v>
      </c>
      <c r="F103" s="1">
        <v>426.14299999999997</v>
      </c>
      <c r="G103" s="1">
        <v>17.68</v>
      </c>
      <c r="H103" s="11">
        <v>45944</v>
      </c>
      <c r="I103" s="1">
        <v>7534.21</v>
      </c>
      <c r="J103" s="1">
        <v>4938.84</v>
      </c>
      <c r="K103" s="1" t="s">
        <v>253</v>
      </c>
      <c r="L103" s="1" t="s">
        <v>129</v>
      </c>
    </row>
    <row r="104" spans="1:12" x14ac:dyDescent="0.3">
      <c r="A104" s="1">
        <v>2</v>
      </c>
      <c r="B104" s="1" t="s">
        <v>997</v>
      </c>
      <c r="C104" s="1" t="s">
        <v>1162</v>
      </c>
      <c r="D104" s="1" t="s">
        <v>424</v>
      </c>
      <c r="E104" s="1" t="s">
        <v>425</v>
      </c>
      <c r="F104" s="1">
        <v>617.78599999999994</v>
      </c>
      <c r="G104" s="1">
        <v>9.24</v>
      </c>
      <c r="H104" s="11">
        <v>45944</v>
      </c>
      <c r="I104" s="1">
        <v>5708.34</v>
      </c>
      <c r="J104" s="1">
        <v>6078.07</v>
      </c>
      <c r="K104" s="1" t="s">
        <v>245</v>
      </c>
      <c r="L104" s="1" t="s">
        <v>129</v>
      </c>
    </row>
    <row r="105" spans="1:12" x14ac:dyDescent="0.3">
      <c r="A105" s="1">
        <v>2</v>
      </c>
      <c r="B105" s="1" t="s">
        <v>997</v>
      </c>
      <c r="C105" s="1" t="s">
        <v>1163</v>
      </c>
      <c r="D105" s="1"/>
      <c r="E105" s="1" t="s">
        <v>277</v>
      </c>
      <c r="F105" s="1">
        <v>366.37</v>
      </c>
      <c r="G105" s="1">
        <v>1</v>
      </c>
      <c r="H105" s="11">
        <v>45944</v>
      </c>
      <c r="I105" s="1">
        <v>366.37</v>
      </c>
      <c r="J105" s="1">
        <v>366.37</v>
      </c>
      <c r="K105" s="1" t="s">
        <v>278</v>
      </c>
      <c r="L105" s="1" t="s">
        <v>129</v>
      </c>
    </row>
    <row r="106" spans="1:12" x14ac:dyDescent="0.3">
      <c r="A106" s="1">
        <v>2</v>
      </c>
      <c r="B106" s="1" t="s">
        <v>997</v>
      </c>
      <c r="C106" s="1" t="s">
        <v>1164</v>
      </c>
      <c r="D106" s="1" t="s">
        <v>431</v>
      </c>
      <c r="E106" s="1" t="s">
        <v>432</v>
      </c>
      <c r="F106" s="1">
        <v>10</v>
      </c>
      <c r="G106" s="1">
        <v>50.66</v>
      </c>
      <c r="H106" s="11">
        <v>45944</v>
      </c>
      <c r="I106" s="1">
        <v>506.6</v>
      </c>
      <c r="J106" s="1">
        <v>263.95</v>
      </c>
      <c r="K106" s="1" t="s">
        <v>300</v>
      </c>
      <c r="L106" s="1" t="s">
        <v>129</v>
      </c>
    </row>
    <row r="107" spans="1:12" x14ac:dyDescent="0.3">
      <c r="A107" s="1">
        <v>2</v>
      </c>
      <c r="B107" s="1" t="s">
        <v>997</v>
      </c>
      <c r="C107" s="1" t="s">
        <v>1165</v>
      </c>
      <c r="D107" s="1" t="s">
        <v>338</v>
      </c>
      <c r="E107" s="1" t="s">
        <v>339</v>
      </c>
      <c r="F107" s="1">
        <v>211.381</v>
      </c>
      <c r="G107" s="1">
        <v>36.64</v>
      </c>
      <c r="H107" s="11">
        <v>45944</v>
      </c>
      <c r="I107" s="1">
        <v>7744.99</v>
      </c>
      <c r="J107" s="1">
        <v>6759.78</v>
      </c>
      <c r="K107" s="1" t="s">
        <v>267</v>
      </c>
      <c r="L107" s="1" t="s">
        <v>129</v>
      </c>
    </row>
    <row r="108" spans="1:12" x14ac:dyDescent="0.3">
      <c r="A108" s="1">
        <v>2</v>
      </c>
      <c r="B108" s="1" t="s">
        <v>997</v>
      </c>
      <c r="C108" s="1" t="s">
        <v>1166</v>
      </c>
      <c r="D108" s="1" t="s">
        <v>302</v>
      </c>
      <c r="E108" s="1" t="s">
        <v>303</v>
      </c>
      <c r="F108" s="1">
        <v>11.398</v>
      </c>
      <c r="G108" s="1">
        <v>29.57</v>
      </c>
      <c r="H108" s="11">
        <v>45944</v>
      </c>
      <c r="I108" s="1">
        <v>337.04</v>
      </c>
      <c r="J108" s="1">
        <v>281.66000000000003</v>
      </c>
      <c r="K108" s="1" t="s">
        <v>235</v>
      </c>
      <c r="L108" s="1" t="s">
        <v>129</v>
      </c>
    </row>
    <row r="109" spans="1:12" x14ac:dyDescent="0.3">
      <c r="A109" s="1">
        <v>2</v>
      </c>
      <c r="B109" s="1" t="s">
        <v>997</v>
      </c>
      <c r="C109" s="1" t="s">
        <v>1167</v>
      </c>
      <c r="D109" s="1" t="s">
        <v>285</v>
      </c>
      <c r="E109" s="1" t="s">
        <v>286</v>
      </c>
      <c r="F109" s="1">
        <v>117.88800000000001</v>
      </c>
      <c r="G109" s="1">
        <v>26.77</v>
      </c>
      <c r="H109" s="11">
        <v>45944</v>
      </c>
      <c r="I109" s="1">
        <v>3155.86</v>
      </c>
      <c r="J109" s="1">
        <v>3101.22</v>
      </c>
      <c r="K109" s="1" t="s">
        <v>248</v>
      </c>
      <c r="L109" s="1" t="s">
        <v>129</v>
      </c>
    </row>
    <row r="110" spans="1:12" x14ac:dyDescent="0.3">
      <c r="A110" s="1">
        <v>2</v>
      </c>
      <c r="B110" s="1" t="s">
        <v>997</v>
      </c>
      <c r="C110" s="1" t="s">
        <v>1168</v>
      </c>
      <c r="D110" s="1" t="s">
        <v>407</v>
      </c>
      <c r="E110" s="1" t="s">
        <v>428</v>
      </c>
      <c r="F110" s="1">
        <v>0.503</v>
      </c>
      <c r="G110" s="1">
        <v>58.64</v>
      </c>
      <c r="H110" s="11">
        <v>45944</v>
      </c>
      <c r="I110" s="1">
        <v>29.52</v>
      </c>
      <c r="J110" s="1">
        <v>29.41</v>
      </c>
      <c r="K110" s="1" t="s">
        <v>240</v>
      </c>
      <c r="L110" s="1" t="s">
        <v>129</v>
      </c>
    </row>
    <row r="111" spans="1:12" x14ac:dyDescent="0.3">
      <c r="A111" s="1">
        <v>2</v>
      </c>
      <c r="B111" s="1" t="s">
        <v>997</v>
      </c>
      <c r="C111" s="1" t="s">
        <v>1169</v>
      </c>
      <c r="D111" s="1"/>
      <c r="E111" s="1" t="s">
        <v>433</v>
      </c>
      <c r="F111" s="1">
        <v>14537</v>
      </c>
      <c r="G111" s="1">
        <v>1</v>
      </c>
      <c r="H111" s="11">
        <v>45944</v>
      </c>
      <c r="I111" s="1">
        <v>14537</v>
      </c>
      <c r="J111" s="1">
        <v>0</v>
      </c>
      <c r="K111" s="1" t="s">
        <v>300</v>
      </c>
      <c r="L111" s="1" t="s">
        <v>129</v>
      </c>
    </row>
    <row r="112" spans="1:12" x14ac:dyDescent="0.3">
      <c r="A112" s="1">
        <v>2</v>
      </c>
      <c r="B112" s="1" t="s">
        <v>998</v>
      </c>
      <c r="C112" s="1" t="s">
        <v>1170</v>
      </c>
      <c r="D112" s="1"/>
      <c r="E112" s="1" t="s">
        <v>277</v>
      </c>
      <c r="F112" s="1">
        <v>30544.720000000001</v>
      </c>
      <c r="G112" s="1">
        <v>1</v>
      </c>
      <c r="H112" s="11">
        <v>45944</v>
      </c>
      <c r="I112" s="1">
        <v>30544.720000000001</v>
      </c>
      <c r="J112" s="1">
        <v>30544.720000000001</v>
      </c>
      <c r="K112" s="1" t="s">
        <v>278</v>
      </c>
      <c r="L112" s="1" t="s">
        <v>129</v>
      </c>
    </row>
    <row r="113" spans="1:12" x14ac:dyDescent="0.3">
      <c r="A113" s="1">
        <v>2</v>
      </c>
      <c r="B113" s="1" t="s">
        <v>998</v>
      </c>
      <c r="C113" s="1" t="s">
        <v>1171</v>
      </c>
      <c r="D113" s="1" t="s">
        <v>283</v>
      </c>
      <c r="E113" s="1" t="s">
        <v>284</v>
      </c>
      <c r="F113" s="1">
        <v>27.562000000000001</v>
      </c>
      <c r="G113" s="1">
        <v>73.61</v>
      </c>
      <c r="H113" s="11">
        <v>45944</v>
      </c>
      <c r="I113" s="1">
        <v>2028.85</v>
      </c>
      <c r="J113" s="1">
        <v>1979.91</v>
      </c>
      <c r="K113" s="1" t="s">
        <v>245</v>
      </c>
      <c r="L113" s="1" t="s">
        <v>129</v>
      </c>
    </row>
    <row r="114" spans="1:12" x14ac:dyDescent="0.3">
      <c r="A114" s="1">
        <v>2</v>
      </c>
      <c r="B114" s="1" t="s">
        <v>998</v>
      </c>
      <c r="C114" s="1" t="s">
        <v>1172</v>
      </c>
      <c r="D114" s="1" t="s">
        <v>279</v>
      </c>
      <c r="E114" s="1" t="s">
        <v>280</v>
      </c>
      <c r="F114" s="1">
        <v>65.096999999999994</v>
      </c>
      <c r="G114" s="1">
        <v>49.42</v>
      </c>
      <c r="H114" s="11">
        <v>45944</v>
      </c>
      <c r="I114" s="1">
        <v>3217.07</v>
      </c>
      <c r="J114" s="1">
        <v>3096.62</v>
      </c>
      <c r="K114" s="1" t="s">
        <v>245</v>
      </c>
      <c r="L114" s="1" t="s">
        <v>129</v>
      </c>
    </row>
    <row r="115" spans="1:12" x14ac:dyDescent="0.3">
      <c r="A115" s="1">
        <v>2</v>
      </c>
      <c r="B115" s="1" t="s">
        <v>991</v>
      </c>
      <c r="C115" s="1" t="s">
        <v>1173</v>
      </c>
      <c r="D115" s="1"/>
      <c r="E115" s="1" t="s">
        <v>277</v>
      </c>
      <c r="F115" s="1">
        <v>0.01</v>
      </c>
      <c r="G115" s="1">
        <v>1</v>
      </c>
      <c r="H115" s="11">
        <v>45944</v>
      </c>
      <c r="I115" s="1">
        <v>0.01</v>
      </c>
      <c r="J115" s="1">
        <v>0.01</v>
      </c>
      <c r="K115" s="1" t="s">
        <v>278</v>
      </c>
      <c r="L115" s="1" t="s">
        <v>129</v>
      </c>
    </row>
    <row r="116" spans="1:12" x14ac:dyDescent="0.3">
      <c r="A116" s="1">
        <v>2</v>
      </c>
      <c r="B116" s="1" t="s">
        <v>989</v>
      </c>
      <c r="C116" s="1" t="s">
        <v>1174</v>
      </c>
      <c r="D116" s="1" t="s">
        <v>328</v>
      </c>
      <c r="E116" s="1" t="s">
        <v>329</v>
      </c>
      <c r="F116" s="1">
        <v>650</v>
      </c>
      <c r="G116" s="1">
        <v>26.82</v>
      </c>
      <c r="H116" s="11">
        <v>45944</v>
      </c>
      <c r="I116" s="1">
        <v>17433</v>
      </c>
      <c r="J116" s="1"/>
      <c r="K116" s="1" t="s">
        <v>235</v>
      </c>
      <c r="L116" s="1" t="s">
        <v>129</v>
      </c>
    </row>
    <row r="117" spans="1:12" x14ac:dyDescent="0.3">
      <c r="A117" s="1">
        <v>2</v>
      </c>
      <c r="B117" s="1" t="s">
        <v>989</v>
      </c>
      <c r="C117" s="1" t="s">
        <v>1175</v>
      </c>
      <c r="D117" s="1" t="s">
        <v>273</v>
      </c>
      <c r="E117" s="1" t="s">
        <v>326</v>
      </c>
      <c r="F117" s="1">
        <v>7906</v>
      </c>
      <c r="G117" s="1">
        <v>9.6999999999999993</v>
      </c>
      <c r="H117" s="11">
        <v>45944</v>
      </c>
      <c r="I117" s="1">
        <v>76688.2</v>
      </c>
      <c r="J117" s="1"/>
      <c r="K117" s="1" t="s">
        <v>245</v>
      </c>
      <c r="L117" s="1" t="s">
        <v>129</v>
      </c>
    </row>
    <row r="118" spans="1:12" x14ac:dyDescent="0.3">
      <c r="A118" s="1">
        <v>2</v>
      </c>
      <c r="B118" s="1" t="s">
        <v>989</v>
      </c>
      <c r="C118" s="1" t="s">
        <v>1176</v>
      </c>
      <c r="D118" s="1" t="s">
        <v>271</v>
      </c>
      <c r="E118" s="1" t="s">
        <v>325</v>
      </c>
      <c r="F118" s="1">
        <v>1037</v>
      </c>
      <c r="G118" s="1">
        <v>28.47</v>
      </c>
      <c r="H118" s="11">
        <v>45944</v>
      </c>
      <c r="I118" s="1">
        <v>29523.39</v>
      </c>
      <c r="J118" s="1"/>
      <c r="K118" s="1" t="s">
        <v>253</v>
      </c>
      <c r="L118" s="1" t="s">
        <v>129</v>
      </c>
    </row>
    <row r="119" spans="1:12" x14ac:dyDescent="0.3">
      <c r="A119" s="1">
        <v>2</v>
      </c>
      <c r="B119" s="1" t="s">
        <v>989</v>
      </c>
      <c r="C119" s="1" t="s">
        <v>1177</v>
      </c>
      <c r="D119" s="1" t="s">
        <v>265</v>
      </c>
      <c r="E119" s="1" t="s">
        <v>324</v>
      </c>
      <c r="F119" s="1">
        <v>740</v>
      </c>
      <c r="G119" s="1">
        <v>42.12</v>
      </c>
      <c r="H119" s="11">
        <v>45944</v>
      </c>
      <c r="I119" s="1">
        <v>31168.799999999999</v>
      </c>
      <c r="J119" s="1"/>
      <c r="K119" s="1" t="s">
        <v>267</v>
      </c>
      <c r="L119" s="1" t="s">
        <v>129</v>
      </c>
    </row>
    <row r="120" spans="1:12" x14ac:dyDescent="0.3">
      <c r="A120" s="1">
        <v>2</v>
      </c>
      <c r="B120" s="1" t="s">
        <v>989</v>
      </c>
      <c r="C120" s="1" t="s">
        <v>1178</v>
      </c>
      <c r="D120" s="1" t="s">
        <v>429</v>
      </c>
      <c r="E120" s="1" t="s">
        <v>437</v>
      </c>
      <c r="F120" s="1">
        <v>661</v>
      </c>
      <c r="G120" s="1">
        <v>48.57</v>
      </c>
      <c r="H120" s="11">
        <v>45944</v>
      </c>
      <c r="I120" s="1">
        <v>32104.77</v>
      </c>
      <c r="J120" s="1"/>
      <c r="K120" s="1" t="s">
        <v>261</v>
      </c>
      <c r="L120" s="1" t="s">
        <v>129</v>
      </c>
    </row>
    <row r="121" spans="1:12" x14ac:dyDescent="0.3">
      <c r="A121" s="1">
        <v>2</v>
      </c>
      <c r="B121" s="1" t="s">
        <v>989</v>
      </c>
      <c r="C121" s="1" t="s">
        <v>1179</v>
      </c>
      <c r="D121" s="1" t="s">
        <v>256</v>
      </c>
      <c r="E121" s="1" t="s">
        <v>323</v>
      </c>
      <c r="F121" s="1">
        <v>1219</v>
      </c>
      <c r="G121" s="1">
        <v>51.13</v>
      </c>
      <c r="H121" s="11">
        <v>45944</v>
      </c>
      <c r="I121" s="1">
        <v>62327.47</v>
      </c>
      <c r="J121" s="1"/>
      <c r="K121" s="1" t="s">
        <v>258</v>
      </c>
      <c r="L121" s="1" t="s">
        <v>129</v>
      </c>
    </row>
    <row r="122" spans="1:12" x14ac:dyDescent="0.3">
      <c r="A122" s="1">
        <v>2</v>
      </c>
      <c r="B122" s="1" t="s">
        <v>989</v>
      </c>
      <c r="C122" s="1" t="s">
        <v>1180</v>
      </c>
      <c r="D122" s="1" t="s">
        <v>254</v>
      </c>
      <c r="E122" s="1" t="s">
        <v>322</v>
      </c>
      <c r="F122" s="1">
        <v>2035</v>
      </c>
      <c r="G122" s="1">
        <v>25.51</v>
      </c>
      <c r="H122" s="11">
        <v>45944</v>
      </c>
      <c r="I122" s="1">
        <v>51912.85</v>
      </c>
      <c r="J122" s="1"/>
      <c r="K122" s="1" t="s">
        <v>253</v>
      </c>
      <c r="L122" s="1" t="s">
        <v>129</v>
      </c>
    </row>
    <row r="123" spans="1:12" x14ac:dyDescent="0.3">
      <c r="A123" s="1">
        <v>2</v>
      </c>
      <c r="B123" s="1" t="s">
        <v>989</v>
      </c>
      <c r="C123" s="1" t="s">
        <v>1181</v>
      </c>
      <c r="D123" s="1" t="s">
        <v>251</v>
      </c>
      <c r="E123" s="1" t="s">
        <v>321</v>
      </c>
      <c r="F123" s="1">
        <v>584</v>
      </c>
      <c r="G123" s="1">
        <v>23.92</v>
      </c>
      <c r="H123" s="11">
        <v>45944</v>
      </c>
      <c r="I123" s="1">
        <v>13969.28</v>
      </c>
      <c r="J123" s="1"/>
      <c r="K123" s="1" t="s">
        <v>253</v>
      </c>
      <c r="L123" s="1" t="s">
        <v>129</v>
      </c>
    </row>
    <row r="124" spans="1:12" x14ac:dyDescent="0.3">
      <c r="A124" s="1">
        <v>2</v>
      </c>
      <c r="B124" s="1" t="s">
        <v>989</v>
      </c>
      <c r="C124" s="1" t="s">
        <v>1182</v>
      </c>
      <c r="D124" s="1" t="s">
        <v>246</v>
      </c>
      <c r="E124" s="1" t="s">
        <v>320</v>
      </c>
      <c r="F124" s="1">
        <v>1868</v>
      </c>
      <c r="G124" s="1">
        <v>10.71</v>
      </c>
      <c r="H124" s="11">
        <v>45944</v>
      </c>
      <c r="I124" s="1">
        <v>20006.28</v>
      </c>
      <c r="J124" s="1"/>
      <c r="K124" s="1" t="s">
        <v>248</v>
      </c>
      <c r="L124" s="1" t="s">
        <v>129</v>
      </c>
    </row>
    <row r="125" spans="1:12" x14ac:dyDescent="0.3">
      <c r="A125" s="1">
        <v>2</v>
      </c>
      <c r="B125" s="1" t="s">
        <v>989</v>
      </c>
      <c r="C125" s="1" t="s">
        <v>1183</v>
      </c>
      <c r="D125" s="1" t="s">
        <v>430</v>
      </c>
      <c r="E125" s="1" t="s">
        <v>438</v>
      </c>
      <c r="F125" s="1">
        <v>2650</v>
      </c>
      <c r="G125" s="1">
        <v>33.729999999999997</v>
      </c>
      <c r="H125" s="11">
        <v>45944</v>
      </c>
      <c r="I125" s="1">
        <v>89384.5</v>
      </c>
      <c r="J125" s="1"/>
      <c r="K125" s="1" t="s">
        <v>264</v>
      </c>
      <c r="L125" s="1" t="s">
        <v>129</v>
      </c>
    </row>
    <row r="126" spans="1:12" x14ac:dyDescent="0.3">
      <c r="A126" s="1">
        <v>2</v>
      </c>
      <c r="B126" s="1" t="s">
        <v>992</v>
      </c>
      <c r="C126" s="1" t="s">
        <v>1184</v>
      </c>
      <c r="D126" s="1" t="s">
        <v>382</v>
      </c>
      <c r="E126" s="1" t="s">
        <v>383</v>
      </c>
      <c r="F126" s="1">
        <v>281.95100000000002</v>
      </c>
      <c r="G126" s="1">
        <v>37.299999999999997</v>
      </c>
      <c r="H126" s="11">
        <v>45944</v>
      </c>
      <c r="I126" s="1">
        <v>10516.77</v>
      </c>
      <c r="J126" s="1">
        <v>6741.71</v>
      </c>
      <c r="K126" s="1" t="s">
        <v>253</v>
      </c>
      <c r="L126" s="1" t="s">
        <v>129</v>
      </c>
    </row>
    <row r="127" spans="1:12" x14ac:dyDescent="0.3">
      <c r="A127" s="1">
        <v>2</v>
      </c>
      <c r="B127" s="1" t="s">
        <v>992</v>
      </c>
      <c r="C127" s="1" t="s">
        <v>1185</v>
      </c>
      <c r="D127" s="1"/>
      <c r="E127" s="1" t="s">
        <v>277</v>
      </c>
      <c r="F127" s="1">
        <v>103.83</v>
      </c>
      <c r="G127" s="1">
        <v>1</v>
      </c>
      <c r="H127" s="11">
        <v>45944</v>
      </c>
      <c r="I127" s="1">
        <v>103.83</v>
      </c>
      <c r="J127" s="1">
        <v>103.83</v>
      </c>
      <c r="K127" s="1" t="s">
        <v>278</v>
      </c>
      <c r="L127" s="1" t="s">
        <v>129</v>
      </c>
    </row>
    <row r="128" spans="1:12" x14ac:dyDescent="0.3">
      <c r="A128" s="1">
        <v>2</v>
      </c>
      <c r="B128" s="1" t="s">
        <v>992</v>
      </c>
      <c r="C128" s="1" t="s">
        <v>1186</v>
      </c>
      <c r="D128" s="1" t="s">
        <v>246</v>
      </c>
      <c r="E128" s="1" t="s">
        <v>247</v>
      </c>
      <c r="F128" s="1">
        <v>87.241</v>
      </c>
      <c r="G128" s="1">
        <v>10.71</v>
      </c>
      <c r="H128" s="11">
        <v>45944</v>
      </c>
      <c r="I128" s="1">
        <v>934.35</v>
      </c>
      <c r="J128" s="1">
        <v>970.89</v>
      </c>
      <c r="K128" s="1" t="s">
        <v>248</v>
      </c>
      <c r="L128" s="1" t="s">
        <v>129</v>
      </c>
    </row>
    <row r="129" spans="1:12" x14ac:dyDescent="0.3">
      <c r="A129" s="1">
        <v>2</v>
      </c>
      <c r="B129" s="1" t="s">
        <v>992</v>
      </c>
      <c r="C129" s="1" t="s">
        <v>1187</v>
      </c>
      <c r="D129" s="1" t="s">
        <v>327</v>
      </c>
      <c r="E129" s="1" t="s">
        <v>388</v>
      </c>
      <c r="F129" s="1">
        <v>394.94200000000001</v>
      </c>
      <c r="G129" s="1">
        <v>22.36</v>
      </c>
      <c r="H129" s="11">
        <v>45944</v>
      </c>
      <c r="I129" s="1">
        <v>8830.9</v>
      </c>
      <c r="J129" s="1">
        <v>6541.54</v>
      </c>
      <c r="K129" s="1" t="s">
        <v>300</v>
      </c>
      <c r="L129" s="1" t="s">
        <v>129</v>
      </c>
    </row>
    <row r="130" spans="1:12" x14ac:dyDescent="0.3">
      <c r="A130" s="1">
        <v>2</v>
      </c>
      <c r="B130" s="1" t="s">
        <v>1001</v>
      </c>
      <c r="C130" s="1" t="s">
        <v>1188</v>
      </c>
      <c r="D130" s="1"/>
      <c r="E130" s="1" t="s">
        <v>277</v>
      </c>
      <c r="F130" s="1">
        <v>1.25</v>
      </c>
      <c r="G130" s="1">
        <v>1</v>
      </c>
      <c r="H130" s="11">
        <v>45944</v>
      </c>
      <c r="I130" s="1">
        <v>1.25</v>
      </c>
      <c r="J130" s="1">
        <v>1.25</v>
      </c>
      <c r="K130" s="1" t="s">
        <v>278</v>
      </c>
      <c r="L130" s="1" t="s">
        <v>129</v>
      </c>
    </row>
    <row r="131" spans="1:12" x14ac:dyDescent="0.3">
      <c r="A131" s="1">
        <v>2</v>
      </c>
      <c r="B131" s="1" t="s">
        <v>1004</v>
      </c>
      <c r="C131" s="1" t="s">
        <v>1189</v>
      </c>
      <c r="D131" s="1" t="s">
        <v>283</v>
      </c>
      <c r="E131" s="1" t="s">
        <v>284</v>
      </c>
      <c r="F131" s="1">
        <v>7</v>
      </c>
      <c r="G131" s="1">
        <v>73.61</v>
      </c>
      <c r="H131" s="11">
        <v>45944</v>
      </c>
      <c r="I131" s="1">
        <v>515.27</v>
      </c>
      <c r="J131" s="1">
        <v>72.64</v>
      </c>
      <c r="K131" s="1" t="s">
        <v>245</v>
      </c>
      <c r="L131" s="1" t="s">
        <v>129</v>
      </c>
    </row>
    <row r="132" spans="1:12" x14ac:dyDescent="0.3">
      <c r="A132" s="1">
        <v>2</v>
      </c>
      <c r="B132" s="1" t="s">
        <v>1004</v>
      </c>
      <c r="C132" s="1" t="s">
        <v>1190</v>
      </c>
      <c r="D132" s="1" t="s">
        <v>279</v>
      </c>
      <c r="E132" s="1" t="s">
        <v>280</v>
      </c>
      <c r="F132" s="1">
        <v>11</v>
      </c>
      <c r="G132" s="1">
        <v>49.42</v>
      </c>
      <c r="H132" s="11">
        <v>45944</v>
      </c>
      <c r="I132" s="1">
        <v>543.62</v>
      </c>
      <c r="J132" s="1">
        <v>48.71</v>
      </c>
      <c r="K132" s="1" t="s">
        <v>245</v>
      </c>
      <c r="L132" s="1" t="s">
        <v>129</v>
      </c>
    </row>
    <row r="133" spans="1:12" x14ac:dyDescent="0.3">
      <c r="A133" s="1">
        <v>2</v>
      </c>
      <c r="B133" s="1" t="s">
        <v>1004</v>
      </c>
      <c r="C133" s="1" t="s">
        <v>1191</v>
      </c>
      <c r="D133" s="1" t="s">
        <v>338</v>
      </c>
      <c r="E133" s="1" t="s">
        <v>339</v>
      </c>
      <c r="F133" s="1">
        <v>87</v>
      </c>
      <c r="G133" s="1">
        <v>36.64</v>
      </c>
      <c r="H133" s="11">
        <v>45944</v>
      </c>
      <c r="I133" s="1">
        <v>3187.68</v>
      </c>
      <c r="J133" s="1">
        <v>251.6</v>
      </c>
      <c r="K133" s="1" t="s">
        <v>267</v>
      </c>
      <c r="L133" s="1" t="s">
        <v>129</v>
      </c>
    </row>
    <row r="134" spans="1:12" x14ac:dyDescent="0.3">
      <c r="A134" s="1">
        <v>2</v>
      </c>
      <c r="B134" s="1" t="s">
        <v>1004</v>
      </c>
      <c r="C134" s="1" t="s">
        <v>1192</v>
      </c>
      <c r="D134" s="1" t="s">
        <v>342</v>
      </c>
      <c r="E134" s="1" t="s">
        <v>343</v>
      </c>
      <c r="F134" s="1">
        <v>67</v>
      </c>
      <c r="G134" s="1">
        <v>29.86</v>
      </c>
      <c r="H134" s="11">
        <v>45944</v>
      </c>
      <c r="I134" s="1">
        <v>2000.62</v>
      </c>
      <c r="J134" s="1">
        <v>142.19999999999999</v>
      </c>
      <c r="K134" s="1" t="s">
        <v>253</v>
      </c>
      <c r="L134" s="1" t="s">
        <v>129</v>
      </c>
    </row>
    <row r="135" spans="1:12" x14ac:dyDescent="0.3">
      <c r="A135" s="1">
        <v>2</v>
      </c>
      <c r="B135" s="1" t="s">
        <v>1004</v>
      </c>
      <c r="C135" s="1" t="s">
        <v>1193</v>
      </c>
      <c r="D135" s="1" t="s">
        <v>243</v>
      </c>
      <c r="E135" s="1" t="s">
        <v>244</v>
      </c>
      <c r="F135" s="1">
        <v>37.421999999999997</v>
      </c>
      <c r="G135" s="1">
        <v>10.18</v>
      </c>
      <c r="H135" s="11">
        <v>45944</v>
      </c>
      <c r="I135" s="1">
        <v>380.96</v>
      </c>
      <c r="J135" s="1">
        <v>64.459999999999994</v>
      </c>
      <c r="K135" s="1" t="s">
        <v>245</v>
      </c>
      <c r="L135" s="1" t="s">
        <v>129</v>
      </c>
    </row>
    <row r="136" spans="1:12" x14ac:dyDescent="0.3">
      <c r="A136" s="1">
        <v>2</v>
      </c>
      <c r="B136" s="1" t="s">
        <v>1004</v>
      </c>
      <c r="C136" s="1" t="s">
        <v>1194</v>
      </c>
      <c r="D136" s="1" t="s">
        <v>246</v>
      </c>
      <c r="E136" s="1" t="s">
        <v>247</v>
      </c>
      <c r="F136" s="1">
        <v>38.466999999999999</v>
      </c>
      <c r="G136" s="1">
        <v>10.71</v>
      </c>
      <c r="H136" s="11">
        <v>45944</v>
      </c>
      <c r="I136" s="1">
        <v>411.98</v>
      </c>
      <c r="J136" s="1">
        <v>60.53</v>
      </c>
      <c r="K136" s="1" t="s">
        <v>248</v>
      </c>
      <c r="L136" s="1" t="s">
        <v>129</v>
      </c>
    </row>
    <row r="137" spans="1:12" x14ac:dyDescent="0.3">
      <c r="A137" s="1">
        <v>2</v>
      </c>
      <c r="B137" s="1" t="s">
        <v>1004</v>
      </c>
      <c r="C137" s="1" t="s">
        <v>1195</v>
      </c>
      <c r="D137" s="1" t="s">
        <v>249</v>
      </c>
      <c r="E137" s="1" t="s">
        <v>250</v>
      </c>
      <c r="F137" s="1">
        <v>64.528999999999996</v>
      </c>
      <c r="G137" s="1">
        <v>10.25</v>
      </c>
      <c r="H137" s="11">
        <v>45944</v>
      </c>
      <c r="I137" s="1">
        <v>661.42</v>
      </c>
      <c r="J137" s="1">
        <v>64.459999999999994</v>
      </c>
      <c r="K137" s="1" t="s">
        <v>240</v>
      </c>
      <c r="L137" s="1" t="s">
        <v>129</v>
      </c>
    </row>
    <row r="138" spans="1:12" x14ac:dyDescent="0.3">
      <c r="A138" s="1">
        <v>2</v>
      </c>
      <c r="B138" s="1" t="s">
        <v>1004</v>
      </c>
      <c r="C138" s="1" t="s">
        <v>1196</v>
      </c>
      <c r="D138" s="1" t="s">
        <v>312</v>
      </c>
      <c r="E138" s="1" t="s">
        <v>313</v>
      </c>
      <c r="F138" s="1">
        <v>14</v>
      </c>
      <c r="G138" s="1">
        <v>29.76</v>
      </c>
      <c r="H138" s="11">
        <v>45944</v>
      </c>
      <c r="I138" s="1">
        <v>416.64</v>
      </c>
      <c r="J138" s="1">
        <v>28.5</v>
      </c>
      <c r="K138" s="1" t="s">
        <v>264</v>
      </c>
      <c r="L138" s="1" t="s">
        <v>129</v>
      </c>
    </row>
    <row r="139" spans="1:12" x14ac:dyDescent="0.3">
      <c r="A139" s="1">
        <v>2</v>
      </c>
      <c r="B139" s="1" t="s">
        <v>1004</v>
      </c>
      <c r="C139" s="1" t="s">
        <v>1197</v>
      </c>
      <c r="D139" s="1" t="s">
        <v>344</v>
      </c>
      <c r="E139" s="1" t="s">
        <v>345</v>
      </c>
      <c r="F139" s="1">
        <v>20</v>
      </c>
      <c r="G139" s="1">
        <v>42.29</v>
      </c>
      <c r="H139" s="11">
        <v>45944</v>
      </c>
      <c r="I139" s="1">
        <v>845.8</v>
      </c>
      <c r="J139" s="1">
        <v>74.040000000000006</v>
      </c>
      <c r="K139" s="1" t="s">
        <v>258</v>
      </c>
      <c r="L139" s="1" t="s">
        <v>129</v>
      </c>
    </row>
    <row r="140" spans="1:12" x14ac:dyDescent="0.3">
      <c r="A140" s="1">
        <v>2</v>
      </c>
      <c r="B140" s="1" t="s">
        <v>1004</v>
      </c>
      <c r="C140" s="1" t="s">
        <v>1198</v>
      </c>
      <c r="D140" s="1"/>
      <c r="E140" s="1" t="s">
        <v>346</v>
      </c>
      <c r="F140" s="1">
        <v>228.55</v>
      </c>
      <c r="G140" s="1">
        <v>1</v>
      </c>
      <c r="H140" s="11">
        <v>45944</v>
      </c>
      <c r="I140" s="1">
        <v>228.55</v>
      </c>
      <c r="J140" s="1">
        <v>228.55</v>
      </c>
      <c r="K140" s="1" t="s">
        <v>300</v>
      </c>
      <c r="L140" s="1" t="s">
        <v>129</v>
      </c>
    </row>
    <row r="141" spans="1:12" x14ac:dyDescent="0.3">
      <c r="A141" s="1">
        <v>2</v>
      </c>
      <c r="B141" s="1" t="s">
        <v>1004</v>
      </c>
      <c r="C141" s="1" t="s">
        <v>1199</v>
      </c>
      <c r="D141" s="1" t="s">
        <v>233</v>
      </c>
      <c r="E141" s="1" t="s">
        <v>234</v>
      </c>
      <c r="F141" s="1">
        <v>5.968</v>
      </c>
      <c r="G141" s="1">
        <v>26.22</v>
      </c>
      <c r="H141" s="11">
        <v>45944</v>
      </c>
      <c r="I141" s="1">
        <v>156.47999999999999</v>
      </c>
      <c r="J141" s="1">
        <v>12.79</v>
      </c>
      <c r="K141" s="1" t="s">
        <v>235</v>
      </c>
      <c r="L141" s="1" t="s">
        <v>129</v>
      </c>
    </row>
    <row r="142" spans="1:12" x14ac:dyDescent="0.3">
      <c r="A142" s="1">
        <v>2</v>
      </c>
      <c r="B142" s="1" t="s">
        <v>1004</v>
      </c>
      <c r="C142" s="1" t="s">
        <v>1200</v>
      </c>
      <c r="D142" s="1" t="s">
        <v>271</v>
      </c>
      <c r="E142" s="1" t="s">
        <v>272</v>
      </c>
      <c r="F142" s="1">
        <v>12.295999999999999</v>
      </c>
      <c r="G142" s="1">
        <v>28.47</v>
      </c>
      <c r="H142" s="11">
        <v>45944</v>
      </c>
      <c r="I142" s="1">
        <v>350.07</v>
      </c>
      <c r="J142" s="1">
        <v>25.57</v>
      </c>
      <c r="K142" s="1" t="s">
        <v>253</v>
      </c>
      <c r="L142" s="1" t="s">
        <v>129</v>
      </c>
    </row>
    <row r="143" spans="1:12" x14ac:dyDescent="0.3">
      <c r="A143" s="1">
        <v>2</v>
      </c>
      <c r="B143" s="1" t="s">
        <v>1004</v>
      </c>
      <c r="C143" s="1" t="s">
        <v>1201</v>
      </c>
      <c r="D143" s="1" t="s">
        <v>281</v>
      </c>
      <c r="E143" s="1" t="s">
        <v>282</v>
      </c>
      <c r="F143" s="1">
        <v>8</v>
      </c>
      <c r="G143" s="1">
        <v>78.62</v>
      </c>
      <c r="H143" s="11">
        <v>45944</v>
      </c>
      <c r="I143" s="1">
        <v>628.96</v>
      </c>
      <c r="J143" s="1">
        <v>610.32000000000005</v>
      </c>
      <c r="K143" s="1" t="s">
        <v>240</v>
      </c>
      <c r="L143" s="1" t="s">
        <v>129</v>
      </c>
    </row>
    <row r="144" spans="1:12" x14ac:dyDescent="0.3">
      <c r="A144" s="1">
        <v>2</v>
      </c>
      <c r="B144" s="1" t="s">
        <v>1004</v>
      </c>
      <c r="C144" s="1" t="s">
        <v>1202</v>
      </c>
      <c r="D144" s="1" t="s">
        <v>285</v>
      </c>
      <c r="E144" s="1" t="s">
        <v>286</v>
      </c>
      <c r="F144" s="1">
        <v>11</v>
      </c>
      <c r="G144" s="1">
        <v>26.77</v>
      </c>
      <c r="H144" s="11">
        <v>45944</v>
      </c>
      <c r="I144" s="1">
        <v>294.47000000000003</v>
      </c>
      <c r="J144" s="1">
        <v>248.3</v>
      </c>
      <c r="K144" s="1" t="s">
        <v>248</v>
      </c>
      <c r="L144" s="1" t="s">
        <v>129</v>
      </c>
    </row>
    <row r="145" spans="1:12" x14ac:dyDescent="0.3">
      <c r="A145" s="1">
        <v>2</v>
      </c>
      <c r="B145" s="1" t="s">
        <v>1004</v>
      </c>
      <c r="C145" s="1" t="s">
        <v>1203</v>
      </c>
      <c r="D145" s="1" t="s">
        <v>349</v>
      </c>
      <c r="E145" s="1" t="s">
        <v>384</v>
      </c>
      <c r="F145" s="1">
        <v>13</v>
      </c>
      <c r="G145" s="1">
        <v>47.4</v>
      </c>
      <c r="H145" s="11">
        <v>45944</v>
      </c>
      <c r="I145" s="1">
        <v>616.20000000000005</v>
      </c>
      <c r="J145" s="1">
        <v>575.16</v>
      </c>
      <c r="K145" s="1" t="s">
        <v>350</v>
      </c>
      <c r="L145" s="1" t="s">
        <v>129</v>
      </c>
    </row>
    <row r="146" spans="1:12" x14ac:dyDescent="0.3">
      <c r="A146" s="1">
        <v>2</v>
      </c>
      <c r="B146" s="1" t="s">
        <v>1004</v>
      </c>
      <c r="C146" s="1" t="s">
        <v>1204</v>
      </c>
      <c r="D146" s="1" t="s">
        <v>287</v>
      </c>
      <c r="E146" s="1" t="s">
        <v>288</v>
      </c>
      <c r="F146" s="1">
        <v>6</v>
      </c>
      <c r="G146" s="1">
        <v>48.18</v>
      </c>
      <c r="H146" s="11">
        <v>45944</v>
      </c>
      <c r="I146" s="1">
        <v>289.08</v>
      </c>
      <c r="J146" s="1">
        <v>235.05</v>
      </c>
      <c r="K146" s="1" t="s">
        <v>240</v>
      </c>
      <c r="L146" s="1" t="s">
        <v>129</v>
      </c>
    </row>
    <row r="147" spans="1:12" x14ac:dyDescent="0.3">
      <c r="A147" s="1">
        <v>2</v>
      </c>
      <c r="B147" s="1" t="s">
        <v>1004</v>
      </c>
      <c r="C147" s="1" t="s">
        <v>1205</v>
      </c>
      <c r="D147" s="1" t="s">
        <v>291</v>
      </c>
      <c r="E147" s="1" t="s">
        <v>292</v>
      </c>
      <c r="F147" s="1">
        <v>9</v>
      </c>
      <c r="G147" s="1">
        <v>50.23</v>
      </c>
      <c r="H147" s="11">
        <v>45944</v>
      </c>
      <c r="I147" s="1">
        <v>452.07</v>
      </c>
      <c r="J147" s="1">
        <v>384.72</v>
      </c>
      <c r="K147" s="1" t="s">
        <v>270</v>
      </c>
      <c r="L147" s="1" t="s">
        <v>129</v>
      </c>
    </row>
    <row r="148" spans="1:12" x14ac:dyDescent="0.3">
      <c r="A148" s="1">
        <v>2</v>
      </c>
      <c r="B148" s="1" t="s">
        <v>1004</v>
      </c>
      <c r="C148" s="1" t="s">
        <v>1206</v>
      </c>
      <c r="D148" s="1" t="s">
        <v>297</v>
      </c>
      <c r="E148" s="1" t="s">
        <v>298</v>
      </c>
      <c r="F148" s="1">
        <v>46.487000000000002</v>
      </c>
      <c r="G148" s="1">
        <v>10.65</v>
      </c>
      <c r="H148" s="11">
        <v>45944</v>
      </c>
      <c r="I148" s="1">
        <v>495.09</v>
      </c>
      <c r="J148" s="1">
        <v>350</v>
      </c>
      <c r="K148" s="1" t="s">
        <v>299</v>
      </c>
      <c r="L148" s="1" t="s">
        <v>129</v>
      </c>
    </row>
    <row r="149" spans="1:12" x14ac:dyDescent="0.3">
      <c r="A149" s="1">
        <v>3</v>
      </c>
      <c r="B149" s="1" t="s">
        <v>1013</v>
      </c>
      <c r="C149" s="1" t="s">
        <v>1207</v>
      </c>
      <c r="D149" s="1"/>
      <c r="E149" s="1" t="s">
        <v>395</v>
      </c>
      <c r="F149" s="1">
        <v>1</v>
      </c>
      <c r="G149" s="1">
        <v>316000</v>
      </c>
      <c r="H149" s="11">
        <v>45944</v>
      </c>
      <c r="I149" s="1">
        <v>316000</v>
      </c>
      <c r="J149" s="1"/>
      <c r="K149" s="1" t="s">
        <v>245</v>
      </c>
      <c r="L149" s="1" t="s">
        <v>129</v>
      </c>
    </row>
    <row r="150" spans="1:12" x14ac:dyDescent="0.3">
      <c r="A150" s="1">
        <v>3</v>
      </c>
      <c r="B150" s="1" t="s">
        <v>1014</v>
      </c>
      <c r="C150" s="1" t="s">
        <v>1208</v>
      </c>
      <c r="D150" s="1"/>
      <c r="E150" s="1" t="s">
        <v>417</v>
      </c>
      <c r="F150" s="1">
        <v>4615.91</v>
      </c>
      <c r="G150" s="1">
        <v>60.375900000000001</v>
      </c>
      <c r="H150" s="11">
        <v>45944</v>
      </c>
      <c r="I150" s="1">
        <v>278689.83</v>
      </c>
      <c r="J150" s="1">
        <v>0</v>
      </c>
      <c r="K150" s="1" t="s">
        <v>267</v>
      </c>
      <c r="L150" s="1" t="s">
        <v>129</v>
      </c>
    </row>
    <row r="151" spans="1:12" x14ac:dyDescent="0.3">
      <c r="A151" s="1">
        <v>3</v>
      </c>
      <c r="B151" s="1" t="s">
        <v>1014</v>
      </c>
      <c r="C151" s="1" t="s">
        <v>1209</v>
      </c>
      <c r="D151" s="1"/>
      <c r="E151" s="1" t="s">
        <v>396</v>
      </c>
      <c r="F151" s="1">
        <v>1303.123</v>
      </c>
      <c r="G151" s="1">
        <v>39.003799999999998</v>
      </c>
      <c r="H151" s="11">
        <v>45944</v>
      </c>
      <c r="I151" s="1">
        <v>50826.720000000001</v>
      </c>
      <c r="J151" s="1">
        <v>0</v>
      </c>
      <c r="K151" s="1" t="s">
        <v>248</v>
      </c>
      <c r="L151" s="1" t="s">
        <v>129</v>
      </c>
    </row>
    <row r="152" spans="1:12" x14ac:dyDescent="0.3">
      <c r="A152" s="1">
        <v>3</v>
      </c>
      <c r="B152" s="1" t="s">
        <v>1014</v>
      </c>
      <c r="C152" s="1" t="s">
        <v>1210</v>
      </c>
      <c r="D152" s="1"/>
      <c r="E152" s="1" t="s">
        <v>400</v>
      </c>
      <c r="F152" s="1">
        <v>17363.356</v>
      </c>
      <c r="G152" s="1">
        <v>13.2986</v>
      </c>
      <c r="H152" s="11">
        <v>45944</v>
      </c>
      <c r="I152" s="1">
        <v>230907.9</v>
      </c>
      <c r="J152" s="1">
        <v>0</v>
      </c>
      <c r="K152" s="1" t="s">
        <v>245</v>
      </c>
      <c r="L152" s="1" t="s">
        <v>129</v>
      </c>
    </row>
    <row r="153" spans="1:12" x14ac:dyDescent="0.3">
      <c r="A153" s="1">
        <v>3</v>
      </c>
      <c r="B153" s="1" t="s">
        <v>1014</v>
      </c>
      <c r="C153" s="1" t="s">
        <v>1211</v>
      </c>
      <c r="D153" s="1"/>
      <c r="E153" s="1" t="s">
        <v>413</v>
      </c>
      <c r="F153" s="1">
        <v>1172.2529999999999</v>
      </c>
      <c r="G153" s="1">
        <v>34.347099999999998</v>
      </c>
      <c r="H153" s="11">
        <v>45944</v>
      </c>
      <c r="I153" s="1">
        <v>40263.5</v>
      </c>
      <c r="J153" s="1">
        <v>0</v>
      </c>
      <c r="K153" s="1" t="s">
        <v>253</v>
      </c>
      <c r="L153" s="1" t="s">
        <v>129</v>
      </c>
    </row>
    <row r="154" spans="1:12" x14ac:dyDescent="0.3">
      <c r="A154" s="1">
        <v>3</v>
      </c>
      <c r="B154" s="1" t="s">
        <v>1014</v>
      </c>
      <c r="C154" s="1" t="s">
        <v>1212</v>
      </c>
      <c r="D154" s="1"/>
      <c r="E154" s="1" t="s">
        <v>397</v>
      </c>
      <c r="F154" s="1">
        <v>10344.584000000001</v>
      </c>
      <c r="G154" s="1">
        <v>15.991</v>
      </c>
      <c r="H154" s="11">
        <v>45944</v>
      </c>
      <c r="I154" s="1">
        <v>165420.44</v>
      </c>
      <c r="J154" s="1">
        <v>24294.080000000002</v>
      </c>
      <c r="K154" s="1" t="s">
        <v>245</v>
      </c>
      <c r="L154" s="1" t="s">
        <v>129</v>
      </c>
    </row>
    <row r="155" spans="1:12" x14ac:dyDescent="0.3">
      <c r="A155" s="1">
        <v>3</v>
      </c>
      <c r="B155" s="1" t="s">
        <v>1014</v>
      </c>
      <c r="C155" s="1" t="s">
        <v>1213</v>
      </c>
      <c r="D155" s="1"/>
      <c r="E155" s="1" t="s">
        <v>416</v>
      </c>
      <c r="F155" s="1">
        <v>1527.5219999999999</v>
      </c>
      <c r="G155" s="1">
        <v>53.428600000000003</v>
      </c>
      <c r="H155" s="11">
        <v>45944</v>
      </c>
      <c r="I155" s="1">
        <v>81613.399999999994</v>
      </c>
      <c r="J155" s="1">
        <v>0</v>
      </c>
      <c r="K155" s="1" t="s">
        <v>258</v>
      </c>
      <c r="L155" s="1" t="s">
        <v>129</v>
      </c>
    </row>
    <row r="156" spans="1:12" x14ac:dyDescent="0.3">
      <c r="A156" s="1">
        <v>3</v>
      </c>
      <c r="B156" s="1" t="s">
        <v>1014</v>
      </c>
      <c r="C156" s="1" t="s">
        <v>1214</v>
      </c>
      <c r="D156" s="1"/>
      <c r="E156" s="1" t="s">
        <v>415</v>
      </c>
      <c r="F156" s="1">
        <v>712.78800000000001</v>
      </c>
      <c r="G156" s="1">
        <v>54.425600000000003</v>
      </c>
      <c r="H156" s="11">
        <v>45944</v>
      </c>
      <c r="I156" s="1">
        <v>38793.919999999998</v>
      </c>
      <c r="J156" s="1">
        <v>0</v>
      </c>
      <c r="K156" s="1" t="s">
        <v>264</v>
      </c>
      <c r="L156" s="1" t="s">
        <v>129</v>
      </c>
    </row>
    <row r="157" spans="1:12" x14ac:dyDescent="0.3">
      <c r="A157" s="1">
        <v>3</v>
      </c>
      <c r="B157" s="1" t="s">
        <v>1014</v>
      </c>
      <c r="C157" s="1" t="s">
        <v>1215</v>
      </c>
      <c r="D157" s="1"/>
      <c r="E157" s="1" t="s">
        <v>414</v>
      </c>
      <c r="F157" s="1">
        <v>8546.9989999999998</v>
      </c>
      <c r="G157" s="1">
        <v>19.090399999999999</v>
      </c>
      <c r="H157" s="11">
        <v>45944</v>
      </c>
      <c r="I157" s="1">
        <v>163165.76999999999</v>
      </c>
      <c r="J157" s="1"/>
      <c r="K157" s="1" t="s">
        <v>253</v>
      </c>
      <c r="L157" s="1" t="s">
        <v>129</v>
      </c>
    </row>
    <row r="158" spans="1:12" x14ac:dyDescent="0.3">
      <c r="A158" s="1">
        <v>3</v>
      </c>
      <c r="B158" s="1" t="s">
        <v>1014</v>
      </c>
      <c r="C158" s="1" t="s">
        <v>1216</v>
      </c>
      <c r="D158" s="1"/>
      <c r="E158" s="1" t="s">
        <v>398</v>
      </c>
      <c r="F158" s="1">
        <v>7496.0569999999998</v>
      </c>
      <c r="G158" s="1">
        <v>16.581099999999999</v>
      </c>
      <c r="H158" s="11">
        <v>45944</v>
      </c>
      <c r="I158" s="1">
        <v>124293.19</v>
      </c>
      <c r="J158" s="1"/>
      <c r="K158" s="1" t="s">
        <v>240</v>
      </c>
      <c r="L158" s="1" t="s">
        <v>129</v>
      </c>
    </row>
    <row r="159" spans="1:12" x14ac:dyDescent="0.3">
      <c r="A159" s="1">
        <v>3</v>
      </c>
      <c r="B159" s="1" t="s">
        <v>1014</v>
      </c>
      <c r="C159" s="1" t="s">
        <v>1217</v>
      </c>
      <c r="D159" s="1"/>
      <c r="E159" s="1" t="s">
        <v>399</v>
      </c>
      <c r="F159" s="1">
        <v>5774.0339999999997</v>
      </c>
      <c r="G159" s="1">
        <v>10.8561</v>
      </c>
      <c r="H159" s="11">
        <v>45944</v>
      </c>
      <c r="I159" s="1">
        <v>62683.56</v>
      </c>
      <c r="J159" s="1">
        <v>57740.34</v>
      </c>
      <c r="K159" s="1" t="s">
        <v>300</v>
      </c>
      <c r="L159" s="1" t="s">
        <v>129</v>
      </c>
    </row>
    <row r="160" spans="1:12" x14ac:dyDescent="0.3">
      <c r="A160" s="1">
        <v>3</v>
      </c>
      <c r="B160" s="1" t="s">
        <v>1015</v>
      </c>
      <c r="C160" s="1" t="s">
        <v>1218</v>
      </c>
      <c r="D160" s="1" t="s">
        <v>268</v>
      </c>
      <c r="E160" s="1" t="s">
        <v>269</v>
      </c>
      <c r="F160" s="1">
        <v>6220.2120000000004</v>
      </c>
      <c r="G160" s="1">
        <v>11.21</v>
      </c>
      <c r="H160" s="11">
        <v>45944</v>
      </c>
      <c r="I160" s="1">
        <v>69728.58</v>
      </c>
      <c r="J160" s="1">
        <v>74471.11</v>
      </c>
      <c r="K160" s="1" t="s">
        <v>270</v>
      </c>
      <c r="L160" s="1" t="s">
        <v>129</v>
      </c>
    </row>
    <row r="161" spans="1:12" x14ac:dyDescent="0.3">
      <c r="A161" s="1">
        <v>3</v>
      </c>
      <c r="B161" s="1" t="s">
        <v>1015</v>
      </c>
      <c r="C161" s="1" t="s">
        <v>1219</v>
      </c>
      <c r="D161" s="1" t="s">
        <v>249</v>
      </c>
      <c r="E161" s="1" t="s">
        <v>250</v>
      </c>
      <c r="F161" s="1">
        <v>10757.593999999999</v>
      </c>
      <c r="G161" s="1">
        <v>10.25</v>
      </c>
      <c r="H161" s="11">
        <v>45944</v>
      </c>
      <c r="I161" s="1">
        <v>110265.34</v>
      </c>
      <c r="J161" s="1">
        <v>110753.87</v>
      </c>
      <c r="K161" s="1" t="s">
        <v>240</v>
      </c>
      <c r="L161" s="1" t="s">
        <v>129</v>
      </c>
    </row>
    <row r="162" spans="1:12" x14ac:dyDescent="0.3">
      <c r="A162" s="1">
        <v>3</v>
      </c>
      <c r="B162" s="1" t="s">
        <v>1015</v>
      </c>
      <c r="C162" s="1" t="s">
        <v>1220</v>
      </c>
      <c r="D162" s="1" t="s">
        <v>233</v>
      </c>
      <c r="E162" s="1" t="s">
        <v>234</v>
      </c>
      <c r="F162" s="1">
        <v>674.55700000000002</v>
      </c>
      <c r="G162" s="1">
        <v>26.22</v>
      </c>
      <c r="H162" s="11">
        <v>45944</v>
      </c>
      <c r="I162" s="1">
        <v>17686.88</v>
      </c>
      <c r="J162" s="1">
        <v>14357.3</v>
      </c>
      <c r="K162" s="1" t="s">
        <v>235</v>
      </c>
      <c r="L162" s="1" t="s">
        <v>129</v>
      </c>
    </row>
    <row r="163" spans="1:12" x14ac:dyDescent="0.3">
      <c r="A163" s="1">
        <v>3</v>
      </c>
      <c r="B163" s="1" t="s">
        <v>1015</v>
      </c>
      <c r="C163" s="1" t="s">
        <v>1221</v>
      </c>
      <c r="D163" s="1" t="s">
        <v>271</v>
      </c>
      <c r="E163" s="1" t="s">
        <v>272</v>
      </c>
      <c r="F163" s="1">
        <v>713.91499999999996</v>
      </c>
      <c r="G163" s="1">
        <v>28.47</v>
      </c>
      <c r="H163" s="11">
        <v>45944</v>
      </c>
      <c r="I163" s="1">
        <v>20325.16</v>
      </c>
      <c r="J163" s="1">
        <v>11128.98</v>
      </c>
      <c r="K163" s="1" t="s">
        <v>253</v>
      </c>
      <c r="L163" s="1" t="s">
        <v>129</v>
      </c>
    </row>
    <row r="164" spans="1:12" x14ac:dyDescent="0.3">
      <c r="A164" s="1">
        <v>3</v>
      </c>
      <c r="B164" s="1" t="s">
        <v>1015</v>
      </c>
      <c r="C164" s="1" t="s">
        <v>1222</v>
      </c>
      <c r="D164" s="1" t="s">
        <v>262</v>
      </c>
      <c r="E164" s="1" t="s">
        <v>263</v>
      </c>
      <c r="F164" s="1">
        <v>828.50400000000002</v>
      </c>
      <c r="G164" s="1">
        <v>47.02</v>
      </c>
      <c r="H164" s="11">
        <v>45944</v>
      </c>
      <c r="I164" s="1">
        <v>38956.26</v>
      </c>
      <c r="J164" s="1">
        <v>25368.78</v>
      </c>
      <c r="K164" s="1" t="s">
        <v>264</v>
      </c>
      <c r="L164" s="1" t="s">
        <v>129</v>
      </c>
    </row>
    <row r="165" spans="1:12" x14ac:dyDescent="0.3">
      <c r="A165" s="1">
        <v>3</v>
      </c>
      <c r="B165" s="1" t="s">
        <v>1015</v>
      </c>
      <c r="C165" s="1" t="s">
        <v>1223</v>
      </c>
      <c r="D165" s="1" t="s">
        <v>256</v>
      </c>
      <c r="E165" s="1" t="s">
        <v>257</v>
      </c>
      <c r="F165" s="1">
        <v>1504.8140000000001</v>
      </c>
      <c r="G165" s="1">
        <v>51.13</v>
      </c>
      <c r="H165" s="11">
        <v>45944</v>
      </c>
      <c r="I165" s="1">
        <v>76941.14</v>
      </c>
      <c r="J165" s="1">
        <v>45029.04</v>
      </c>
      <c r="K165" s="1" t="s">
        <v>258</v>
      </c>
      <c r="L165" s="1" t="s">
        <v>129</v>
      </c>
    </row>
    <row r="166" spans="1:12" x14ac:dyDescent="0.3">
      <c r="A166" s="1">
        <v>3</v>
      </c>
      <c r="B166" s="1" t="s">
        <v>1015</v>
      </c>
      <c r="C166" s="1" t="s">
        <v>1224</v>
      </c>
      <c r="D166" s="1" t="s">
        <v>275</v>
      </c>
      <c r="E166" s="1" t="s">
        <v>276</v>
      </c>
      <c r="F166" s="1">
        <v>4048.232</v>
      </c>
      <c r="G166" s="1">
        <v>19.760000000000002</v>
      </c>
      <c r="H166" s="11">
        <v>45944</v>
      </c>
      <c r="I166" s="1">
        <v>79993.06</v>
      </c>
      <c r="J166" s="1">
        <v>88983.01</v>
      </c>
      <c r="K166" s="1" t="s">
        <v>245</v>
      </c>
      <c r="L166" s="1" t="s">
        <v>129</v>
      </c>
    </row>
    <row r="167" spans="1:12" x14ac:dyDescent="0.3">
      <c r="A167" s="1">
        <v>3</v>
      </c>
      <c r="B167" s="1" t="s">
        <v>1015</v>
      </c>
      <c r="C167" s="1" t="s">
        <v>1225</v>
      </c>
      <c r="D167" s="1" t="s">
        <v>283</v>
      </c>
      <c r="E167" s="1" t="s">
        <v>284</v>
      </c>
      <c r="F167" s="1">
        <v>259.18599999999998</v>
      </c>
      <c r="G167" s="1">
        <v>73.61</v>
      </c>
      <c r="H167" s="11">
        <v>45944</v>
      </c>
      <c r="I167" s="1">
        <v>19078.7</v>
      </c>
      <c r="J167" s="1">
        <v>18862.53</v>
      </c>
      <c r="K167" s="1" t="s">
        <v>245</v>
      </c>
      <c r="L167" s="1" t="s">
        <v>129</v>
      </c>
    </row>
    <row r="168" spans="1:12" x14ac:dyDescent="0.3">
      <c r="A168" s="1">
        <v>3</v>
      </c>
      <c r="B168" s="1" t="s">
        <v>1015</v>
      </c>
      <c r="C168" s="1" t="s">
        <v>1226</v>
      </c>
      <c r="D168" s="1" t="s">
        <v>289</v>
      </c>
      <c r="E168" s="1" t="s">
        <v>290</v>
      </c>
      <c r="F168" s="1">
        <v>297</v>
      </c>
      <c r="G168" s="1">
        <v>50.77</v>
      </c>
      <c r="H168" s="11">
        <v>45944</v>
      </c>
      <c r="I168" s="1">
        <v>15078.69</v>
      </c>
      <c r="J168" s="1">
        <v>15054.02</v>
      </c>
      <c r="K168" s="1" t="s">
        <v>240</v>
      </c>
      <c r="L168" s="1" t="s">
        <v>129</v>
      </c>
    </row>
    <row r="169" spans="1:12" x14ac:dyDescent="0.3">
      <c r="A169" s="1">
        <v>3</v>
      </c>
      <c r="B169" s="1" t="s">
        <v>1015</v>
      </c>
      <c r="C169" s="1" t="s">
        <v>1227</v>
      </c>
      <c r="D169" s="1" t="s">
        <v>362</v>
      </c>
      <c r="E169" s="1" t="s">
        <v>363</v>
      </c>
      <c r="F169" s="1">
        <v>106</v>
      </c>
      <c r="G169" s="1">
        <v>310.5</v>
      </c>
      <c r="H169" s="11">
        <v>45944</v>
      </c>
      <c r="I169" s="1">
        <v>32913</v>
      </c>
      <c r="J169" s="1">
        <v>26786.07</v>
      </c>
      <c r="K169" s="1" t="s">
        <v>361</v>
      </c>
      <c r="L169" s="1" t="s">
        <v>129</v>
      </c>
    </row>
    <row r="170" spans="1:12" x14ac:dyDescent="0.3">
      <c r="A170" s="1">
        <v>3</v>
      </c>
      <c r="B170" s="1" t="s">
        <v>1015</v>
      </c>
      <c r="C170" s="1" t="s">
        <v>1228</v>
      </c>
      <c r="D170" s="1" t="s">
        <v>281</v>
      </c>
      <c r="E170" s="1" t="s">
        <v>282</v>
      </c>
      <c r="F170" s="1">
        <v>95.313000000000002</v>
      </c>
      <c r="G170" s="1">
        <v>78.62</v>
      </c>
      <c r="H170" s="11">
        <v>45944</v>
      </c>
      <c r="I170" s="1">
        <v>7493.52</v>
      </c>
      <c r="J170" s="1">
        <v>7416.51</v>
      </c>
      <c r="K170" s="1" t="s">
        <v>240</v>
      </c>
      <c r="L170" s="1" t="s">
        <v>129</v>
      </c>
    </row>
    <row r="171" spans="1:12" x14ac:dyDescent="0.3">
      <c r="A171" s="1">
        <v>3</v>
      </c>
      <c r="B171" s="1" t="s">
        <v>1015</v>
      </c>
      <c r="C171" s="1" t="s">
        <v>1229</v>
      </c>
      <c r="D171" s="1" t="s">
        <v>287</v>
      </c>
      <c r="E171" s="1" t="s">
        <v>288</v>
      </c>
      <c r="F171" s="1">
        <v>218</v>
      </c>
      <c r="G171" s="1">
        <v>48.18</v>
      </c>
      <c r="H171" s="11">
        <v>45944</v>
      </c>
      <c r="I171" s="1">
        <v>10503.24</v>
      </c>
      <c r="J171" s="1">
        <v>10391.52</v>
      </c>
      <c r="K171" s="1" t="s">
        <v>240</v>
      </c>
      <c r="L171" s="1" t="s">
        <v>129</v>
      </c>
    </row>
    <row r="172" spans="1:12" x14ac:dyDescent="0.3">
      <c r="A172" s="1">
        <v>3</v>
      </c>
      <c r="B172" s="1" t="s">
        <v>1015</v>
      </c>
      <c r="C172" s="1" t="s">
        <v>1230</v>
      </c>
      <c r="D172" s="1" t="s">
        <v>291</v>
      </c>
      <c r="E172" s="1" t="s">
        <v>292</v>
      </c>
      <c r="F172" s="1">
        <v>136</v>
      </c>
      <c r="G172" s="1">
        <v>50.23</v>
      </c>
      <c r="H172" s="11">
        <v>45944</v>
      </c>
      <c r="I172" s="1">
        <v>6831.28</v>
      </c>
      <c r="J172" s="1">
        <v>6646.51</v>
      </c>
      <c r="K172" s="1" t="s">
        <v>270</v>
      </c>
      <c r="L172" s="1" t="s">
        <v>129</v>
      </c>
    </row>
    <row r="173" spans="1:12" x14ac:dyDescent="0.3">
      <c r="A173" s="1">
        <v>3</v>
      </c>
      <c r="B173" s="1" t="s">
        <v>1015</v>
      </c>
      <c r="C173" s="1" t="s">
        <v>1231</v>
      </c>
      <c r="D173" s="1" t="s">
        <v>293</v>
      </c>
      <c r="E173" s="1" t="s">
        <v>294</v>
      </c>
      <c r="F173" s="1">
        <v>15</v>
      </c>
      <c r="G173" s="1">
        <v>43.88</v>
      </c>
      <c r="H173" s="11">
        <v>45944</v>
      </c>
      <c r="I173" s="1">
        <v>658.2</v>
      </c>
      <c r="J173" s="1">
        <v>541.91</v>
      </c>
      <c r="K173" s="1" t="s">
        <v>253</v>
      </c>
      <c r="L173" s="1" t="s">
        <v>129</v>
      </c>
    </row>
    <row r="174" spans="1:12" x14ac:dyDescent="0.3">
      <c r="A174" s="1">
        <v>3</v>
      </c>
      <c r="B174" s="1" t="s">
        <v>1015</v>
      </c>
      <c r="C174" s="1" t="s">
        <v>1232</v>
      </c>
      <c r="D174" s="1" t="s">
        <v>279</v>
      </c>
      <c r="E174" s="1" t="s">
        <v>280</v>
      </c>
      <c r="F174" s="1">
        <v>157.34</v>
      </c>
      <c r="G174" s="1">
        <v>49.42</v>
      </c>
      <c r="H174" s="11">
        <v>45944</v>
      </c>
      <c r="I174" s="1">
        <v>7775.76</v>
      </c>
      <c r="J174" s="1">
        <v>7715.58</v>
      </c>
      <c r="K174" s="1" t="s">
        <v>245</v>
      </c>
      <c r="L174" s="1" t="s">
        <v>129</v>
      </c>
    </row>
    <row r="175" spans="1:12" x14ac:dyDescent="0.3">
      <c r="A175" s="1">
        <v>3</v>
      </c>
      <c r="B175" s="1" t="s">
        <v>1015</v>
      </c>
      <c r="C175" s="1" t="s">
        <v>1233</v>
      </c>
      <c r="D175" s="1" t="s">
        <v>243</v>
      </c>
      <c r="E175" s="1" t="s">
        <v>244</v>
      </c>
      <c r="F175" s="1">
        <v>11637.732</v>
      </c>
      <c r="G175" s="1">
        <v>10.18</v>
      </c>
      <c r="H175" s="11">
        <v>45944</v>
      </c>
      <c r="I175" s="1">
        <v>118472.11</v>
      </c>
      <c r="J175" s="1">
        <v>126603.21</v>
      </c>
      <c r="K175" s="1" t="s">
        <v>245</v>
      </c>
      <c r="L175" s="1" t="s">
        <v>129</v>
      </c>
    </row>
    <row r="176" spans="1:12" x14ac:dyDescent="0.3">
      <c r="A176" s="1">
        <v>3</v>
      </c>
      <c r="B176" s="1" t="s">
        <v>1015</v>
      </c>
      <c r="C176" s="1" t="s">
        <v>1234</v>
      </c>
      <c r="D176" s="1" t="s">
        <v>246</v>
      </c>
      <c r="E176" s="1" t="s">
        <v>247</v>
      </c>
      <c r="F176" s="1">
        <v>3679.482</v>
      </c>
      <c r="G176" s="1">
        <v>10.71</v>
      </c>
      <c r="H176" s="11">
        <v>45944</v>
      </c>
      <c r="I176" s="1">
        <v>39407.25</v>
      </c>
      <c r="J176" s="1">
        <v>33067.64</v>
      </c>
      <c r="K176" s="1" t="s">
        <v>248</v>
      </c>
      <c r="L176" s="1" t="s">
        <v>129</v>
      </c>
    </row>
    <row r="177" spans="1:12" x14ac:dyDescent="0.3">
      <c r="A177" s="1">
        <v>3</v>
      </c>
      <c r="B177" s="1" t="s">
        <v>1015</v>
      </c>
      <c r="C177" s="1" t="s">
        <v>1235</v>
      </c>
      <c r="D177" s="1"/>
      <c r="E177" s="1" t="s">
        <v>277</v>
      </c>
      <c r="F177" s="1">
        <v>5482.61</v>
      </c>
      <c r="G177" s="1">
        <v>1</v>
      </c>
      <c r="H177" s="11">
        <v>45944</v>
      </c>
      <c r="I177" s="1">
        <v>5482.61</v>
      </c>
      <c r="J177" s="1">
        <v>5482.61</v>
      </c>
      <c r="K177" s="1" t="s">
        <v>278</v>
      </c>
      <c r="L177" s="1" t="s">
        <v>129</v>
      </c>
    </row>
    <row r="178" spans="1:12" x14ac:dyDescent="0.3">
      <c r="A178" s="1">
        <v>3</v>
      </c>
      <c r="B178" s="1" t="s">
        <v>1015</v>
      </c>
      <c r="C178" s="1" t="s">
        <v>1236</v>
      </c>
      <c r="D178" s="1" t="s">
        <v>236</v>
      </c>
      <c r="E178" s="1" t="s">
        <v>237</v>
      </c>
      <c r="F178" s="1">
        <v>310.06900000000002</v>
      </c>
      <c r="G178" s="1">
        <v>33.35</v>
      </c>
      <c r="H178" s="11">
        <v>45944</v>
      </c>
      <c r="I178" s="1">
        <v>10340.799999999999</v>
      </c>
      <c r="J178" s="1">
        <v>7982.3</v>
      </c>
      <c r="K178" s="1" t="s">
        <v>235</v>
      </c>
      <c r="L178" s="1" t="s">
        <v>129</v>
      </c>
    </row>
    <row r="179" spans="1:12" x14ac:dyDescent="0.3">
      <c r="A179" s="1">
        <v>3</v>
      </c>
      <c r="B179" s="1" t="s">
        <v>1015</v>
      </c>
      <c r="C179" s="1" t="s">
        <v>1237</v>
      </c>
      <c r="D179" s="1" t="s">
        <v>238</v>
      </c>
      <c r="E179" s="1" t="s">
        <v>239</v>
      </c>
      <c r="F179" s="1">
        <v>11349</v>
      </c>
      <c r="G179" s="1">
        <v>10.51</v>
      </c>
      <c r="H179" s="11">
        <v>45944</v>
      </c>
      <c r="I179" s="1">
        <v>119277.99</v>
      </c>
      <c r="J179" s="1">
        <v>122346.65</v>
      </c>
      <c r="K179" s="1" t="s">
        <v>240</v>
      </c>
      <c r="L179" s="1" t="s">
        <v>129</v>
      </c>
    </row>
    <row r="180" spans="1:12" x14ac:dyDescent="0.3">
      <c r="A180" s="1">
        <v>3</v>
      </c>
      <c r="B180" s="1" t="s">
        <v>1015</v>
      </c>
      <c r="C180" s="1" t="s">
        <v>1238</v>
      </c>
      <c r="D180" s="1" t="s">
        <v>241</v>
      </c>
      <c r="E180" s="1" t="s">
        <v>242</v>
      </c>
      <c r="F180" s="1">
        <v>298.226</v>
      </c>
      <c r="G180" s="1">
        <v>34.64</v>
      </c>
      <c r="H180" s="11">
        <v>45944</v>
      </c>
      <c r="I180" s="1">
        <v>10330.549999999999</v>
      </c>
      <c r="J180" s="1">
        <v>8428.4599999999991</v>
      </c>
      <c r="K180" s="1" t="s">
        <v>235</v>
      </c>
      <c r="L180" s="1" t="s">
        <v>129</v>
      </c>
    </row>
    <row r="181" spans="1:12" x14ac:dyDescent="0.3">
      <c r="A181" s="1">
        <v>3</v>
      </c>
      <c r="B181" s="1" t="s">
        <v>1015</v>
      </c>
      <c r="C181" s="1" t="s">
        <v>1239</v>
      </c>
      <c r="D181" s="1" t="s">
        <v>251</v>
      </c>
      <c r="E181" s="1" t="s">
        <v>252</v>
      </c>
      <c r="F181" s="1">
        <v>995.68100000000004</v>
      </c>
      <c r="G181" s="1">
        <v>23.92</v>
      </c>
      <c r="H181" s="11">
        <v>45944</v>
      </c>
      <c r="I181" s="1">
        <v>23816.69</v>
      </c>
      <c r="J181" s="1">
        <v>19538.04</v>
      </c>
      <c r="K181" s="1" t="s">
        <v>253</v>
      </c>
      <c r="L181" s="1" t="s">
        <v>129</v>
      </c>
    </row>
    <row r="182" spans="1:12" x14ac:dyDescent="0.3">
      <c r="A182" s="1">
        <v>3</v>
      </c>
      <c r="B182" s="1" t="s">
        <v>1015</v>
      </c>
      <c r="C182" s="1" t="s">
        <v>1240</v>
      </c>
      <c r="D182" s="1" t="s">
        <v>254</v>
      </c>
      <c r="E182" s="1" t="s">
        <v>255</v>
      </c>
      <c r="F182" s="1">
        <v>1814.5650000000001</v>
      </c>
      <c r="G182" s="1">
        <v>25.51</v>
      </c>
      <c r="H182" s="11">
        <v>45944</v>
      </c>
      <c r="I182" s="1">
        <v>46289.55</v>
      </c>
      <c r="J182" s="1">
        <v>31803.26</v>
      </c>
      <c r="K182" s="1" t="s">
        <v>253</v>
      </c>
      <c r="L182" s="1" t="s">
        <v>129</v>
      </c>
    </row>
    <row r="183" spans="1:12" x14ac:dyDescent="0.3">
      <c r="A183" s="1">
        <v>3</v>
      </c>
      <c r="B183" s="1" t="s">
        <v>1015</v>
      </c>
      <c r="C183" s="1" t="s">
        <v>1241</v>
      </c>
      <c r="D183" s="1" t="s">
        <v>259</v>
      </c>
      <c r="E183" s="1" t="s">
        <v>260</v>
      </c>
      <c r="F183" s="1">
        <v>1220.7190000000001</v>
      </c>
      <c r="G183" s="1">
        <v>28.59</v>
      </c>
      <c r="H183" s="11">
        <v>45944</v>
      </c>
      <c r="I183" s="1">
        <v>34900.36</v>
      </c>
      <c r="J183" s="1">
        <v>25281.599999999999</v>
      </c>
      <c r="K183" s="1" t="s">
        <v>261</v>
      </c>
      <c r="L183" s="1" t="s">
        <v>129</v>
      </c>
    </row>
    <row r="184" spans="1:12" x14ac:dyDescent="0.3">
      <c r="A184" s="1">
        <v>3</v>
      </c>
      <c r="B184" s="1" t="s">
        <v>1015</v>
      </c>
      <c r="C184" s="1" t="s">
        <v>1242</v>
      </c>
      <c r="D184" s="1" t="s">
        <v>265</v>
      </c>
      <c r="E184" s="1" t="s">
        <v>266</v>
      </c>
      <c r="F184" s="1">
        <v>1951.7329999999999</v>
      </c>
      <c r="G184" s="1">
        <v>42.12</v>
      </c>
      <c r="H184" s="11">
        <v>45944</v>
      </c>
      <c r="I184" s="1">
        <v>82206.990000000005</v>
      </c>
      <c r="J184" s="1">
        <v>41806.239999999998</v>
      </c>
      <c r="K184" s="1" t="s">
        <v>267</v>
      </c>
      <c r="L184" s="1" t="s">
        <v>129</v>
      </c>
    </row>
    <row r="185" spans="1:12" x14ac:dyDescent="0.3">
      <c r="A185" s="1">
        <v>3</v>
      </c>
      <c r="B185" s="1" t="s">
        <v>1015</v>
      </c>
      <c r="C185" s="1" t="s">
        <v>1243</v>
      </c>
      <c r="D185" s="1" t="s">
        <v>273</v>
      </c>
      <c r="E185" s="1" t="s">
        <v>274</v>
      </c>
      <c r="F185" s="1">
        <v>7214.8559999999998</v>
      </c>
      <c r="G185" s="1">
        <v>9.6999999999999993</v>
      </c>
      <c r="H185" s="11">
        <v>45944</v>
      </c>
      <c r="I185" s="1">
        <v>69984.100000000006</v>
      </c>
      <c r="J185" s="1">
        <v>77447.3</v>
      </c>
      <c r="K185" s="1" t="s">
        <v>245</v>
      </c>
      <c r="L185" s="1" t="s">
        <v>129</v>
      </c>
    </row>
    <row r="186" spans="1:12" x14ac:dyDescent="0.3">
      <c r="A186" s="1">
        <v>3</v>
      </c>
      <c r="B186" s="1" t="s">
        <v>1015</v>
      </c>
      <c r="C186" s="1" t="s">
        <v>1244</v>
      </c>
      <c r="D186" s="1" t="s">
        <v>302</v>
      </c>
      <c r="E186" s="1" t="s">
        <v>303</v>
      </c>
      <c r="F186" s="1">
        <v>72</v>
      </c>
      <c r="G186" s="1">
        <v>29.57</v>
      </c>
      <c r="H186" s="11">
        <v>45944</v>
      </c>
      <c r="I186" s="1">
        <v>2129.04</v>
      </c>
      <c r="J186" s="1">
        <v>1981.2</v>
      </c>
      <c r="K186" s="1" t="s">
        <v>235</v>
      </c>
      <c r="L186" s="1" t="s">
        <v>129</v>
      </c>
    </row>
    <row r="187" spans="1:12" x14ac:dyDescent="0.3">
      <c r="A187" s="1">
        <v>3</v>
      </c>
      <c r="B187" s="1" t="s">
        <v>1015</v>
      </c>
      <c r="C187" s="1" t="s">
        <v>1245</v>
      </c>
      <c r="D187" s="1" t="s">
        <v>304</v>
      </c>
      <c r="E187" s="1" t="s">
        <v>305</v>
      </c>
      <c r="F187" s="1">
        <v>14</v>
      </c>
      <c r="G187" s="1">
        <v>64.37</v>
      </c>
      <c r="H187" s="11">
        <v>45944</v>
      </c>
      <c r="I187" s="1">
        <v>901.18</v>
      </c>
      <c r="J187" s="1">
        <v>872.99</v>
      </c>
      <c r="K187" s="1" t="s">
        <v>261</v>
      </c>
      <c r="L187" s="1" t="s">
        <v>129</v>
      </c>
    </row>
    <row r="188" spans="1:12" x14ac:dyDescent="0.3">
      <c r="A188" s="1">
        <v>3</v>
      </c>
      <c r="B188" s="1" t="s">
        <v>1015</v>
      </c>
      <c r="C188" s="1" t="s">
        <v>1246</v>
      </c>
      <c r="D188" s="1" t="s">
        <v>306</v>
      </c>
      <c r="E188" s="1" t="s">
        <v>307</v>
      </c>
      <c r="F188" s="1">
        <v>71</v>
      </c>
      <c r="G188" s="1">
        <v>30.52</v>
      </c>
      <c r="H188" s="11">
        <v>45944</v>
      </c>
      <c r="I188" s="1">
        <v>2166.92</v>
      </c>
      <c r="J188" s="1">
        <v>2008.24</v>
      </c>
      <c r="K188" s="1" t="s">
        <v>235</v>
      </c>
      <c r="L188" s="1" t="s">
        <v>129</v>
      </c>
    </row>
    <row r="189" spans="1:12" x14ac:dyDescent="0.3">
      <c r="A189" s="1">
        <v>3</v>
      </c>
      <c r="B189" s="1" t="s">
        <v>1015</v>
      </c>
      <c r="C189" s="1" t="s">
        <v>1247</v>
      </c>
      <c r="D189" s="1" t="s">
        <v>314</v>
      </c>
      <c r="E189" s="1" t="s">
        <v>315</v>
      </c>
      <c r="F189" s="1">
        <v>37</v>
      </c>
      <c r="G189" s="1">
        <v>33.68</v>
      </c>
      <c r="H189" s="11">
        <v>45944</v>
      </c>
      <c r="I189" s="1">
        <v>1246.1600000000001</v>
      </c>
      <c r="J189" s="1">
        <v>1151.54</v>
      </c>
      <c r="K189" s="1" t="s">
        <v>253</v>
      </c>
      <c r="L189" s="1" t="s">
        <v>129</v>
      </c>
    </row>
    <row r="190" spans="1:12" x14ac:dyDescent="0.3">
      <c r="A190" s="1">
        <v>3</v>
      </c>
      <c r="B190" s="1" t="s">
        <v>1010</v>
      </c>
      <c r="C190" s="1" t="s">
        <v>1248</v>
      </c>
      <c r="D190" s="1" t="s">
        <v>327</v>
      </c>
      <c r="E190" s="1" t="s">
        <v>388</v>
      </c>
      <c r="F190" s="1">
        <v>4491.5060000000003</v>
      </c>
      <c r="G190" s="1">
        <v>22.36</v>
      </c>
      <c r="H190" s="11">
        <v>45944</v>
      </c>
      <c r="I190" s="1">
        <v>100430.07</v>
      </c>
      <c r="J190" s="1">
        <v>57041.99</v>
      </c>
      <c r="K190" s="1" t="s">
        <v>300</v>
      </c>
      <c r="L190" s="1" t="s">
        <v>129</v>
      </c>
    </row>
    <row r="191" spans="1:12" x14ac:dyDescent="0.3">
      <c r="A191" s="1">
        <v>3</v>
      </c>
      <c r="B191" s="1" t="s">
        <v>1010</v>
      </c>
      <c r="C191" s="1" t="s">
        <v>1249</v>
      </c>
      <c r="D191" s="1" t="s">
        <v>382</v>
      </c>
      <c r="E191" s="1" t="s">
        <v>383</v>
      </c>
      <c r="F191" s="1">
        <v>22669.054</v>
      </c>
      <c r="G191" s="1">
        <v>37.299999999999997</v>
      </c>
      <c r="H191" s="11">
        <v>45944</v>
      </c>
      <c r="I191" s="1">
        <v>845555.71</v>
      </c>
      <c r="J191" s="1">
        <v>264984.05</v>
      </c>
      <c r="K191" s="1" t="s">
        <v>253</v>
      </c>
      <c r="L191" s="1" t="s">
        <v>129</v>
      </c>
    </row>
    <row r="192" spans="1:12" x14ac:dyDescent="0.3">
      <c r="A192" s="1">
        <v>3</v>
      </c>
      <c r="B192" s="1" t="s">
        <v>1010</v>
      </c>
      <c r="C192" s="1" t="s">
        <v>1250</v>
      </c>
      <c r="D192" s="1" t="s">
        <v>434</v>
      </c>
      <c r="E192" s="1" t="s">
        <v>435</v>
      </c>
      <c r="F192" s="1">
        <v>30</v>
      </c>
      <c r="G192" s="1">
        <v>5.76</v>
      </c>
      <c r="H192" s="11">
        <v>45944</v>
      </c>
      <c r="I192" s="1">
        <v>172.8</v>
      </c>
      <c r="J192" s="1">
        <v>739.09</v>
      </c>
      <c r="K192" s="1" t="s">
        <v>253</v>
      </c>
      <c r="L192" s="1" t="s">
        <v>129</v>
      </c>
    </row>
    <row r="193" spans="1:12" x14ac:dyDescent="0.3">
      <c r="A193" s="1">
        <v>3</v>
      </c>
      <c r="B193" s="1" t="s">
        <v>1010</v>
      </c>
      <c r="C193" s="1" t="s">
        <v>1251</v>
      </c>
      <c r="D193" s="1"/>
      <c r="E193" s="1" t="s">
        <v>277</v>
      </c>
      <c r="F193" s="1">
        <v>51470.78</v>
      </c>
      <c r="G193" s="1">
        <v>1</v>
      </c>
      <c r="H193" s="11">
        <v>45944</v>
      </c>
      <c r="I193" s="1">
        <v>51470.78</v>
      </c>
      <c r="J193" s="1">
        <v>51470.78</v>
      </c>
      <c r="K193" s="1" t="s">
        <v>278</v>
      </c>
      <c r="L193" s="1" t="s">
        <v>129</v>
      </c>
    </row>
    <row r="194" spans="1:12" x14ac:dyDescent="0.3">
      <c r="A194" s="1">
        <v>3</v>
      </c>
      <c r="B194" s="1" t="s">
        <v>1010</v>
      </c>
      <c r="C194" s="1" t="s">
        <v>1252</v>
      </c>
      <c r="D194" s="1" t="s">
        <v>249</v>
      </c>
      <c r="E194" s="1" t="s">
        <v>250</v>
      </c>
      <c r="F194" s="1">
        <v>386.084</v>
      </c>
      <c r="G194" s="1">
        <v>10.25</v>
      </c>
      <c r="H194" s="11">
        <v>45944</v>
      </c>
      <c r="I194" s="1">
        <v>3957.36</v>
      </c>
      <c r="J194" s="1">
        <v>3961.2</v>
      </c>
      <c r="K194" s="1" t="s">
        <v>240</v>
      </c>
      <c r="L194" s="1" t="s">
        <v>129</v>
      </c>
    </row>
    <row r="195" spans="1:12" x14ac:dyDescent="0.3">
      <c r="A195" s="1">
        <v>3</v>
      </c>
      <c r="B195" s="1" t="s">
        <v>1010</v>
      </c>
      <c r="C195" s="1" t="s">
        <v>1253</v>
      </c>
      <c r="D195" s="1"/>
      <c r="E195" s="1" t="s">
        <v>436</v>
      </c>
      <c r="F195" s="1">
        <v>100</v>
      </c>
      <c r="G195" s="1">
        <v>0</v>
      </c>
      <c r="H195" s="11">
        <v>45944</v>
      </c>
      <c r="I195" s="1">
        <v>0</v>
      </c>
      <c r="J195" s="1"/>
      <c r="K195" s="1" t="s">
        <v>300</v>
      </c>
      <c r="L195" s="1" t="s">
        <v>129</v>
      </c>
    </row>
    <row r="196" spans="1:12" x14ac:dyDescent="0.3">
      <c r="A196" s="1">
        <v>3</v>
      </c>
      <c r="B196" s="1" t="s">
        <v>1010</v>
      </c>
      <c r="C196" s="1" t="s">
        <v>1254</v>
      </c>
      <c r="D196" s="1" t="s">
        <v>330</v>
      </c>
      <c r="E196" s="1" t="s">
        <v>359</v>
      </c>
      <c r="F196" s="1">
        <v>578.69399999999996</v>
      </c>
      <c r="G196" s="1">
        <v>18.649999999999999</v>
      </c>
      <c r="H196" s="11">
        <v>45944</v>
      </c>
      <c r="I196" s="1">
        <v>10792.64</v>
      </c>
      <c r="J196" s="1">
        <v>6629.06</v>
      </c>
      <c r="K196" s="1" t="s">
        <v>253</v>
      </c>
      <c r="L196" s="1" t="s">
        <v>129</v>
      </c>
    </row>
    <row r="197" spans="1:12" x14ac:dyDescent="0.3">
      <c r="A197" s="1">
        <v>3</v>
      </c>
      <c r="B197" s="1" t="s">
        <v>1010</v>
      </c>
      <c r="C197" s="1" t="s">
        <v>1255</v>
      </c>
      <c r="D197" s="1" t="s">
        <v>331</v>
      </c>
      <c r="E197" s="1" t="s">
        <v>332</v>
      </c>
      <c r="F197" s="1">
        <v>1976.4780000000001</v>
      </c>
      <c r="G197" s="1">
        <v>41.07</v>
      </c>
      <c r="H197" s="11">
        <v>45944</v>
      </c>
      <c r="I197" s="1">
        <v>81173.95</v>
      </c>
      <c r="J197" s="1">
        <v>31208.78</v>
      </c>
      <c r="K197" s="1" t="s">
        <v>267</v>
      </c>
      <c r="L197" s="1" t="s">
        <v>129</v>
      </c>
    </row>
    <row r="198" spans="1:12" x14ac:dyDescent="0.3">
      <c r="A198" s="1">
        <v>3</v>
      </c>
      <c r="B198" s="1" t="s">
        <v>1010</v>
      </c>
      <c r="C198" s="1" t="s">
        <v>1256</v>
      </c>
      <c r="D198" s="1" t="s">
        <v>328</v>
      </c>
      <c r="E198" s="1" t="s">
        <v>360</v>
      </c>
      <c r="F198" s="1">
        <v>697.721</v>
      </c>
      <c r="G198" s="1">
        <v>26.82</v>
      </c>
      <c r="H198" s="11">
        <v>45944</v>
      </c>
      <c r="I198" s="1">
        <v>18712.88</v>
      </c>
      <c r="J198" s="1">
        <v>13723.74</v>
      </c>
      <c r="K198" s="1" t="s">
        <v>235</v>
      </c>
      <c r="L198" s="1" t="s">
        <v>129</v>
      </c>
    </row>
    <row r="199" spans="1:12" x14ac:dyDescent="0.3">
      <c r="A199" s="1">
        <v>3</v>
      </c>
      <c r="B199" s="1" t="s">
        <v>1010</v>
      </c>
      <c r="C199" s="1" t="s">
        <v>1257</v>
      </c>
      <c r="D199" s="1" t="s">
        <v>233</v>
      </c>
      <c r="E199" s="1" t="s">
        <v>234</v>
      </c>
      <c r="F199" s="1">
        <v>923.13800000000003</v>
      </c>
      <c r="G199" s="1">
        <v>26.22</v>
      </c>
      <c r="H199" s="11">
        <v>45944</v>
      </c>
      <c r="I199" s="1">
        <v>24204.68</v>
      </c>
      <c r="J199" s="1">
        <v>18305.18</v>
      </c>
      <c r="K199" s="1" t="s">
        <v>235</v>
      </c>
      <c r="L199" s="1" t="s">
        <v>129</v>
      </c>
    </row>
    <row r="200" spans="1:12" x14ac:dyDescent="0.3">
      <c r="A200" s="1">
        <v>3</v>
      </c>
      <c r="B200" s="1" t="s">
        <v>1010</v>
      </c>
      <c r="C200" s="1" t="s">
        <v>1258</v>
      </c>
      <c r="D200" s="1" t="s">
        <v>271</v>
      </c>
      <c r="E200" s="1" t="s">
        <v>272</v>
      </c>
      <c r="F200" s="1">
        <v>2425.1089999999999</v>
      </c>
      <c r="G200" s="1">
        <v>28.47</v>
      </c>
      <c r="H200" s="11">
        <v>45944</v>
      </c>
      <c r="I200" s="1">
        <v>69042.850000000006</v>
      </c>
      <c r="J200" s="1">
        <v>40405.760000000002</v>
      </c>
      <c r="K200" s="1" t="s">
        <v>253</v>
      </c>
      <c r="L200" s="1" t="s">
        <v>129</v>
      </c>
    </row>
    <row r="201" spans="1:12" x14ac:dyDescent="0.3">
      <c r="A201" s="1">
        <v>3</v>
      </c>
      <c r="B201" s="1" t="s">
        <v>1010</v>
      </c>
      <c r="C201" s="1" t="s">
        <v>1259</v>
      </c>
      <c r="D201" s="1" t="s">
        <v>262</v>
      </c>
      <c r="E201" s="1" t="s">
        <v>263</v>
      </c>
      <c r="F201" s="1">
        <v>2096.1080000000002</v>
      </c>
      <c r="G201" s="1">
        <v>47.02</v>
      </c>
      <c r="H201" s="11">
        <v>45944</v>
      </c>
      <c r="I201" s="1">
        <v>98559</v>
      </c>
      <c r="J201" s="1">
        <v>62674.92</v>
      </c>
      <c r="K201" s="1" t="s">
        <v>264</v>
      </c>
      <c r="L201" s="1" t="s">
        <v>129</v>
      </c>
    </row>
    <row r="202" spans="1:12" x14ac:dyDescent="0.3">
      <c r="A202" s="1">
        <v>3</v>
      </c>
      <c r="B202" s="1" t="s">
        <v>1010</v>
      </c>
      <c r="C202" s="1" t="s">
        <v>1260</v>
      </c>
      <c r="D202" s="1" t="s">
        <v>256</v>
      </c>
      <c r="E202" s="1" t="s">
        <v>257</v>
      </c>
      <c r="F202" s="1">
        <v>2730.3220000000001</v>
      </c>
      <c r="G202" s="1">
        <v>51.13</v>
      </c>
      <c r="H202" s="11">
        <v>45944</v>
      </c>
      <c r="I202" s="1">
        <v>139601.35999999999</v>
      </c>
      <c r="J202" s="1">
        <v>60362.080000000002</v>
      </c>
      <c r="K202" s="1" t="s">
        <v>258</v>
      </c>
      <c r="L202" s="1" t="s">
        <v>129</v>
      </c>
    </row>
    <row r="203" spans="1:12" x14ac:dyDescent="0.3">
      <c r="A203" s="1">
        <v>3</v>
      </c>
      <c r="B203" s="1" t="s">
        <v>1010</v>
      </c>
      <c r="C203" s="1" t="s">
        <v>1261</v>
      </c>
      <c r="D203" s="1" t="s">
        <v>246</v>
      </c>
      <c r="E203" s="1" t="s">
        <v>247</v>
      </c>
      <c r="F203" s="1">
        <v>7010.6019999999999</v>
      </c>
      <c r="G203" s="1">
        <v>10.71</v>
      </c>
      <c r="H203" s="11">
        <v>45944</v>
      </c>
      <c r="I203" s="1">
        <v>75083.55</v>
      </c>
      <c r="J203" s="1">
        <v>61780.44</v>
      </c>
      <c r="K203" s="1" t="s">
        <v>248</v>
      </c>
      <c r="L203" s="1" t="s">
        <v>129</v>
      </c>
    </row>
    <row r="204" spans="1:12" x14ac:dyDescent="0.3">
      <c r="A204" s="1">
        <v>3</v>
      </c>
      <c r="B204" s="1" t="s">
        <v>1012</v>
      </c>
      <c r="C204" s="1" t="s">
        <v>1262</v>
      </c>
      <c r="D204" s="1" t="s">
        <v>268</v>
      </c>
      <c r="E204" s="1" t="s">
        <v>269</v>
      </c>
      <c r="F204" s="1">
        <v>5409.6030000000001</v>
      </c>
      <c r="G204" s="1">
        <v>11.21</v>
      </c>
      <c r="H204" s="11">
        <v>45944</v>
      </c>
      <c r="I204" s="1">
        <v>60641.65</v>
      </c>
      <c r="J204" s="1">
        <v>59838.879999999997</v>
      </c>
      <c r="K204" s="1" t="s">
        <v>270</v>
      </c>
      <c r="L204" s="1" t="s">
        <v>129</v>
      </c>
    </row>
    <row r="205" spans="1:12" x14ac:dyDescent="0.3">
      <c r="A205" s="1">
        <v>3</v>
      </c>
      <c r="B205" s="1" t="s">
        <v>1012</v>
      </c>
      <c r="C205" s="1" t="s">
        <v>1263</v>
      </c>
      <c r="D205" s="1" t="s">
        <v>249</v>
      </c>
      <c r="E205" s="1" t="s">
        <v>250</v>
      </c>
      <c r="F205" s="1">
        <v>7849.9620000000004</v>
      </c>
      <c r="G205" s="1">
        <v>10.25</v>
      </c>
      <c r="H205" s="11">
        <v>45944</v>
      </c>
      <c r="I205" s="1">
        <v>80462.11</v>
      </c>
      <c r="J205" s="1">
        <v>79384.87</v>
      </c>
      <c r="K205" s="1" t="s">
        <v>240</v>
      </c>
      <c r="L205" s="1" t="s">
        <v>129</v>
      </c>
    </row>
    <row r="206" spans="1:12" x14ac:dyDescent="0.3">
      <c r="A206" s="1">
        <v>3</v>
      </c>
      <c r="B206" s="1" t="s">
        <v>1012</v>
      </c>
      <c r="C206" s="1" t="s">
        <v>1264</v>
      </c>
      <c r="D206" s="1" t="s">
        <v>233</v>
      </c>
      <c r="E206" s="1" t="s">
        <v>234</v>
      </c>
      <c r="F206" s="1">
        <v>515.56100000000004</v>
      </c>
      <c r="G206" s="1">
        <v>26.22</v>
      </c>
      <c r="H206" s="11">
        <v>45944</v>
      </c>
      <c r="I206" s="1">
        <v>13518.01</v>
      </c>
      <c r="J206" s="1">
        <v>9726.52</v>
      </c>
      <c r="K206" s="1" t="s">
        <v>235</v>
      </c>
      <c r="L206" s="1" t="s">
        <v>129</v>
      </c>
    </row>
    <row r="207" spans="1:12" x14ac:dyDescent="0.3">
      <c r="A207" s="1">
        <v>3</v>
      </c>
      <c r="B207" s="1" t="s">
        <v>1012</v>
      </c>
      <c r="C207" s="1" t="s">
        <v>1265</v>
      </c>
      <c r="D207" s="1" t="s">
        <v>271</v>
      </c>
      <c r="E207" s="1" t="s">
        <v>272</v>
      </c>
      <c r="F207" s="1">
        <v>575.39099999999996</v>
      </c>
      <c r="G207" s="1">
        <v>28.47</v>
      </c>
      <c r="H207" s="11">
        <v>45944</v>
      </c>
      <c r="I207" s="1">
        <v>16381.38</v>
      </c>
      <c r="J207" s="1">
        <v>9944.1200000000008</v>
      </c>
      <c r="K207" s="1" t="s">
        <v>253</v>
      </c>
      <c r="L207" s="1" t="s">
        <v>129</v>
      </c>
    </row>
    <row r="208" spans="1:12" x14ac:dyDescent="0.3">
      <c r="A208" s="1">
        <v>3</v>
      </c>
      <c r="B208" s="1" t="s">
        <v>1012</v>
      </c>
      <c r="C208" s="1" t="s">
        <v>1266</v>
      </c>
      <c r="D208" s="1" t="s">
        <v>262</v>
      </c>
      <c r="E208" s="1" t="s">
        <v>263</v>
      </c>
      <c r="F208" s="1">
        <v>749.62199999999996</v>
      </c>
      <c r="G208" s="1">
        <v>47.02</v>
      </c>
      <c r="H208" s="11">
        <v>45944</v>
      </c>
      <c r="I208" s="1">
        <v>35247.230000000003</v>
      </c>
      <c r="J208" s="1">
        <v>15876.62</v>
      </c>
      <c r="K208" s="1" t="s">
        <v>264</v>
      </c>
      <c r="L208" s="1" t="s">
        <v>129</v>
      </c>
    </row>
    <row r="209" spans="1:12" x14ac:dyDescent="0.3">
      <c r="A209" s="1">
        <v>3</v>
      </c>
      <c r="B209" s="1" t="s">
        <v>1012</v>
      </c>
      <c r="C209" s="1" t="s">
        <v>1267</v>
      </c>
      <c r="D209" s="1" t="s">
        <v>256</v>
      </c>
      <c r="E209" s="1" t="s">
        <v>257</v>
      </c>
      <c r="F209" s="1">
        <v>1435.9749999999999</v>
      </c>
      <c r="G209" s="1">
        <v>51.13</v>
      </c>
      <c r="H209" s="11">
        <v>45944</v>
      </c>
      <c r="I209" s="1">
        <v>73421.399999999994</v>
      </c>
      <c r="J209" s="1">
        <v>30970.3</v>
      </c>
      <c r="K209" s="1" t="s">
        <v>258</v>
      </c>
      <c r="L209" s="1" t="s">
        <v>129</v>
      </c>
    </row>
    <row r="210" spans="1:12" x14ac:dyDescent="0.3">
      <c r="A210" s="1">
        <v>3</v>
      </c>
      <c r="B210" s="1" t="s">
        <v>1012</v>
      </c>
      <c r="C210" s="1" t="s">
        <v>1268</v>
      </c>
      <c r="D210" s="1" t="s">
        <v>243</v>
      </c>
      <c r="E210" s="1" t="s">
        <v>244</v>
      </c>
      <c r="F210" s="1">
        <v>10162.364</v>
      </c>
      <c r="G210" s="1">
        <v>10.18</v>
      </c>
      <c r="H210" s="11">
        <v>45944</v>
      </c>
      <c r="I210" s="1">
        <v>103452.87</v>
      </c>
      <c r="J210" s="1">
        <v>109414.21</v>
      </c>
      <c r="K210" s="1" t="s">
        <v>245</v>
      </c>
      <c r="L210" s="1" t="s">
        <v>129</v>
      </c>
    </row>
    <row r="211" spans="1:12" x14ac:dyDescent="0.3">
      <c r="A211" s="1">
        <v>3</v>
      </c>
      <c r="B211" s="1" t="s">
        <v>1012</v>
      </c>
      <c r="C211" s="1" t="s">
        <v>1269</v>
      </c>
      <c r="D211" s="1" t="s">
        <v>246</v>
      </c>
      <c r="E211" s="1" t="s">
        <v>247</v>
      </c>
      <c r="F211" s="1">
        <v>3185.2370000000001</v>
      </c>
      <c r="G211" s="1">
        <v>10.71</v>
      </c>
      <c r="H211" s="11">
        <v>45944</v>
      </c>
      <c r="I211" s="1">
        <v>34113.89</v>
      </c>
      <c r="J211" s="1">
        <v>30246.86</v>
      </c>
      <c r="K211" s="1" t="s">
        <v>248</v>
      </c>
      <c r="L211" s="1" t="s">
        <v>129</v>
      </c>
    </row>
    <row r="212" spans="1:12" x14ac:dyDescent="0.3">
      <c r="A212" s="1">
        <v>3</v>
      </c>
      <c r="B212" s="1" t="s">
        <v>1012</v>
      </c>
      <c r="C212" s="1" t="s">
        <v>1270</v>
      </c>
      <c r="D212" s="1"/>
      <c r="E212" s="1" t="s">
        <v>277</v>
      </c>
      <c r="F212" s="1">
        <v>36750.25</v>
      </c>
      <c r="G212" s="1">
        <v>1</v>
      </c>
      <c r="H212" s="11">
        <v>45944</v>
      </c>
      <c r="I212" s="1">
        <v>36750.25</v>
      </c>
      <c r="J212" s="1">
        <v>36750.25</v>
      </c>
      <c r="K212" s="1" t="s">
        <v>278</v>
      </c>
      <c r="L212" s="1" t="s">
        <v>129</v>
      </c>
    </row>
    <row r="213" spans="1:12" x14ac:dyDescent="0.3">
      <c r="A213" s="1">
        <v>3</v>
      </c>
      <c r="B213" s="1" t="s">
        <v>1012</v>
      </c>
      <c r="C213" s="1" t="s">
        <v>1271</v>
      </c>
      <c r="D213" s="1" t="s">
        <v>238</v>
      </c>
      <c r="E213" s="1" t="s">
        <v>239</v>
      </c>
      <c r="F213" s="1">
        <v>9735.866</v>
      </c>
      <c r="G213" s="1">
        <v>10.51</v>
      </c>
      <c r="H213" s="11">
        <v>45944</v>
      </c>
      <c r="I213" s="1">
        <v>102323.95</v>
      </c>
      <c r="J213" s="1">
        <v>104601.77</v>
      </c>
      <c r="K213" s="1" t="s">
        <v>240</v>
      </c>
      <c r="L213" s="1" t="s">
        <v>129</v>
      </c>
    </row>
    <row r="214" spans="1:12" x14ac:dyDescent="0.3">
      <c r="A214" s="1">
        <v>3</v>
      </c>
      <c r="B214" s="1" t="s">
        <v>1012</v>
      </c>
      <c r="C214" s="1" t="s">
        <v>1272</v>
      </c>
      <c r="D214" s="1" t="s">
        <v>241</v>
      </c>
      <c r="E214" s="1" t="s">
        <v>242</v>
      </c>
      <c r="F214" s="1">
        <v>248.68799999999999</v>
      </c>
      <c r="G214" s="1">
        <v>34.64</v>
      </c>
      <c r="H214" s="11">
        <v>45944</v>
      </c>
      <c r="I214" s="1">
        <v>8614.5499999999993</v>
      </c>
      <c r="J214" s="1">
        <v>5266.42</v>
      </c>
      <c r="K214" s="1" t="s">
        <v>235</v>
      </c>
      <c r="L214" s="1" t="s">
        <v>129</v>
      </c>
    </row>
    <row r="215" spans="1:12" x14ac:dyDescent="0.3">
      <c r="A215" s="1">
        <v>3</v>
      </c>
      <c r="B215" s="1" t="s">
        <v>1012</v>
      </c>
      <c r="C215" s="1" t="s">
        <v>1273</v>
      </c>
      <c r="D215" s="1" t="s">
        <v>251</v>
      </c>
      <c r="E215" s="1" t="s">
        <v>252</v>
      </c>
      <c r="F215" s="1">
        <v>723.51599999999996</v>
      </c>
      <c r="G215" s="1">
        <v>23.92</v>
      </c>
      <c r="H215" s="11">
        <v>45944</v>
      </c>
      <c r="I215" s="1">
        <v>17306.5</v>
      </c>
      <c r="J215" s="1">
        <v>14384.5</v>
      </c>
      <c r="K215" s="1" t="s">
        <v>253</v>
      </c>
      <c r="L215" s="1" t="s">
        <v>129</v>
      </c>
    </row>
    <row r="216" spans="1:12" x14ac:dyDescent="0.3">
      <c r="A216" s="1">
        <v>3</v>
      </c>
      <c r="B216" s="1" t="s">
        <v>1012</v>
      </c>
      <c r="C216" s="1" t="s">
        <v>1274</v>
      </c>
      <c r="D216" s="1" t="s">
        <v>265</v>
      </c>
      <c r="E216" s="1" t="s">
        <v>266</v>
      </c>
      <c r="F216" s="1">
        <v>1778.575</v>
      </c>
      <c r="G216" s="1">
        <v>42.12</v>
      </c>
      <c r="H216" s="11">
        <v>45944</v>
      </c>
      <c r="I216" s="1">
        <v>74913.58</v>
      </c>
      <c r="J216" s="1">
        <v>36757.660000000003</v>
      </c>
      <c r="K216" s="1" t="s">
        <v>267</v>
      </c>
      <c r="L216" s="1" t="s">
        <v>129</v>
      </c>
    </row>
    <row r="217" spans="1:12" x14ac:dyDescent="0.3">
      <c r="A217" s="1">
        <v>3</v>
      </c>
      <c r="B217" s="1" t="s">
        <v>1012</v>
      </c>
      <c r="C217" s="1" t="s">
        <v>1275</v>
      </c>
      <c r="D217" s="1" t="s">
        <v>273</v>
      </c>
      <c r="E217" s="1" t="s">
        <v>274</v>
      </c>
      <c r="F217" s="1">
        <v>7722.6840000000002</v>
      </c>
      <c r="G217" s="1">
        <v>9.6999999999999993</v>
      </c>
      <c r="H217" s="11">
        <v>45944</v>
      </c>
      <c r="I217" s="1">
        <v>74910.03</v>
      </c>
      <c r="J217" s="1">
        <v>82173.279999999999</v>
      </c>
      <c r="K217" s="1" t="s">
        <v>245</v>
      </c>
      <c r="L217" s="1" t="s">
        <v>129</v>
      </c>
    </row>
    <row r="218" spans="1:12" x14ac:dyDescent="0.3">
      <c r="A218" s="1">
        <v>3</v>
      </c>
      <c r="B218" s="1" t="s">
        <v>1012</v>
      </c>
      <c r="C218" s="1" t="s">
        <v>1276</v>
      </c>
      <c r="D218" s="1" t="s">
        <v>275</v>
      </c>
      <c r="E218" s="1" t="s">
        <v>276</v>
      </c>
      <c r="F218" s="1">
        <v>3724.2220000000002</v>
      </c>
      <c r="G218" s="1">
        <v>19.760000000000002</v>
      </c>
      <c r="H218" s="11">
        <v>45944</v>
      </c>
      <c r="I218" s="1">
        <v>73590.63</v>
      </c>
      <c r="J218" s="1">
        <v>81221.259999999995</v>
      </c>
      <c r="K218" s="1" t="s">
        <v>245</v>
      </c>
      <c r="L218" s="1" t="s">
        <v>129</v>
      </c>
    </row>
    <row r="219" spans="1:12" x14ac:dyDescent="0.3">
      <c r="A219" s="1">
        <v>3</v>
      </c>
      <c r="B219" s="1" t="s">
        <v>1012</v>
      </c>
      <c r="C219" s="1" t="s">
        <v>1277</v>
      </c>
      <c r="D219" s="1" t="s">
        <v>304</v>
      </c>
      <c r="E219" s="1" t="s">
        <v>305</v>
      </c>
      <c r="F219" s="1">
        <v>560.976</v>
      </c>
      <c r="G219" s="1">
        <v>64.37</v>
      </c>
      <c r="H219" s="11">
        <v>45944</v>
      </c>
      <c r="I219" s="1">
        <v>36110.04</v>
      </c>
      <c r="J219" s="1">
        <v>33207.5</v>
      </c>
      <c r="K219" s="1" t="s">
        <v>261</v>
      </c>
      <c r="L219" s="1" t="s">
        <v>129</v>
      </c>
    </row>
    <row r="220" spans="1:12" x14ac:dyDescent="0.3">
      <c r="A220" s="1">
        <v>3</v>
      </c>
      <c r="B220" s="1" t="s">
        <v>1012</v>
      </c>
      <c r="C220" s="1" t="s">
        <v>1278</v>
      </c>
      <c r="D220" s="1" t="s">
        <v>293</v>
      </c>
      <c r="E220" s="1" t="s">
        <v>294</v>
      </c>
      <c r="F220" s="1">
        <v>841.09900000000005</v>
      </c>
      <c r="G220" s="1">
        <v>43.88</v>
      </c>
      <c r="H220" s="11">
        <v>45944</v>
      </c>
      <c r="I220" s="1">
        <v>36907.410000000003</v>
      </c>
      <c r="J220" s="1">
        <v>30655.3</v>
      </c>
      <c r="K220" s="1" t="s">
        <v>253</v>
      </c>
      <c r="L220" s="1" t="s">
        <v>129</v>
      </c>
    </row>
    <row r="221" spans="1:12" x14ac:dyDescent="0.3">
      <c r="A221" s="1">
        <v>3</v>
      </c>
      <c r="B221" s="1" t="s">
        <v>1012</v>
      </c>
      <c r="C221" s="1" t="s">
        <v>1279</v>
      </c>
      <c r="D221" s="1" t="s">
        <v>353</v>
      </c>
      <c r="E221" s="1" t="s">
        <v>354</v>
      </c>
      <c r="F221" s="1">
        <v>19299.7</v>
      </c>
      <c r="G221" s="1">
        <v>1</v>
      </c>
      <c r="H221" s="11">
        <v>45944</v>
      </c>
      <c r="I221" s="1">
        <v>19299.7</v>
      </c>
      <c r="J221" s="1">
        <v>19299.7</v>
      </c>
      <c r="K221" s="1" t="s">
        <v>278</v>
      </c>
      <c r="L221" s="1" t="s">
        <v>129</v>
      </c>
    </row>
    <row r="222" spans="1:12" x14ac:dyDescent="0.3">
      <c r="A222" s="1">
        <v>3</v>
      </c>
      <c r="B222" s="1" t="s">
        <v>1012</v>
      </c>
      <c r="C222" s="1" t="s">
        <v>1280</v>
      </c>
      <c r="D222" s="1" t="s">
        <v>302</v>
      </c>
      <c r="E222" s="1" t="s">
        <v>303</v>
      </c>
      <c r="F222" s="1">
        <v>386</v>
      </c>
      <c r="G222" s="1">
        <v>29.57</v>
      </c>
      <c r="H222" s="11">
        <v>45944</v>
      </c>
      <c r="I222" s="1">
        <v>11414.02</v>
      </c>
      <c r="J222" s="1">
        <v>10192.33</v>
      </c>
      <c r="K222" s="1" t="s">
        <v>235</v>
      </c>
      <c r="L222" s="1" t="s">
        <v>129</v>
      </c>
    </row>
    <row r="223" spans="1:12" x14ac:dyDescent="0.3">
      <c r="A223" s="1">
        <v>3</v>
      </c>
      <c r="B223" s="1" t="s">
        <v>1012</v>
      </c>
      <c r="C223" s="1" t="s">
        <v>1281</v>
      </c>
      <c r="D223" s="1" t="s">
        <v>283</v>
      </c>
      <c r="E223" s="1" t="s">
        <v>284</v>
      </c>
      <c r="F223" s="1">
        <v>17.568000000000001</v>
      </c>
      <c r="G223" s="1">
        <v>73.61</v>
      </c>
      <c r="H223" s="11">
        <v>45944</v>
      </c>
      <c r="I223" s="1">
        <v>1293.17</v>
      </c>
      <c r="J223" s="1">
        <v>1280.33</v>
      </c>
      <c r="K223" s="1" t="s">
        <v>245</v>
      </c>
      <c r="L223" s="1" t="s">
        <v>129</v>
      </c>
    </row>
    <row r="224" spans="1:12" x14ac:dyDescent="0.3">
      <c r="A224" s="1">
        <v>3</v>
      </c>
      <c r="B224" s="1" t="s">
        <v>1012</v>
      </c>
      <c r="C224" s="1" t="s">
        <v>1282</v>
      </c>
      <c r="D224" s="1" t="s">
        <v>279</v>
      </c>
      <c r="E224" s="1" t="s">
        <v>280</v>
      </c>
      <c r="F224" s="1">
        <v>32.368000000000002</v>
      </c>
      <c r="G224" s="1">
        <v>49.42</v>
      </c>
      <c r="H224" s="11">
        <v>45944</v>
      </c>
      <c r="I224" s="1">
        <v>1599.64</v>
      </c>
      <c r="J224" s="1">
        <v>1575</v>
      </c>
      <c r="K224" s="1" t="s">
        <v>245</v>
      </c>
      <c r="L224" s="1" t="s">
        <v>129</v>
      </c>
    </row>
    <row r="225" spans="1:12" x14ac:dyDescent="0.3">
      <c r="A225" s="1">
        <v>3</v>
      </c>
      <c r="B225" s="1" t="s">
        <v>1012</v>
      </c>
      <c r="C225" s="1" t="s">
        <v>1283</v>
      </c>
      <c r="D225" s="1" t="s">
        <v>312</v>
      </c>
      <c r="E225" s="1" t="s">
        <v>313</v>
      </c>
      <c r="F225" s="1">
        <v>19</v>
      </c>
      <c r="G225" s="1">
        <v>29.76</v>
      </c>
      <c r="H225" s="11">
        <v>45944</v>
      </c>
      <c r="I225" s="1">
        <v>565.44000000000005</v>
      </c>
      <c r="J225" s="1">
        <v>535.74</v>
      </c>
      <c r="K225" s="1" t="s">
        <v>264</v>
      </c>
      <c r="L225" s="1" t="s">
        <v>129</v>
      </c>
    </row>
    <row r="226" spans="1:12" x14ac:dyDescent="0.3">
      <c r="A226" s="1">
        <v>3</v>
      </c>
      <c r="B226" s="1" t="s">
        <v>1012</v>
      </c>
      <c r="C226" s="1" t="s">
        <v>1284</v>
      </c>
      <c r="D226" s="1" t="s">
        <v>316</v>
      </c>
      <c r="E226" s="1" t="s">
        <v>317</v>
      </c>
      <c r="F226" s="1">
        <v>26</v>
      </c>
      <c r="G226" s="1">
        <v>63.83</v>
      </c>
      <c r="H226" s="11">
        <v>45944</v>
      </c>
      <c r="I226" s="1">
        <v>1659.58</v>
      </c>
      <c r="J226" s="1">
        <v>1472.63</v>
      </c>
      <c r="K226" s="1" t="s">
        <v>235</v>
      </c>
      <c r="L226" s="1" t="s">
        <v>129</v>
      </c>
    </row>
    <row r="227" spans="1:12" x14ac:dyDescent="0.3">
      <c r="A227" s="1">
        <v>3</v>
      </c>
      <c r="B227" s="1" t="s">
        <v>1012</v>
      </c>
      <c r="C227" s="1" t="s">
        <v>1285</v>
      </c>
      <c r="D227" s="1" t="s">
        <v>306</v>
      </c>
      <c r="E227" s="1" t="s">
        <v>307</v>
      </c>
      <c r="F227" s="1">
        <v>76</v>
      </c>
      <c r="G227" s="1">
        <v>30.52</v>
      </c>
      <c r="H227" s="11">
        <v>45944</v>
      </c>
      <c r="I227" s="1">
        <v>2319.52</v>
      </c>
      <c r="J227" s="1">
        <v>2053.09</v>
      </c>
      <c r="K227" s="1" t="s">
        <v>235</v>
      </c>
      <c r="L227" s="1" t="s">
        <v>129</v>
      </c>
    </row>
    <row r="228" spans="1:12" x14ac:dyDescent="0.3">
      <c r="A228" s="1">
        <v>3</v>
      </c>
      <c r="B228" s="1" t="s">
        <v>1012</v>
      </c>
      <c r="C228" s="1" t="s">
        <v>1286</v>
      </c>
      <c r="D228" s="1" t="s">
        <v>308</v>
      </c>
      <c r="E228" s="1" t="s">
        <v>309</v>
      </c>
      <c r="F228" s="1">
        <v>58</v>
      </c>
      <c r="G228" s="1">
        <v>30.34</v>
      </c>
      <c r="H228" s="11">
        <v>45944</v>
      </c>
      <c r="I228" s="1">
        <v>1759.72</v>
      </c>
      <c r="J228" s="1">
        <v>1646.58</v>
      </c>
      <c r="K228" s="1" t="s">
        <v>253</v>
      </c>
      <c r="L228" s="1" t="s">
        <v>129</v>
      </c>
    </row>
    <row r="229" spans="1:12" x14ac:dyDescent="0.3">
      <c r="A229" s="1">
        <v>3</v>
      </c>
      <c r="B229" s="1" t="s">
        <v>1012</v>
      </c>
      <c r="C229" s="1" t="s">
        <v>1287</v>
      </c>
      <c r="D229" s="1" t="s">
        <v>285</v>
      </c>
      <c r="E229" s="1" t="s">
        <v>286</v>
      </c>
      <c r="F229" s="1">
        <v>80</v>
      </c>
      <c r="G229" s="1">
        <v>26.77</v>
      </c>
      <c r="H229" s="11">
        <v>45944</v>
      </c>
      <c r="I229" s="1">
        <v>2141.6</v>
      </c>
      <c r="J229" s="1">
        <v>2121.6</v>
      </c>
      <c r="K229" s="1" t="s">
        <v>248</v>
      </c>
      <c r="L229" s="1" t="s">
        <v>129</v>
      </c>
    </row>
    <row r="230" spans="1:12" x14ac:dyDescent="0.3">
      <c r="A230" s="1">
        <v>3</v>
      </c>
      <c r="B230" s="1" t="s">
        <v>1012</v>
      </c>
      <c r="C230" s="1" t="s">
        <v>1288</v>
      </c>
      <c r="D230" s="1" t="s">
        <v>314</v>
      </c>
      <c r="E230" s="1" t="s">
        <v>315</v>
      </c>
      <c r="F230" s="1">
        <v>85</v>
      </c>
      <c r="G230" s="1">
        <v>33.68</v>
      </c>
      <c r="H230" s="11">
        <v>45944</v>
      </c>
      <c r="I230" s="1">
        <v>2862.8</v>
      </c>
      <c r="J230" s="1">
        <v>2712.6</v>
      </c>
      <c r="K230" s="1" t="s">
        <v>253</v>
      </c>
      <c r="L230" s="1" t="s">
        <v>129</v>
      </c>
    </row>
    <row r="231" spans="1:12" x14ac:dyDescent="0.3">
      <c r="A231" s="1">
        <v>3</v>
      </c>
      <c r="B231" s="1" t="s">
        <v>1012</v>
      </c>
      <c r="C231" s="1" t="s">
        <v>1289</v>
      </c>
      <c r="D231" s="1" t="s">
        <v>281</v>
      </c>
      <c r="E231" s="1" t="s">
        <v>282</v>
      </c>
      <c r="F231" s="1">
        <v>74.244</v>
      </c>
      <c r="G231" s="1">
        <v>78.62</v>
      </c>
      <c r="H231" s="11">
        <v>45944</v>
      </c>
      <c r="I231" s="1">
        <v>5837.06</v>
      </c>
      <c r="J231" s="1">
        <v>5838.4</v>
      </c>
      <c r="K231" s="1" t="s">
        <v>240</v>
      </c>
      <c r="L231" s="1" t="s">
        <v>129</v>
      </c>
    </row>
    <row r="232" spans="1:12" x14ac:dyDescent="0.3">
      <c r="A232" s="1">
        <v>3</v>
      </c>
      <c r="B232" s="1" t="s">
        <v>1012</v>
      </c>
      <c r="C232" s="1" t="s">
        <v>1290</v>
      </c>
      <c r="D232" s="1" t="s">
        <v>287</v>
      </c>
      <c r="E232" s="1" t="s">
        <v>288</v>
      </c>
      <c r="F232" s="1">
        <v>95</v>
      </c>
      <c r="G232" s="1">
        <v>48.18</v>
      </c>
      <c r="H232" s="11">
        <v>45944</v>
      </c>
      <c r="I232" s="1">
        <v>4577.1000000000004</v>
      </c>
      <c r="J232" s="1">
        <v>4556.17</v>
      </c>
      <c r="K232" s="1" t="s">
        <v>240</v>
      </c>
      <c r="L232" s="1" t="s">
        <v>129</v>
      </c>
    </row>
    <row r="233" spans="1:12" x14ac:dyDescent="0.3">
      <c r="A233" s="1">
        <v>3</v>
      </c>
      <c r="B233" s="1" t="s">
        <v>1012</v>
      </c>
      <c r="C233" s="1" t="s">
        <v>1291</v>
      </c>
      <c r="D233" s="1" t="s">
        <v>291</v>
      </c>
      <c r="E233" s="1" t="s">
        <v>292</v>
      </c>
      <c r="F233" s="1">
        <v>91</v>
      </c>
      <c r="G233" s="1">
        <v>50.23</v>
      </c>
      <c r="H233" s="11">
        <v>45944</v>
      </c>
      <c r="I233" s="1">
        <v>4570.93</v>
      </c>
      <c r="J233" s="1">
        <v>4571.3900000000003</v>
      </c>
      <c r="K233" s="1" t="s">
        <v>270</v>
      </c>
      <c r="L233" s="1" t="s">
        <v>129</v>
      </c>
    </row>
    <row r="234" spans="1:12" x14ac:dyDescent="0.3">
      <c r="A234" s="1">
        <v>3</v>
      </c>
      <c r="B234" s="1" t="s">
        <v>1016</v>
      </c>
      <c r="C234" s="1" t="s">
        <v>1292</v>
      </c>
      <c r="D234" s="1"/>
      <c r="E234" s="1" t="s">
        <v>400</v>
      </c>
      <c r="F234" s="1">
        <v>3835.35</v>
      </c>
      <c r="G234" s="1">
        <v>13.2986</v>
      </c>
      <c r="H234" s="11">
        <v>45944</v>
      </c>
      <c r="I234" s="1">
        <v>51004.69</v>
      </c>
      <c r="J234" s="1">
        <v>0</v>
      </c>
      <c r="K234" s="1" t="s">
        <v>240</v>
      </c>
      <c r="L234" s="1" t="s">
        <v>129</v>
      </c>
    </row>
    <row r="235" spans="1:12" x14ac:dyDescent="0.3">
      <c r="A235" s="1">
        <v>3</v>
      </c>
      <c r="B235" s="1" t="s">
        <v>1016</v>
      </c>
      <c r="C235" s="1" t="s">
        <v>1293</v>
      </c>
      <c r="D235" s="1"/>
      <c r="E235" s="1" t="s">
        <v>413</v>
      </c>
      <c r="F235" s="1">
        <v>61.290999999999997</v>
      </c>
      <c r="G235" s="1">
        <v>34.347099999999998</v>
      </c>
      <c r="H235" s="11">
        <v>45944</v>
      </c>
      <c r="I235" s="1">
        <v>2105.17</v>
      </c>
      <c r="J235" s="1">
        <v>300.95999999999998</v>
      </c>
      <c r="K235" s="1" t="s">
        <v>253</v>
      </c>
      <c r="L235" s="1" t="s">
        <v>129</v>
      </c>
    </row>
    <row r="236" spans="1:12" x14ac:dyDescent="0.3">
      <c r="A236" s="1">
        <v>3</v>
      </c>
      <c r="B236" s="1" t="s">
        <v>1016</v>
      </c>
      <c r="C236" s="1" t="s">
        <v>1294</v>
      </c>
      <c r="D236" s="1"/>
      <c r="E236" s="1" t="s">
        <v>397</v>
      </c>
      <c r="F236" s="1">
        <v>2444.6909999999998</v>
      </c>
      <c r="G236" s="1">
        <v>15.991</v>
      </c>
      <c r="H236" s="11">
        <v>45944</v>
      </c>
      <c r="I236" s="1">
        <v>39093.089999999997</v>
      </c>
      <c r="J236" s="1">
        <v>0</v>
      </c>
      <c r="K236" s="1" t="s">
        <v>245</v>
      </c>
      <c r="L236" s="1" t="s">
        <v>129</v>
      </c>
    </row>
    <row r="237" spans="1:12" x14ac:dyDescent="0.3">
      <c r="A237" s="1">
        <v>3</v>
      </c>
      <c r="B237" s="1" t="s">
        <v>1016</v>
      </c>
      <c r="C237" s="1" t="s">
        <v>1295</v>
      </c>
      <c r="D237" s="1"/>
      <c r="E237" s="1" t="s">
        <v>417</v>
      </c>
      <c r="F237" s="1">
        <v>225.78200000000001</v>
      </c>
      <c r="G237" s="1">
        <v>60.375900000000001</v>
      </c>
      <c r="H237" s="11">
        <v>45944</v>
      </c>
      <c r="I237" s="1">
        <v>13631.78</v>
      </c>
      <c r="J237" s="1">
        <v>66075.88</v>
      </c>
      <c r="K237" s="1" t="s">
        <v>267</v>
      </c>
      <c r="L237" s="1" t="s">
        <v>129</v>
      </c>
    </row>
    <row r="238" spans="1:12" x14ac:dyDescent="0.3">
      <c r="A238" s="1">
        <v>3</v>
      </c>
      <c r="B238" s="1" t="s">
        <v>1016</v>
      </c>
      <c r="C238" s="1" t="s">
        <v>1296</v>
      </c>
      <c r="D238" s="1"/>
      <c r="E238" s="1" t="s">
        <v>396</v>
      </c>
      <c r="F238" s="1">
        <v>91.731999999999999</v>
      </c>
      <c r="G238" s="1">
        <v>39.003799999999998</v>
      </c>
      <c r="H238" s="11">
        <v>45944</v>
      </c>
      <c r="I238" s="1">
        <v>3577.89</v>
      </c>
      <c r="J238" s="1">
        <v>19062.77</v>
      </c>
      <c r="K238" s="1" t="s">
        <v>248</v>
      </c>
      <c r="L238" s="1" t="s">
        <v>129</v>
      </c>
    </row>
    <row r="239" spans="1:12" x14ac:dyDescent="0.3">
      <c r="A239" s="1">
        <v>3</v>
      </c>
      <c r="B239" s="1" t="s">
        <v>1016</v>
      </c>
      <c r="C239" s="1" t="s">
        <v>1297</v>
      </c>
      <c r="D239" s="1"/>
      <c r="E239" s="1" t="s">
        <v>398</v>
      </c>
      <c r="F239" s="1">
        <v>1596.973</v>
      </c>
      <c r="G239" s="1">
        <v>16.581099999999999</v>
      </c>
      <c r="H239" s="11">
        <v>45944</v>
      </c>
      <c r="I239" s="1">
        <v>26479.63</v>
      </c>
      <c r="J239" s="1">
        <v>0</v>
      </c>
      <c r="K239" s="1" t="s">
        <v>240</v>
      </c>
      <c r="L239" s="1" t="s">
        <v>129</v>
      </c>
    </row>
    <row r="240" spans="1:12" x14ac:dyDescent="0.3">
      <c r="A240" s="1">
        <v>3</v>
      </c>
      <c r="B240" s="1" t="s">
        <v>1016</v>
      </c>
      <c r="C240" s="1" t="s">
        <v>1298</v>
      </c>
      <c r="D240" s="1"/>
      <c r="E240" s="1" t="s">
        <v>416</v>
      </c>
      <c r="F240" s="1">
        <v>91.103999999999999</v>
      </c>
      <c r="G240" s="1">
        <v>53.428600000000003</v>
      </c>
      <c r="H240" s="11">
        <v>45944</v>
      </c>
      <c r="I240" s="1">
        <v>4867.58</v>
      </c>
      <c r="J240" s="1">
        <v>55902.68</v>
      </c>
      <c r="K240" s="1" t="s">
        <v>258</v>
      </c>
      <c r="L240" s="1" t="s">
        <v>129</v>
      </c>
    </row>
    <row r="241" spans="1:12" x14ac:dyDescent="0.3">
      <c r="A241" s="1">
        <v>3</v>
      </c>
      <c r="B241" s="1" t="s">
        <v>1016</v>
      </c>
      <c r="C241" s="1" t="s">
        <v>1299</v>
      </c>
      <c r="D241" s="1"/>
      <c r="E241" s="1" t="s">
        <v>415</v>
      </c>
      <c r="F241" s="1">
        <v>42.686999999999998</v>
      </c>
      <c r="G241" s="1">
        <v>54.425600000000003</v>
      </c>
      <c r="H241" s="11">
        <v>45944</v>
      </c>
      <c r="I241" s="1">
        <v>2323.2600000000002</v>
      </c>
      <c r="J241" s="1">
        <v>17936.759999999998</v>
      </c>
      <c r="K241" s="1" t="s">
        <v>264</v>
      </c>
      <c r="L241" s="1" t="s">
        <v>129</v>
      </c>
    </row>
    <row r="242" spans="1:12" x14ac:dyDescent="0.3">
      <c r="A242" s="1">
        <v>3</v>
      </c>
      <c r="B242" s="1" t="s">
        <v>1016</v>
      </c>
      <c r="C242" s="1" t="s">
        <v>1300</v>
      </c>
      <c r="D242" s="1"/>
      <c r="E242" s="1" t="s">
        <v>414</v>
      </c>
      <c r="F242" s="1">
        <v>431.97399999999999</v>
      </c>
      <c r="G242" s="1">
        <v>19.090399999999999</v>
      </c>
      <c r="H242" s="11">
        <v>45944</v>
      </c>
      <c r="I242" s="1">
        <v>8246.56</v>
      </c>
      <c r="J242" s="1"/>
      <c r="K242" s="1" t="s">
        <v>253</v>
      </c>
      <c r="L242" s="1" t="s">
        <v>129</v>
      </c>
    </row>
    <row r="243" spans="1:12" x14ac:dyDescent="0.3">
      <c r="A243" s="1">
        <v>3</v>
      </c>
      <c r="B243" s="1" t="s">
        <v>1016</v>
      </c>
      <c r="C243" s="1" t="s">
        <v>1301</v>
      </c>
      <c r="D243" s="1"/>
      <c r="E243" s="1" t="s">
        <v>399</v>
      </c>
      <c r="F243" s="1">
        <v>1348.0550000000001</v>
      </c>
      <c r="G243" s="1">
        <v>10.8561</v>
      </c>
      <c r="H243" s="11">
        <v>45944</v>
      </c>
      <c r="I243" s="1">
        <v>14634.64</v>
      </c>
      <c r="J243" s="1">
        <v>0</v>
      </c>
      <c r="K243" s="1" t="s">
        <v>300</v>
      </c>
      <c r="L243" s="1" t="s">
        <v>129</v>
      </c>
    </row>
    <row r="244" spans="1:12" x14ac:dyDescent="0.3">
      <c r="A244" s="1">
        <v>4</v>
      </c>
      <c r="B244" s="1" t="s">
        <v>1027</v>
      </c>
      <c r="C244" s="1" t="s">
        <v>1302</v>
      </c>
      <c r="D244" s="1"/>
      <c r="E244" s="1" t="s">
        <v>277</v>
      </c>
      <c r="F244" s="1">
        <v>59.91</v>
      </c>
      <c r="G244" s="1">
        <v>1</v>
      </c>
      <c r="H244" s="11">
        <v>45944</v>
      </c>
      <c r="I244" s="1">
        <v>59.91</v>
      </c>
      <c r="J244" s="1">
        <v>59.91</v>
      </c>
      <c r="K244" s="1" t="s">
        <v>278</v>
      </c>
      <c r="L244" s="1" t="s">
        <v>129</v>
      </c>
    </row>
    <row r="245" spans="1:12" x14ac:dyDescent="0.3">
      <c r="A245" s="1">
        <v>4</v>
      </c>
      <c r="B245" s="1" t="s">
        <v>1027</v>
      </c>
      <c r="C245" s="1" t="s">
        <v>1303</v>
      </c>
      <c r="D245" s="1" t="s">
        <v>411</v>
      </c>
      <c r="E245" s="1" t="s">
        <v>412</v>
      </c>
      <c r="F245" s="1">
        <v>197</v>
      </c>
      <c r="G245" s="1">
        <v>62.72</v>
      </c>
      <c r="H245" s="11">
        <v>45944</v>
      </c>
      <c r="I245" s="1">
        <v>12355.84</v>
      </c>
      <c r="J245" s="1">
        <v>7536.48</v>
      </c>
      <c r="K245" s="1" t="s">
        <v>300</v>
      </c>
      <c r="L245" s="1" t="s">
        <v>129</v>
      </c>
    </row>
    <row r="246" spans="1:12" x14ac:dyDescent="0.3">
      <c r="A246" s="1">
        <v>4</v>
      </c>
      <c r="B246" s="1" t="s">
        <v>1030</v>
      </c>
      <c r="C246" s="1" t="s">
        <v>1304</v>
      </c>
      <c r="D246" s="1" t="s">
        <v>233</v>
      </c>
      <c r="E246" s="1" t="s">
        <v>234</v>
      </c>
      <c r="F246" s="1">
        <v>1405.6179999999999</v>
      </c>
      <c r="G246" s="1">
        <v>26.22</v>
      </c>
      <c r="H246" s="11">
        <v>45944</v>
      </c>
      <c r="I246" s="1">
        <v>36855.300000000003</v>
      </c>
      <c r="J246" s="1">
        <v>27980.98</v>
      </c>
      <c r="K246" s="1" t="s">
        <v>235</v>
      </c>
      <c r="L246" s="1" t="s">
        <v>129</v>
      </c>
    </row>
    <row r="247" spans="1:12" x14ac:dyDescent="0.3">
      <c r="A247" s="1">
        <v>4</v>
      </c>
      <c r="B247" s="1" t="s">
        <v>1030</v>
      </c>
      <c r="C247" s="1" t="s">
        <v>1305</v>
      </c>
      <c r="D247" s="1" t="s">
        <v>342</v>
      </c>
      <c r="E247" s="1" t="s">
        <v>343</v>
      </c>
      <c r="F247" s="1">
        <v>5825.7920000000004</v>
      </c>
      <c r="G247" s="1">
        <v>29.86</v>
      </c>
      <c r="H247" s="11">
        <v>45944</v>
      </c>
      <c r="I247" s="1">
        <v>173958.14</v>
      </c>
      <c r="J247" s="1">
        <v>150346.20000000001</v>
      </c>
      <c r="K247" s="1" t="s">
        <v>253</v>
      </c>
      <c r="L247" s="1" t="s">
        <v>129</v>
      </c>
    </row>
    <row r="248" spans="1:12" x14ac:dyDescent="0.3">
      <c r="A248" s="1">
        <v>4</v>
      </c>
      <c r="B248" s="1" t="s">
        <v>1030</v>
      </c>
      <c r="C248" s="1" t="s">
        <v>1306</v>
      </c>
      <c r="D248" s="1" t="s">
        <v>246</v>
      </c>
      <c r="E248" s="1" t="s">
        <v>247</v>
      </c>
      <c r="F248" s="1">
        <v>5080.07</v>
      </c>
      <c r="G248" s="1">
        <v>10.71</v>
      </c>
      <c r="H248" s="11">
        <v>45944</v>
      </c>
      <c r="I248" s="1">
        <v>54407.55</v>
      </c>
      <c r="J248" s="1">
        <v>46669.64</v>
      </c>
      <c r="K248" s="1" t="s">
        <v>248</v>
      </c>
      <c r="L248" s="1" t="s">
        <v>129</v>
      </c>
    </row>
    <row r="249" spans="1:12" x14ac:dyDescent="0.3">
      <c r="A249" s="1">
        <v>4</v>
      </c>
      <c r="B249" s="1" t="s">
        <v>1030</v>
      </c>
      <c r="C249" s="1" t="s">
        <v>1307</v>
      </c>
      <c r="D249" s="1" t="s">
        <v>271</v>
      </c>
      <c r="E249" s="1" t="s">
        <v>272</v>
      </c>
      <c r="F249" s="1">
        <v>3328.9870000000001</v>
      </c>
      <c r="G249" s="1">
        <v>28.47</v>
      </c>
      <c r="H249" s="11">
        <v>45944</v>
      </c>
      <c r="I249" s="1">
        <v>94776.26</v>
      </c>
      <c r="J249" s="1">
        <v>60744.07</v>
      </c>
      <c r="K249" s="1" t="s">
        <v>253</v>
      </c>
      <c r="L249" s="1" t="s">
        <v>129</v>
      </c>
    </row>
    <row r="250" spans="1:12" x14ac:dyDescent="0.3">
      <c r="A250" s="1">
        <v>4</v>
      </c>
      <c r="B250" s="1" t="s">
        <v>1030</v>
      </c>
      <c r="C250" s="1" t="s">
        <v>1308</v>
      </c>
      <c r="D250" s="1" t="s">
        <v>357</v>
      </c>
      <c r="E250" s="1" t="s">
        <v>358</v>
      </c>
      <c r="F250" s="1">
        <v>1045.799</v>
      </c>
      <c r="G250" s="1">
        <v>126.9</v>
      </c>
      <c r="H250" s="11">
        <v>45944</v>
      </c>
      <c r="I250" s="1">
        <v>132711.89000000001</v>
      </c>
      <c r="J250" s="1">
        <v>92631.85</v>
      </c>
      <c r="K250" s="1" t="s">
        <v>248</v>
      </c>
      <c r="L250" s="1" t="s">
        <v>129</v>
      </c>
    </row>
    <row r="251" spans="1:12" x14ac:dyDescent="0.3">
      <c r="A251" s="1">
        <v>4</v>
      </c>
      <c r="B251" s="1" t="s">
        <v>1030</v>
      </c>
      <c r="C251" s="1" t="s">
        <v>1309</v>
      </c>
      <c r="D251" s="1" t="s">
        <v>379</v>
      </c>
      <c r="E251" s="1" t="s">
        <v>403</v>
      </c>
      <c r="F251" s="1">
        <v>459.92500000000001</v>
      </c>
      <c r="G251" s="1">
        <v>85.14</v>
      </c>
      <c r="H251" s="11">
        <v>45944</v>
      </c>
      <c r="I251" s="1">
        <v>39158.01</v>
      </c>
      <c r="J251" s="1">
        <v>19184.759999999998</v>
      </c>
      <c r="K251" s="1" t="s">
        <v>264</v>
      </c>
      <c r="L251" s="1" t="s">
        <v>129</v>
      </c>
    </row>
    <row r="252" spans="1:12" x14ac:dyDescent="0.3">
      <c r="A252" s="1">
        <v>4</v>
      </c>
      <c r="B252" s="1" t="s">
        <v>1030</v>
      </c>
      <c r="C252" s="1" t="s">
        <v>1310</v>
      </c>
      <c r="D252" s="1" t="s">
        <v>380</v>
      </c>
      <c r="E252" s="1" t="s">
        <v>406</v>
      </c>
      <c r="F252" s="1">
        <v>11657.582</v>
      </c>
      <c r="G252" s="1">
        <v>37.43</v>
      </c>
      <c r="H252" s="11">
        <v>45944</v>
      </c>
      <c r="I252" s="1">
        <v>436343.29</v>
      </c>
      <c r="J252" s="1">
        <v>262567.13</v>
      </c>
      <c r="K252" s="1" t="s">
        <v>253</v>
      </c>
      <c r="L252" s="1" t="s">
        <v>129</v>
      </c>
    </row>
    <row r="253" spans="1:12" x14ac:dyDescent="0.3">
      <c r="A253" s="1">
        <v>4</v>
      </c>
      <c r="B253" s="1" t="s">
        <v>1030</v>
      </c>
      <c r="C253" s="1" t="s">
        <v>1311</v>
      </c>
      <c r="D253" s="1" t="s">
        <v>404</v>
      </c>
      <c r="E253" s="1" t="s">
        <v>405</v>
      </c>
      <c r="F253" s="1">
        <v>6491.4830000000002</v>
      </c>
      <c r="G253" s="1">
        <v>151.47999999999999</v>
      </c>
      <c r="H253" s="11">
        <v>45944</v>
      </c>
      <c r="I253" s="1">
        <v>983329.84</v>
      </c>
      <c r="J253" s="1">
        <v>400587.56</v>
      </c>
      <c r="K253" s="1" t="s">
        <v>267</v>
      </c>
      <c r="L253" s="1" t="s">
        <v>129</v>
      </c>
    </row>
    <row r="254" spans="1:12" x14ac:dyDescent="0.3">
      <c r="A254" s="1">
        <v>4</v>
      </c>
      <c r="B254" s="1" t="s">
        <v>1030</v>
      </c>
      <c r="C254" s="1" t="s">
        <v>1312</v>
      </c>
      <c r="D254" s="1" t="s">
        <v>381</v>
      </c>
      <c r="E254" s="1" t="s">
        <v>410</v>
      </c>
      <c r="F254" s="1">
        <v>3474.5920000000001</v>
      </c>
      <c r="G254" s="1">
        <v>69.05</v>
      </c>
      <c r="H254" s="11">
        <v>45944</v>
      </c>
      <c r="I254" s="1">
        <v>239920.58</v>
      </c>
      <c r="J254" s="1">
        <v>123603.71</v>
      </c>
      <c r="K254" s="1" t="s">
        <v>258</v>
      </c>
      <c r="L254" s="1" t="s">
        <v>129</v>
      </c>
    </row>
    <row r="255" spans="1:12" x14ac:dyDescent="0.3">
      <c r="A255" s="1">
        <v>4</v>
      </c>
      <c r="B255" s="1" t="s">
        <v>1030</v>
      </c>
      <c r="C255" s="1" t="s">
        <v>1313</v>
      </c>
      <c r="D255" s="1"/>
      <c r="E255" s="1" t="s">
        <v>277</v>
      </c>
      <c r="F255" s="1">
        <v>26950.69</v>
      </c>
      <c r="G255" s="1">
        <v>1</v>
      </c>
      <c r="H255" s="11">
        <v>45944</v>
      </c>
      <c r="I255" s="1">
        <v>26950.69</v>
      </c>
      <c r="J255" s="1">
        <v>26950.69</v>
      </c>
      <c r="K255" s="1" t="s">
        <v>278</v>
      </c>
      <c r="L255" s="1" t="s">
        <v>129</v>
      </c>
    </row>
    <row r="256" spans="1:12" x14ac:dyDescent="0.3">
      <c r="A256" s="1">
        <v>4</v>
      </c>
      <c r="B256" s="1" t="s">
        <v>1030</v>
      </c>
      <c r="C256" s="1" t="s">
        <v>1314</v>
      </c>
      <c r="D256" s="1" t="s">
        <v>340</v>
      </c>
      <c r="E256" s="1" t="s">
        <v>341</v>
      </c>
      <c r="F256" s="1">
        <v>1247.4939999999999</v>
      </c>
      <c r="G256" s="1">
        <v>54.39</v>
      </c>
      <c r="H256" s="11">
        <v>45944</v>
      </c>
      <c r="I256" s="1">
        <v>67851.199999999997</v>
      </c>
      <c r="J256" s="1">
        <v>57772.6</v>
      </c>
      <c r="K256" s="1" t="s">
        <v>264</v>
      </c>
      <c r="L256" s="1" t="s">
        <v>129</v>
      </c>
    </row>
    <row r="257" spans="1:12" x14ac:dyDescent="0.3">
      <c r="A257" s="1">
        <v>4</v>
      </c>
      <c r="B257" s="1" t="s">
        <v>1030</v>
      </c>
      <c r="C257" s="1" t="s">
        <v>1315</v>
      </c>
      <c r="D257" s="1" t="s">
        <v>344</v>
      </c>
      <c r="E257" s="1" t="s">
        <v>345</v>
      </c>
      <c r="F257" s="1">
        <v>494.54</v>
      </c>
      <c r="G257" s="1">
        <v>42.29</v>
      </c>
      <c r="H257" s="11">
        <v>45944</v>
      </c>
      <c r="I257" s="1">
        <v>20914.11</v>
      </c>
      <c r="J257" s="1">
        <v>19561.580000000002</v>
      </c>
      <c r="K257" s="1" t="s">
        <v>258</v>
      </c>
      <c r="L257" s="1" t="s">
        <v>129</v>
      </c>
    </row>
    <row r="258" spans="1:12" x14ac:dyDescent="0.3">
      <c r="A258" s="1">
        <v>4</v>
      </c>
      <c r="B258" s="1" t="s">
        <v>1030</v>
      </c>
      <c r="C258" s="1" t="s">
        <v>1316</v>
      </c>
      <c r="D258" s="1" t="s">
        <v>338</v>
      </c>
      <c r="E258" s="1" t="s">
        <v>339</v>
      </c>
      <c r="F258" s="1">
        <v>215.11799999999999</v>
      </c>
      <c r="G258" s="1">
        <v>36.64</v>
      </c>
      <c r="H258" s="11">
        <v>45944</v>
      </c>
      <c r="I258" s="1">
        <v>7881.92</v>
      </c>
      <c r="J258" s="1">
        <v>6792.85</v>
      </c>
      <c r="K258" s="1" t="s">
        <v>267</v>
      </c>
      <c r="L258" s="1" t="s">
        <v>129</v>
      </c>
    </row>
    <row r="259" spans="1:12" x14ac:dyDescent="0.3">
      <c r="A259" s="1">
        <v>4</v>
      </c>
      <c r="B259" s="1" t="s">
        <v>1030</v>
      </c>
      <c r="C259" s="1" t="s">
        <v>1317</v>
      </c>
      <c r="D259" s="1" t="s">
        <v>285</v>
      </c>
      <c r="E259" s="1" t="s">
        <v>286</v>
      </c>
      <c r="F259" s="1">
        <v>931.37800000000004</v>
      </c>
      <c r="G259" s="1">
        <v>26.77</v>
      </c>
      <c r="H259" s="11">
        <v>45944</v>
      </c>
      <c r="I259" s="1">
        <v>24932.98</v>
      </c>
      <c r="J259" s="1">
        <v>25554.14</v>
      </c>
      <c r="K259" s="1" t="s">
        <v>248</v>
      </c>
      <c r="L259" s="1" t="s">
        <v>129</v>
      </c>
    </row>
    <row r="260" spans="1:12" x14ac:dyDescent="0.3">
      <c r="A260" s="1">
        <v>4</v>
      </c>
      <c r="B260" s="1" t="s">
        <v>1030</v>
      </c>
      <c r="C260" s="1" t="s">
        <v>1318</v>
      </c>
      <c r="D260" s="1" t="s">
        <v>401</v>
      </c>
      <c r="E260" s="1" t="s">
        <v>408</v>
      </c>
      <c r="F260" s="1">
        <v>28.891999999999999</v>
      </c>
      <c r="G260" s="1">
        <v>632.78</v>
      </c>
      <c r="H260" s="11">
        <v>45944</v>
      </c>
      <c r="I260" s="1">
        <v>18282.41</v>
      </c>
      <c r="J260" s="1">
        <v>15116.72</v>
      </c>
      <c r="K260" s="1" t="s">
        <v>267</v>
      </c>
      <c r="L260" s="1" t="s">
        <v>129</v>
      </c>
    </row>
    <row r="261" spans="1:12" x14ac:dyDescent="0.3">
      <c r="A261" s="1">
        <v>4</v>
      </c>
      <c r="B261" s="1" t="s">
        <v>1030</v>
      </c>
      <c r="C261" s="1" t="s">
        <v>1319</v>
      </c>
      <c r="D261" s="1" t="s">
        <v>385</v>
      </c>
      <c r="E261" s="1" t="s">
        <v>409</v>
      </c>
      <c r="F261" s="1">
        <v>4.6260000000000003</v>
      </c>
      <c r="G261" s="1">
        <v>585.97</v>
      </c>
      <c r="H261" s="11">
        <v>45944</v>
      </c>
      <c r="I261" s="1">
        <v>2710.7</v>
      </c>
      <c r="J261" s="1">
        <v>2258.7800000000002</v>
      </c>
      <c r="K261" s="1" t="s">
        <v>267</v>
      </c>
      <c r="L261" s="1" t="s">
        <v>129</v>
      </c>
    </row>
    <row r="262" spans="1:12" x14ac:dyDescent="0.3">
      <c r="A262" s="1">
        <v>4</v>
      </c>
      <c r="B262" s="1" t="s">
        <v>1030</v>
      </c>
      <c r="C262" s="1" t="s">
        <v>1320</v>
      </c>
      <c r="D262" s="1" t="s">
        <v>316</v>
      </c>
      <c r="E262" s="1" t="s">
        <v>317</v>
      </c>
      <c r="F262" s="1">
        <v>218</v>
      </c>
      <c r="G262" s="1">
        <v>63.83</v>
      </c>
      <c r="H262" s="11">
        <v>45944</v>
      </c>
      <c r="I262" s="1">
        <v>13914.94</v>
      </c>
      <c r="J262" s="1">
        <v>12689.05</v>
      </c>
      <c r="K262" s="1" t="s">
        <v>235</v>
      </c>
      <c r="L262" s="1" t="s">
        <v>129</v>
      </c>
    </row>
    <row r="263" spans="1:12" x14ac:dyDescent="0.3">
      <c r="A263" s="1">
        <v>4</v>
      </c>
      <c r="B263" s="1" t="s">
        <v>1030</v>
      </c>
      <c r="C263" s="1" t="s">
        <v>1321</v>
      </c>
      <c r="D263" s="1" t="s">
        <v>312</v>
      </c>
      <c r="E263" s="1" t="s">
        <v>313</v>
      </c>
      <c r="F263" s="1">
        <v>754</v>
      </c>
      <c r="G263" s="1">
        <v>29.76</v>
      </c>
      <c r="H263" s="11">
        <v>45944</v>
      </c>
      <c r="I263" s="1">
        <v>22439.040000000001</v>
      </c>
      <c r="J263" s="1">
        <v>23499.31</v>
      </c>
      <c r="K263" s="1" t="s">
        <v>264</v>
      </c>
      <c r="L263" s="1" t="s">
        <v>129</v>
      </c>
    </row>
    <row r="264" spans="1:12" x14ac:dyDescent="0.3">
      <c r="A264" s="1">
        <v>4</v>
      </c>
      <c r="B264" s="1" t="s">
        <v>1024</v>
      </c>
      <c r="C264" s="1" t="s">
        <v>1322</v>
      </c>
      <c r="D264" s="1" t="s">
        <v>233</v>
      </c>
      <c r="E264" s="1" t="s">
        <v>234</v>
      </c>
      <c r="F264" s="1">
        <v>32.503999999999998</v>
      </c>
      <c r="G264" s="1">
        <v>26.22</v>
      </c>
      <c r="H264" s="11">
        <v>45944</v>
      </c>
      <c r="I264" s="1">
        <v>852.25</v>
      </c>
      <c r="J264" s="1">
        <v>730.34</v>
      </c>
      <c r="K264" s="1" t="s">
        <v>235</v>
      </c>
      <c r="L264" s="1" t="s">
        <v>129</v>
      </c>
    </row>
    <row r="265" spans="1:12" x14ac:dyDescent="0.3">
      <c r="A265" s="1">
        <v>4</v>
      </c>
      <c r="B265" s="1" t="s">
        <v>1024</v>
      </c>
      <c r="C265" s="1" t="s">
        <v>1323</v>
      </c>
      <c r="D265" s="1" t="s">
        <v>238</v>
      </c>
      <c r="E265" s="1" t="s">
        <v>239</v>
      </c>
      <c r="F265" s="1">
        <v>2422.3719999999998</v>
      </c>
      <c r="G265" s="1">
        <v>10.51</v>
      </c>
      <c r="H265" s="11">
        <v>45944</v>
      </c>
      <c r="I265" s="1">
        <v>25459.13</v>
      </c>
      <c r="J265" s="1">
        <v>26024.51</v>
      </c>
      <c r="K265" s="1" t="s">
        <v>240</v>
      </c>
      <c r="L265" s="1" t="s">
        <v>129</v>
      </c>
    </row>
    <row r="266" spans="1:12" x14ac:dyDescent="0.3">
      <c r="A266" s="1">
        <v>4</v>
      </c>
      <c r="B266" s="1" t="s">
        <v>1024</v>
      </c>
      <c r="C266" s="1" t="s">
        <v>1324</v>
      </c>
      <c r="D266" s="1" t="s">
        <v>344</v>
      </c>
      <c r="E266" s="1" t="s">
        <v>345</v>
      </c>
      <c r="F266" s="1">
        <v>123.521</v>
      </c>
      <c r="G266" s="1">
        <v>42.29</v>
      </c>
      <c r="H266" s="11">
        <v>45944</v>
      </c>
      <c r="I266" s="1">
        <v>5223.72</v>
      </c>
      <c r="J266" s="1">
        <v>4384.8900000000003</v>
      </c>
      <c r="K266" s="1" t="s">
        <v>258</v>
      </c>
      <c r="L266" s="1" t="s">
        <v>129</v>
      </c>
    </row>
    <row r="267" spans="1:12" x14ac:dyDescent="0.3">
      <c r="A267" s="1">
        <v>4</v>
      </c>
      <c r="B267" s="1" t="s">
        <v>1024</v>
      </c>
      <c r="C267" s="1" t="s">
        <v>1325</v>
      </c>
      <c r="D267" s="1" t="s">
        <v>338</v>
      </c>
      <c r="E267" s="1" t="s">
        <v>339</v>
      </c>
      <c r="F267" s="1">
        <v>482.12099999999998</v>
      </c>
      <c r="G267" s="1">
        <v>36.64</v>
      </c>
      <c r="H267" s="11">
        <v>45944</v>
      </c>
      <c r="I267" s="1">
        <v>17664.91</v>
      </c>
      <c r="J267" s="1">
        <v>13581.39</v>
      </c>
      <c r="K267" s="1" t="s">
        <v>267</v>
      </c>
      <c r="L267" s="1" t="s">
        <v>129</v>
      </c>
    </row>
    <row r="268" spans="1:12" x14ac:dyDescent="0.3">
      <c r="A268" s="1">
        <v>4</v>
      </c>
      <c r="B268" s="1" t="s">
        <v>1024</v>
      </c>
      <c r="C268" s="1" t="s">
        <v>1326</v>
      </c>
      <c r="D268" s="1" t="s">
        <v>366</v>
      </c>
      <c r="E268" s="1" t="s">
        <v>367</v>
      </c>
      <c r="F268" s="1">
        <v>2277.875</v>
      </c>
      <c r="G268" s="1">
        <v>10.199999999999999</v>
      </c>
      <c r="H268" s="11">
        <v>45944</v>
      </c>
      <c r="I268" s="1">
        <v>23234.33</v>
      </c>
      <c r="J268" s="1">
        <v>22175.05</v>
      </c>
      <c r="K268" s="1" t="s">
        <v>245</v>
      </c>
      <c r="L268" s="1" t="s">
        <v>129</v>
      </c>
    </row>
    <row r="269" spans="1:12" x14ac:dyDescent="0.3">
      <c r="A269" s="1">
        <v>4</v>
      </c>
      <c r="B269" s="1" t="s">
        <v>1024</v>
      </c>
      <c r="C269" s="1" t="s">
        <v>1327</v>
      </c>
      <c r="D269" s="1" t="s">
        <v>342</v>
      </c>
      <c r="E269" s="1" t="s">
        <v>343</v>
      </c>
      <c r="F269" s="1">
        <v>336.09100000000001</v>
      </c>
      <c r="G269" s="1">
        <v>29.86</v>
      </c>
      <c r="H269" s="11">
        <v>45944</v>
      </c>
      <c r="I269" s="1">
        <v>10035.66</v>
      </c>
      <c r="J269" s="1">
        <v>7970.36</v>
      </c>
      <c r="K269" s="1" t="s">
        <v>253</v>
      </c>
      <c r="L269" s="1" t="s">
        <v>129</v>
      </c>
    </row>
    <row r="270" spans="1:12" x14ac:dyDescent="0.3">
      <c r="A270" s="1">
        <v>4</v>
      </c>
      <c r="B270" s="1" t="s">
        <v>1024</v>
      </c>
      <c r="C270" s="1" t="s">
        <v>1328</v>
      </c>
      <c r="D270" s="1"/>
      <c r="E270" s="1" t="s">
        <v>277</v>
      </c>
      <c r="F270" s="1">
        <v>1266.47</v>
      </c>
      <c r="G270" s="1">
        <v>1</v>
      </c>
      <c r="H270" s="11">
        <v>45944</v>
      </c>
      <c r="I270" s="1">
        <v>1266.47</v>
      </c>
      <c r="J270" s="1">
        <v>1266.47</v>
      </c>
      <c r="K270" s="1" t="s">
        <v>278</v>
      </c>
      <c r="L270" s="1" t="s">
        <v>129</v>
      </c>
    </row>
    <row r="271" spans="1:12" x14ac:dyDescent="0.3">
      <c r="A271" s="1">
        <v>4</v>
      </c>
      <c r="B271" s="1" t="s">
        <v>1024</v>
      </c>
      <c r="C271" s="1" t="s">
        <v>1329</v>
      </c>
      <c r="D271" s="1" t="s">
        <v>271</v>
      </c>
      <c r="E271" s="1" t="s">
        <v>272</v>
      </c>
      <c r="F271" s="1">
        <v>72.41</v>
      </c>
      <c r="G271" s="1">
        <v>28.47</v>
      </c>
      <c r="H271" s="11">
        <v>45944</v>
      </c>
      <c r="I271" s="1">
        <v>2061.5100000000002</v>
      </c>
      <c r="J271" s="1">
        <v>1518.73</v>
      </c>
      <c r="K271" s="1" t="s">
        <v>253</v>
      </c>
      <c r="L271" s="1" t="s">
        <v>129</v>
      </c>
    </row>
    <row r="272" spans="1:12" x14ac:dyDescent="0.3">
      <c r="A272" s="1">
        <v>4</v>
      </c>
      <c r="B272" s="1" t="s">
        <v>1024</v>
      </c>
      <c r="C272" s="1" t="s">
        <v>1330</v>
      </c>
      <c r="D272" s="1" t="s">
        <v>268</v>
      </c>
      <c r="E272" s="1" t="s">
        <v>269</v>
      </c>
      <c r="F272" s="1">
        <v>1852.6020000000001</v>
      </c>
      <c r="G272" s="1">
        <v>11.21</v>
      </c>
      <c r="H272" s="11">
        <v>45944</v>
      </c>
      <c r="I272" s="1">
        <v>20767.669999999998</v>
      </c>
      <c r="J272" s="1">
        <v>21836.6</v>
      </c>
      <c r="K272" s="1" t="s">
        <v>270</v>
      </c>
      <c r="L272" s="1" t="s">
        <v>129</v>
      </c>
    </row>
    <row r="273" spans="1:12" x14ac:dyDescent="0.3">
      <c r="A273" s="1">
        <v>4</v>
      </c>
      <c r="B273" s="1" t="s">
        <v>1024</v>
      </c>
      <c r="C273" s="1" t="s">
        <v>1331</v>
      </c>
      <c r="D273" s="1" t="s">
        <v>335</v>
      </c>
      <c r="E273" s="1" t="s">
        <v>336</v>
      </c>
      <c r="F273" s="1">
        <v>2517.7159999999999</v>
      </c>
      <c r="G273" s="1">
        <v>10.199999999999999</v>
      </c>
      <c r="H273" s="11">
        <v>45944</v>
      </c>
      <c r="I273" s="1">
        <v>25680.7</v>
      </c>
      <c r="J273" s="1">
        <v>25625.79</v>
      </c>
      <c r="K273" s="1" t="s">
        <v>337</v>
      </c>
      <c r="L273" s="1" t="s">
        <v>129</v>
      </c>
    </row>
    <row r="274" spans="1:12" x14ac:dyDescent="0.3">
      <c r="A274" s="1">
        <v>4</v>
      </c>
      <c r="B274" s="1" t="s">
        <v>1024</v>
      </c>
      <c r="C274" s="1" t="s">
        <v>1332</v>
      </c>
      <c r="D274" s="1" t="s">
        <v>249</v>
      </c>
      <c r="E274" s="1" t="s">
        <v>250</v>
      </c>
      <c r="F274" s="1">
        <v>2613.2640000000001</v>
      </c>
      <c r="G274" s="1">
        <v>10.25</v>
      </c>
      <c r="H274" s="11">
        <v>45944</v>
      </c>
      <c r="I274" s="1">
        <v>26785.96</v>
      </c>
      <c r="J274" s="1">
        <v>26902.76</v>
      </c>
      <c r="K274" s="1" t="s">
        <v>240</v>
      </c>
      <c r="L274" s="1" t="s">
        <v>129</v>
      </c>
    </row>
    <row r="275" spans="1:12" x14ac:dyDescent="0.3">
      <c r="A275" s="1">
        <v>4</v>
      </c>
      <c r="B275" s="1" t="s">
        <v>1024</v>
      </c>
      <c r="C275" s="1" t="s">
        <v>1333</v>
      </c>
      <c r="D275" s="1" t="s">
        <v>246</v>
      </c>
      <c r="E275" s="1" t="s">
        <v>247</v>
      </c>
      <c r="F275" s="1">
        <v>446.52600000000001</v>
      </c>
      <c r="G275" s="1">
        <v>10.71</v>
      </c>
      <c r="H275" s="11">
        <v>45944</v>
      </c>
      <c r="I275" s="1">
        <v>4782.29</v>
      </c>
      <c r="J275" s="1">
        <v>5125.28</v>
      </c>
      <c r="K275" s="1" t="s">
        <v>248</v>
      </c>
      <c r="L275" s="1" t="s">
        <v>129</v>
      </c>
    </row>
    <row r="276" spans="1:12" x14ac:dyDescent="0.3">
      <c r="A276" s="1">
        <v>4</v>
      </c>
      <c r="B276" s="1" t="s">
        <v>1024</v>
      </c>
      <c r="C276" s="1" t="s">
        <v>1334</v>
      </c>
      <c r="D276" s="1" t="s">
        <v>243</v>
      </c>
      <c r="E276" s="1" t="s">
        <v>244</v>
      </c>
      <c r="F276" s="1">
        <v>2574.357</v>
      </c>
      <c r="G276" s="1">
        <v>10.18</v>
      </c>
      <c r="H276" s="11">
        <v>45944</v>
      </c>
      <c r="I276" s="1">
        <v>26206.95</v>
      </c>
      <c r="J276" s="1">
        <v>25574.68</v>
      </c>
      <c r="K276" s="1" t="s">
        <v>245</v>
      </c>
      <c r="L276" s="1" t="s">
        <v>129</v>
      </c>
    </row>
    <row r="277" spans="1:12" x14ac:dyDescent="0.3">
      <c r="A277" s="1">
        <v>4</v>
      </c>
      <c r="B277" s="1" t="s">
        <v>1024</v>
      </c>
      <c r="C277" s="1" t="s">
        <v>1335</v>
      </c>
      <c r="D277" s="1" t="s">
        <v>340</v>
      </c>
      <c r="E277" s="1" t="s">
        <v>341</v>
      </c>
      <c r="F277" s="1">
        <v>53.805999999999997</v>
      </c>
      <c r="G277" s="1">
        <v>54.39</v>
      </c>
      <c r="H277" s="11">
        <v>45944</v>
      </c>
      <c r="I277" s="1">
        <v>2926.49</v>
      </c>
      <c r="J277" s="1">
        <v>2624.87</v>
      </c>
      <c r="K277" s="1" t="s">
        <v>264</v>
      </c>
      <c r="L277" s="1" t="s">
        <v>129</v>
      </c>
    </row>
    <row r="278" spans="1:12" x14ac:dyDescent="0.3">
      <c r="A278" s="1">
        <v>4</v>
      </c>
      <c r="B278" s="1" t="s">
        <v>1024</v>
      </c>
      <c r="C278" s="1" t="s">
        <v>1336</v>
      </c>
      <c r="D278" s="1" t="s">
        <v>279</v>
      </c>
      <c r="E278" s="1" t="s">
        <v>280</v>
      </c>
      <c r="F278" s="1">
        <v>476.61799999999999</v>
      </c>
      <c r="G278" s="1">
        <v>49.42</v>
      </c>
      <c r="H278" s="11">
        <v>45944</v>
      </c>
      <c r="I278" s="1">
        <v>23554.47</v>
      </c>
      <c r="J278" s="1">
        <v>23041.45</v>
      </c>
      <c r="K278" s="1" t="s">
        <v>245</v>
      </c>
      <c r="L278" s="1" t="s">
        <v>129</v>
      </c>
    </row>
    <row r="279" spans="1:12" x14ac:dyDescent="0.3">
      <c r="A279" s="1">
        <v>4</v>
      </c>
      <c r="B279" s="1" t="s">
        <v>1025</v>
      </c>
      <c r="C279" s="1" t="s">
        <v>1337</v>
      </c>
      <c r="D279" s="1"/>
      <c r="E279" s="1" t="s">
        <v>277</v>
      </c>
      <c r="F279" s="1">
        <v>23.38</v>
      </c>
      <c r="G279" s="1">
        <v>1</v>
      </c>
      <c r="H279" s="11">
        <v>45944</v>
      </c>
      <c r="I279" s="1">
        <v>23.38</v>
      </c>
      <c r="J279" s="1">
        <v>23.38</v>
      </c>
      <c r="K279" s="1" t="s">
        <v>278</v>
      </c>
      <c r="L279" s="1" t="s">
        <v>129</v>
      </c>
    </row>
    <row r="280" spans="1:12" x14ac:dyDescent="0.3">
      <c r="A280" s="1">
        <v>4</v>
      </c>
      <c r="B280" s="1" t="s">
        <v>1025</v>
      </c>
      <c r="C280" s="1" t="s">
        <v>1338</v>
      </c>
      <c r="D280" s="1" t="s">
        <v>283</v>
      </c>
      <c r="E280" s="1" t="s">
        <v>284</v>
      </c>
      <c r="F280" s="1">
        <v>2.0550000000000002</v>
      </c>
      <c r="G280" s="1">
        <v>73.61</v>
      </c>
      <c r="H280" s="11">
        <v>45944</v>
      </c>
      <c r="I280" s="1">
        <v>151.25</v>
      </c>
      <c r="J280" s="1">
        <v>148.52000000000001</v>
      </c>
      <c r="K280" s="1" t="s">
        <v>245</v>
      </c>
      <c r="L280" s="1" t="s">
        <v>129</v>
      </c>
    </row>
    <row r="281" spans="1:12" x14ac:dyDescent="0.3">
      <c r="A281" s="1">
        <v>4</v>
      </c>
      <c r="B281" s="1" t="s">
        <v>1025</v>
      </c>
      <c r="C281" s="1" t="s">
        <v>1339</v>
      </c>
      <c r="D281" s="1" t="s">
        <v>279</v>
      </c>
      <c r="E281" s="1" t="s">
        <v>280</v>
      </c>
      <c r="F281" s="1">
        <v>2.0550000000000002</v>
      </c>
      <c r="G281" s="1">
        <v>49.42</v>
      </c>
      <c r="H281" s="11">
        <v>45944</v>
      </c>
      <c r="I281" s="1">
        <v>101.55</v>
      </c>
      <c r="J281" s="1">
        <v>101.03</v>
      </c>
      <c r="K281" s="1" t="s">
        <v>245</v>
      </c>
      <c r="L281" s="1" t="s">
        <v>129</v>
      </c>
    </row>
    <row r="282" spans="1:12" x14ac:dyDescent="0.3">
      <c r="A282" s="1">
        <v>4</v>
      </c>
      <c r="B282" s="1" t="s">
        <v>1025</v>
      </c>
      <c r="C282" s="1" t="s">
        <v>1340</v>
      </c>
      <c r="D282" s="1" t="s">
        <v>281</v>
      </c>
      <c r="E282" s="1" t="s">
        <v>282</v>
      </c>
      <c r="F282" s="1">
        <v>2.0529999999999999</v>
      </c>
      <c r="G282" s="1">
        <v>78.62</v>
      </c>
      <c r="H282" s="11">
        <v>45944</v>
      </c>
      <c r="I282" s="1">
        <v>161.43</v>
      </c>
      <c r="J282" s="1">
        <v>158.79</v>
      </c>
      <c r="K282" s="1" t="s">
        <v>240</v>
      </c>
      <c r="L282" s="1" t="s">
        <v>129</v>
      </c>
    </row>
    <row r="283" spans="1:12" x14ac:dyDescent="0.3">
      <c r="A283" s="1">
        <v>4</v>
      </c>
      <c r="B283" s="1" t="s">
        <v>1025</v>
      </c>
      <c r="C283" s="1" t="s">
        <v>1341</v>
      </c>
      <c r="D283" s="1" t="s">
        <v>338</v>
      </c>
      <c r="E283" s="1" t="s">
        <v>339</v>
      </c>
      <c r="F283" s="1">
        <v>44.351999999999997</v>
      </c>
      <c r="G283" s="1">
        <v>36.64</v>
      </c>
      <c r="H283" s="11">
        <v>45944</v>
      </c>
      <c r="I283" s="1">
        <v>1625.06</v>
      </c>
      <c r="J283" s="1">
        <v>1448.34</v>
      </c>
      <c r="K283" s="1" t="s">
        <v>267</v>
      </c>
      <c r="L283" s="1" t="s">
        <v>129</v>
      </c>
    </row>
    <row r="284" spans="1:12" x14ac:dyDescent="0.3">
      <c r="A284" s="1">
        <v>4</v>
      </c>
      <c r="B284" s="1" t="s">
        <v>1025</v>
      </c>
      <c r="C284" s="1" t="s">
        <v>1342</v>
      </c>
      <c r="D284" s="1" t="s">
        <v>347</v>
      </c>
      <c r="E284" s="1" t="s">
        <v>387</v>
      </c>
      <c r="F284" s="1">
        <v>10.195</v>
      </c>
      <c r="G284" s="1">
        <v>30.32</v>
      </c>
      <c r="H284" s="11">
        <v>45944</v>
      </c>
      <c r="I284" s="1">
        <v>309.12</v>
      </c>
      <c r="J284" s="1">
        <v>273.16000000000003</v>
      </c>
      <c r="K284" s="1" t="s">
        <v>235</v>
      </c>
      <c r="L284" s="1" t="s">
        <v>129</v>
      </c>
    </row>
    <row r="285" spans="1:12" x14ac:dyDescent="0.3">
      <c r="A285" s="1">
        <v>4</v>
      </c>
      <c r="B285" s="1" t="s">
        <v>1025</v>
      </c>
      <c r="C285" s="1" t="s">
        <v>1343</v>
      </c>
      <c r="D285" s="1" t="s">
        <v>285</v>
      </c>
      <c r="E285" s="1" t="s">
        <v>286</v>
      </c>
      <c r="F285" s="1">
        <v>13.327</v>
      </c>
      <c r="G285" s="1">
        <v>26.77</v>
      </c>
      <c r="H285" s="11">
        <v>45944</v>
      </c>
      <c r="I285" s="1">
        <v>356.77</v>
      </c>
      <c r="J285" s="1">
        <v>341.09</v>
      </c>
      <c r="K285" s="1" t="s">
        <v>248</v>
      </c>
      <c r="L285" s="1" t="s">
        <v>129</v>
      </c>
    </row>
    <row r="286" spans="1:12" x14ac:dyDescent="0.3">
      <c r="A286" s="1">
        <v>4</v>
      </c>
      <c r="B286" s="1" t="s">
        <v>1025</v>
      </c>
      <c r="C286" s="1" t="s">
        <v>1344</v>
      </c>
      <c r="D286" s="1" t="s">
        <v>348</v>
      </c>
      <c r="E286" s="1" t="s">
        <v>368</v>
      </c>
      <c r="F286" s="1">
        <v>19.454000000000001</v>
      </c>
      <c r="G286" s="1">
        <v>31.425000000000001</v>
      </c>
      <c r="H286" s="11">
        <v>45944</v>
      </c>
      <c r="I286" s="1">
        <v>611.35</v>
      </c>
      <c r="J286" s="1">
        <v>547.01</v>
      </c>
      <c r="K286" s="1" t="s">
        <v>253</v>
      </c>
      <c r="L286" s="1" t="s">
        <v>129</v>
      </c>
    </row>
    <row r="287" spans="1:12" x14ac:dyDescent="0.3">
      <c r="A287" s="1">
        <v>4</v>
      </c>
      <c r="B287" s="1" t="s">
        <v>1025</v>
      </c>
      <c r="C287" s="1" t="s">
        <v>1345</v>
      </c>
      <c r="D287" s="1" t="s">
        <v>310</v>
      </c>
      <c r="E287" s="1" t="s">
        <v>311</v>
      </c>
      <c r="F287" s="1">
        <v>14.173999999999999</v>
      </c>
      <c r="G287" s="1">
        <v>31.09</v>
      </c>
      <c r="H287" s="11">
        <v>45944</v>
      </c>
      <c r="I287" s="1">
        <v>440.66</v>
      </c>
      <c r="J287" s="1">
        <v>422.67</v>
      </c>
      <c r="K287" s="1" t="s">
        <v>258</v>
      </c>
      <c r="L287" s="1" t="s">
        <v>129</v>
      </c>
    </row>
    <row r="288" spans="1:12" x14ac:dyDescent="0.3">
      <c r="A288" s="1">
        <v>4</v>
      </c>
      <c r="B288" s="1" t="s">
        <v>1025</v>
      </c>
      <c r="C288" s="1" t="s">
        <v>1346</v>
      </c>
      <c r="D288" s="1" t="s">
        <v>349</v>
      </c>
      <c r="E288" s="1" t="s">
        <v>384</v>
      </c>
      <c r="F288" s="1">
        <v>3.0419999999999998</v>
      </c>
      <c r="G288" s="1">
        <v>47.4</v>
      </c>
      <c r="H288" s="11">
        <v>45944</v>
      </c>
      <c r="I288" s="1">
        <v>144.18</v>
      </c>
      <c r="J288" s="1">
        <v>144.51</v>
      </c>
      <c r="K288" s="1" t="s">
        <v>350</v>
      </c>
      <c r="L288" s="1" t="s">
        <v>129</v>
      </c>
    </row>
    <row r="289" spans="1:12" x14ac:dyDescent="0.3">
      <c r="A289" s="1">
        <v>4</v>
      </c>
      <c r="B289" s="1" t="s">
        <v>1025</v>
      </c>
      <c r="C289" s="1" t="s">
        <v>1347</v>
      </c>
      <c r="D289" s="1" t="s">
        <v>287</v>
      </c>
      <c r="E289" s="1" t="s">
        <v>288</v>
      </c>
      <c r="F289" s="1">
        <v>3.0609999999999999</v>
      </c>
      <c r="G289" s="1">
        <v>48.18</v>
      </c>
      <c r="H289" s="11">
        <v>45944</v>
      </c>
      <c r="I289" s="1">
        <v>147.47999999999999</v>
      </c>
      <c r="J289" s="1">
        <v>145.27000000000001</v>
      </c>
      <c r="K289" s="1" t="s">
        <v>240</v>
      </c>
      <c r="L289" s="1" t="s">
        <v>129</v>
      </c>
    </row>
    <row r="290" spans="1:12" x14ac:dyDescent="0.3">
      <c r="A290" s="1">
        <v>4</v>
      </c>
      <c r="B290" s="1" t="s">
        <v>1025</v>
      </c>
      <c r="C290" s="1" t="s">
        <v>1348</v>
      </c>
      <c r="D290" s="1" t="s">
        <v>312</v>
      </c>
      <c r="E290" s="1" t="s">
        <v>313</v>
      </c>
      <c r="F290" s="1">
        <v>8.08</v>
      </c>
      <c r="G290" s="1">
        <v>29.76</v>
      </c>
      <c r="H290" s="11">
        <v>45944</v>
      </c>
      <c r="I290" s="1">
        <v>240.46</v>
      </c>
      <c r="J290" s="1">
        <v>234</v>
      </c>
      <c r="K290" s="1" t="s">
        <v>264</v>
      </c>
      <c r="L290" s="1" t="s">
        <v>129</v>
      </c>
    </row>
    <row r="291" spans="1:12" x14ac:dyDescent="0.3">
      <c r="A291" s="1">
        <v>4</v>
      </c>
      <c r="B291" s="1" t="s">
        <v>1025</v>
      </c>
      <c r="C291" s="1" t="s">
        <v>1349</v>
      </c>
      <c r="D291" s="1" t="s">
        <v>314</v>
      </c>
      <c r="E291" s="1" t="s">
        <v>315</v>
      </c>
      <c r="F291" s="1">
        <v>4.1059999999999999</v>
      </c>
      <c r="G291" s="1">
        <v>33.68</v>
      </c>
      <c r="H291" s="11">
        <v>45944</v>
      </c>
      <c r="I291" s="1">
        <v>138.27000000000001</v>
      </c>
      <c r="J291" s="1">
        <v>117.25</v>
      </c>
      <c r="K291" s="1" t="s">
        <v>253</v>
      </c>
      <c r="L291" s="1" t="s">
        <v>129</v>
      </c>
    </row>
    <row r="292" spans="1:12" x14ac:dyDescent="0.3">
      <c r="A292" s="1">
        <v>4</v>
      </c>
      <c r="B292" s="1" t="s">
        <v>1025</v>
      </c>
      <c r="C292" s="1" t="s">
        <v>1350</v>
      </c>
      <c r="D292" s="1" t="s">
        <v>289</v>
      </c>
      <c r="E292" s="1" t="s">
        <v>290</v>
      </c>
      <c r="F292" s="1">
        <v>2.06</v>
      </c>
      <c r="G292" s="1">
        <v>50.77</v>
      </c>
      <c r="H292" s="11">
        <v>45944</v>
      </c>
      <c r="I292" s="1">
        <v>104.6</v>
      </c>
      <c r="J292" s="1">
        <v>104.37</v>
      </c>
      <c r="K292" s="1" t="s">
        <v>240</v>
      </c>
      <c r="L292" s="1" t="s">
        <v>129</v>
      </c>
    </row>
    <row r="293" spans="1:12" x14ac:dyDescent="0.3">
      <c r="A293" s="1">
        <v>4</v>
      </c>
      <c r="B293" s="1" t="s">
        <v>1025</v>
      </c>
      <c r="C293" s="1" t="s">
        <v>1351</v>
      </c>
      <c r="D293" s="1" t="s">
        <v>291</v>
      </c>
      <c r="E293" s="1" t="s">
        <v>292</v>
      </c>
      <c r="F293" s="1">
        <v>2.0459999999999998</v>
      </c>
      <c r="G293" s="1">
        <v>50.23</v>
      </c>
      <c r="H293" s="11">
        <v>45944</v>
      </c>
      <c r="I293" s="1">
        <v>102.77</v>
      </c>
      <c r="J293" s="1">
        <v>100.05</v>
      </c>
      <c r="K293" s="1" t="s">
        <v>270</v>
      </c>
      <c r="L293" s="1" t="s">
        <v>129</v>
      </c>
    </row>
    <row r="294" spans="1:12" x14ac:dyDescent="0.3">
      <c r="A294" s="1">
        <v>4</v>
      </c>
      <c r="B294" s="1" t="s">
        <v>1025</v>
      </c>
      <c r="C294" s="1" t="s">
        <v>1352</v>
      </c>
      <c r="D294" s="1" t="s">
        <v>316</v>
      </c>
      <c r="E294" s="1" t="s">
        <v>317</v>
      </c>
      <c r="F294" s="1">
        <v>1</v>
      </c>
      <c r="G294" s="1">
        <v>63.83</v>
      </c>
      <c r="H294" s="11">
        <v>45944</v>
      </c>
      <c r="I294" s="1">
        <v>63.83</v>
      </c>
      <c r="J294" s="1">
        <v>59.86</v>
      </c>
      <c r="K294" s="1" t="s">
        <v>235</v>
      </c>
      <c r="L294" s="1" t="s">
        <v>129</v>
      </c>
    </row>
    <row r="295" spans="1:12" x14ac:dyDescent="0.3">
      <c r="A295" s="1">
        <v>4</v>
      </c>
      <c r="B295" s="1" t="s">
        <v>1022</v>
      </c>
      <c r="C295" s="1" t="s">
        <v>1353</v>
      </c>
      <c r="D295" s="1" t="s">
        <v>246</v>
      </c>
      <c r="E295" s="1" t="s">
        <v>247</v>
      </c>
      <c r="F295" s="1">
        <v>370.125</v>
      </c>
      <c r="G295" s="1">
        <v>10.71</v>
      </c>
      <c r="H295" s="11">
        <v>45944</v>
      </c>
      <c r="I295" s="1">
        <v>3964.04</v>
      </c>
      <c r="J295" s="1">
        <v>3718.75</v>
      </c>
      <c r="K295" s="1" t="s">
        <v>248</v>
      </c>
      <c r="L295" s="1" t="s">
        <v>129</v>
      </c>
    </row>
    <row r="296" spans="1:12" x14ac:dyDescent="0.3">
      <c r="A296" s="1">
        <v>4</v>
      </c>
      <c r="B296" s="1" t="s">
        <v>1022</v>
      </c>
      <c r="C296" s="1" t="s">
        <v>1354</v>
      </c>
      <c r="D296" s="1"/>
      <c r="E296" s="1" t="s">
        <v>277</v>
      </c>
      <c r="F296" s="1">
        <v>1312.76</v>
      </c>
      <c r="G296" s="1">
        <v>1</v>
      </c>
      <c r="H296" s="11">
        <v>45944</v>
      </c>
      <c r="I296" s="1">
        <v>1312.76</v>
      </c>
      <c r="J296" s="1">
        <v>1312.76</v>
      </c>
      <c r="K296" s="1" t="s">
        <v>278</v>
      </c>
      <c r="L296" s="1" t="s">
        <v>129</v>
      </c>
    </row>
    <row r="297" spans="1:12" x14ac:dyDescent="0.3">
      <c r="A297" s="1">
        <v>4</v>
      </c>
      <c r="B297" s="1" t="s">
        <v>1022</v>
      </c>
      <c r="C297" s="1" t="s">
        <v>1355</v>
      </c>
      <c r="D297" s="1" t="s">
        <v>285</v>
      </c>
      <c r="E297" s="1" t="s">
        <v>286</v>
      </c>
      <c r="F297" s="1">
        <v>59</v>
      </c>
      <c r="G297" s="1">
        <v>26.77</v>
      </c>
      <c r="H297" s="11">
        <v>45944</v>
      </c>
      <c r="I297" s="1">
        <v>1579.43</v>
      </c>
      <c r="J297" s="1">
        <v>1493.23</v>
      </c>
      <c r="K297" s="1" t="s">
        <v>248</v>
      </c>
      <c r="L297" s="1" t="s">
        <v>129</v>
      </c>
    </row>
    <row r="298" spans="1:12" x14ac:dyDescent="0.3">
      <c r="A298" s="1">
        <v>4</v>
      </c>
      <c r="B298" s="1" t="s">
        <v>1022</v>
      </c>
      <c r="C298" s="1" t="s">
        <v>1356</v>
      </c>
      <c r="D298" s="1" t="s">
        <v>308</v>
      </c>
      <c r="E298" s="1" t="s">
        <v>309</v>
      </c>
      <c r="F298" s="1">
        <v>101</v>
      </c>
      <c r="G298" s="1">
        <v>30.34</v>
      </c>
      <c r="H298" s="11">
        <v>45944</v>
      </c>
      <c r="I298" s="1">
        <v>3064.34</v>
      </c>
      <c r="J298" s="1">
        <v>2605.19</v>
      </c>
      <c r="K298" s="1" t="s">
        <v>253</v>
      </c>
      <c r="L298" s="1" t="s">
        <v>129</v>
      </c>
    </row>
    <row r="299" spans="1:12" x14ac:dyDescent="0.3">
      <c r="A299" s="1">
        <v>4</v>
      </c>
      <c r="B299" s="1" t="s">
        <v>1022</v>
      </c>
      <c r="C299" s="1" t="s">
        <v>1357</v>
      </c>
      <c r="D299" s="1" t="s">
        <v>293</v>
      </c>
      <c r="E299" s="1" t="s">
        <v>294</v>
      </c>
      <c r="F299" s="1">
        <v>136</v>
      </c>
      <c r="G299" s="1">
        <v>43.88</v>
      </c>
      <c r="H299" s="11">
        <v>45944</v>
      </c>
      <c r="I299" s="1">
        <v>5967.68</v>
      </c>
      <c r="J299" s="1">
        <v>5196.33</v>
      </c>
      <c r="K299" s="1" t="s">
        <v>253</v>
      </c>
      <c r="L299" s="1" t="s">
        <v>129</v>
      </c>
    </row>
    <row r="300" spans="1:12" x14ac:dyDescent="0.3">
      <c r="A300" s="1">
        <v>4</v>
      </c>
      <c r="B300" s="1" t="s">
        <v>1022</v>
      </c>
      <c r="C300" s="1" t="s">
        <v>1358</v>
      </c>
      <c r="D300" s="1" t="s">
        <v>310</v>
      </c>
      <c r="E300" s="1" t="s">
        <v>311</v>
      </c>
      <c r="F300" s="1">
        <v>370</v>
      </c>
      <c r="G300" s="1">
        <v>31.09</v>
      </c>
      <c r="H300" s="11">
        <v>45944</v>
      </c>
      <c r="I300" s="1">
        <v>11503.3</v>
      </c>
      <c r="J300" s="1">
        <v>10418.39</v>
      </c>
      <c r="K300" s="1" t="s">
        <v>258</v>
      </c>
      <c r="L300" s="1" t="s">
        <v>129</v>
      </c>
    </row>
    <row r="301" spans="1:12" x14ac:dyDescent="0.3">
      <c r="A301" s="1">
        <v>4</v>
      </c>
      <c r="B301" s="1" t="s">
        <v>1022</v>
      </c>
      <c r="C301" s="1" t="s">
        <v>1359</v>
      </c>
      <c r="D301" s="1" t="s">
        <v>287</v>
      </c>
      <c r="E301" s="1" t="s">
        <v>288</v>
      </c>
      <c r="F301" s="1">
        <v>143</v>
      </c>
      <c r="G301" s="1">
        <v>48.18</v>
      </c>
      <c r="H301" s="11">
        <v>45944</v>
      </c>
      <c r="I301" s="1">
        <v>6889.74</v>
      </c>
      <c r="J301" s="1">
        <v>6786.11</v>
      </c>
      <c r="K301" s="1" t="s">
        <v>240</v>
      </c>
      <c r="L301" s="1" t="s">
        <v>129</v>
      </c>
    </row>
    <row r="302" spans="1:12" x14ac:dyDescent="0.3">
      <c r="A302" s="1">
        <v>4</v>
      </c>
      <c r="B302" s="1" t="s">
        <v>1022</v>
      </c>
      <c r="C302" s="1" t="s">
        <v>1360</v>
      </c>
      <c r="D302" s="1" t="s">
        <v>312</v>
      </c>
      <c r="E302" s="1" t="s">
        <v>313</v>
      </c>
      <c r="F302" s="1">
        <v>207</v>
      </c>
      <c r="G302" s="1">
        <v>29.76</v>
      </c>
      <c r="H302" s="11">
        <v>45944</v>
      </c>
      <c r="I302" s="1">
        <v>6160.32</v>
      </c>
      <c r="J302" s="1">
        <v>5211.51</v>
      </c>
      <c r="K302" s="1" t="s">
        <v>264</v>
      </c>
      <c r="L302" s="1" t="s">
        <v>129</v>
      </c>
    </row>
    <row r="303" spans="1:12" x14ac:dyDescent="0.3">
      <c r="A303" s="1">
        <v>4</v>
      </c>
      <c r="B303" s="1" t="s">
        <v>1022</v>
      </c>
      <c r="C303" s="1" t="s">
        <v>1361</v>
      </c>
      <c r="D303" s="1" t="s">
        <v>314</v>
      </c>
      <c r="E303" s="1" t="s">
        <v>315</v>
      </c>
      <c r="F303" s="1">
        <v>90</v>
      </c>
      <c r="G303" s="1">
        <v>33.68</v>
      </c>
      <c r="H303" s="11">
        <v>45944</v>
      </c>
      <c r="I303" s="1">
        <v>3031.2</v>
      </c>
      <c r="J303" s="1">
        <v>2595.6</v>
      </c>
      <c r="K303" s="1" t="s">
        <v>253</v>
      </c>
      <c r="L303" s="1" t="s">
        <v>129</v>
      </c>
    </row>
    <row r="304" spans="1:12" x14ac:dyDescent="0.3">
      <c r="A304" s="1">
        <v>4</v>
      </c>
      <c r="B304" s="1" t="s">
        <v>1022</v>
      </c>
      <c r="C304" s="1" t="s">
        <v>1362</v>
      </c>
      <c r="D304" s="1" t="s">
        <v>289</v>
      </c>
      <c r="E304" s="1" t="s">
        <v>290</v>
      </c>
      <c r="F304" s="1">
        <v>134</v>
      </c>
      <c r="G304" s="1">
        <v>50.77</v>
      </c>
      <c r="H304" s="11">
        <v>45944</v>
      </c>
      <c r="I304" s="1">
        <v>6803.18</v>
      </c>
      <c r="J304" s="1">
        <v>6802.83</v>
      </c>
      <c r="K304" s="1" t="s">
        <v>240</v>
      </c>
      <c r="L304" s="1" t="s">
        <v>129</v>
      </c>
    </row>
    <row r="305" spans="1:12" x14ac:dyDescent="0.3">
      <c r="A305" s="1">
        <v>4</v>
      </c>
      <c r="B305" s="1" t="s">
        <v>1022</v>
      </c>
      <c r="C305" s="1" t="s">
        <v>1363</v>
      </c>
      <c r="D305" s="1" t="s">
        <v>316</v>
      </c>
      <c r="E305" s="1" t="s">
        <v>317</v>
      </c>
      <c r="F305" s="1">
        <v>38</v>
      </c>
      <c r="G305" s="1">
        <v>63.83</v>
      </c>
      <c r="H305" s="11">
        <v>45944</v>
      </c>
      <c r="I305" s="1">
        <v>2425.54</v>
      </c>
      <c r="J305" s="1">
        <v>2052.33</v>
      </c>
      <c r="K305" s="1" t="s">
        <v>235</v>
      </c>
      <c r="L305" s="1" t="s">
        <v>129</v>
      </c>
    </row>
    <row r="306" spans="1:12" x14ac:dyDescent="0.3">
      <c r="A306" s="1">
        <v>4</v>
      </c>
      <c r="B306" s="1" t="s">
        <v>1022</v>
      </c>
      <c r="C306" s="1" t="s">
        <v>1364</v>
      </c>
      <c r="D306" s="1" t="s">
        <v>295</v>
      </c>
      <c r="E306" s="1" t="s">
        <v>296</v>
      </c>
      <c r="F306" s="1">
        <v>21</v>
      </c>
      <c r="G306" s="1">
        <v>581.64</v>
      </c>
      <c r="H306" s="11">
        <v>45944</v>
      </c>
      <c r="I306" s="1">
        <v>12214.44</v>
      </c>
      <c r="J306" s="1">
        <v>10091.549999999999</v>
      </c>
      <c r="K306" s="1" t="s">
        <v>267</v>
      </c>
      <c r="L306" s="1" t="s">
        <v>129</v>
      </c>
    </row>
    <row r="307" spans="1:12" x14ac:dyDescent="0.3">
      <c r="A307" s="1">
        <v>4</v>
      </c>
      <c r="B307" s="1" t="s">
        <v>1022</v>
      </c>
      <c r="C307" s="1" t="s">
        <v>1365</v>
      </c>
      <c r="D307" s="1" t="s">
        <v>291</v>
      </c>
      <c r="E307" s="1" t="s">
        <v>292</v>
      </c>
      <c r="F307" s="1">
        <v>82</v>
      </c>
      <c r="G307" s="1">
        <v>50.23</v>
      </c>
      <c r="H307" s="11">
        <v>45944</v>
      </c>
      <c r="I307" s="1">
        <v>4118.8599999999997</v>
      </c>
      <c r="J307" s="1">
        <v>4077.03</v>
      </c>
      <c r="K307" s="1" t="s">
        <v>270</v>
      </c>
      <c r="L307" s="1" t="s">
        <v>129</v>
      </c>
    </row>
    <row r="308" spans="1:12" x14ac:dyDescent="0.3">
      <c r="A308" s="1">
        <v>4</v>
      </c>
      <c r="B308" s="1" t="s">
        <v>1022</v>
      </c>
      <c r="C308" s="1" t="s">
        <v>1366</v>
      </c>
      <c r="D308" s="1" t="s">
        <v>283</v>
      </c>
      <c r="E308" s="1" t="s">
        <v>284</v>
      </c>
      <c r="F308" s="1">
        <v>65.213999999999999</v>
      </c>
      <c r="G308" s="1">
        <v>73.61</v>
      </c>
      <c r="H308" s="11">
        <v>45944</v>
      </c>
      <c r="I308" s="1">
        <v>4800.37</v>
      </c>
      <c r="J308" s="1">
        <v>4746.1000000000004</v>
      </c>
      <c r="K308" s="1" t="s">
        <v>245</v>
      </c>
      <c r="L308" s="1" t="s">
        <v>129</v>
      </c>
    </row>
    <row r="309" spans="1:12" x14ac:dyDescent="0.3">
      <c r="A309" s="1">
        <v>4</v>
      </c>
      <c r="B309" s="1" t="s">
        <v>1022</v>
      </c>
      <c r="C309" s="1" t="s">
        <v>1367</v>
      </c>
      <c r="D309" s="1" t="s">
        <v>279</v>
      </c>
      <c r="E309" s="1" t="s">
        <v>280</v>
      </c>
      <c r="F309" s="1">
        <v>97.21</v>
      </c>
      <c r="G309" s="1">
        <v>49.42</v>
      </c>
      <c r="H309" s="11">
        <v>45944</v>
      </c>
      <c r="I309" s="1">
        <v>4804.13</v>
      </c>
      <c r="J309" s="1">
        <v>4779.43</v>
      </c>
      <c r="K309" s="1" t="s">
        <v>245</v>
      </c>
      <c r="L309" s="1" t="s">
        <v>129</v>
      </c>
    </row>
    <row r="310" spans="1:12" x14ac:dyDescent="0.3">
      <c r="A310" s="1">
        <v>4</v>
      </c>
      <c r="B310" s="1" t="s">
        <v>1022</v>
      </c>
      <c r="C310" s="1" t="s">
        <v>1368</v>
      </c>
      <c r="D310" s="1" t="s">
        <v>281</v>
      </c>
      <c r="E310" s="1" t="s">
        <v>282</v>
      </c>
      <c r="F310" s="1">
        <v>87.287000000000006</v>
      </c>
      <c r="G310" s="1">
        <v>78.62</v>
      </c>
      <c r="H310" s="11">
        <v>45944</v>
      </c>
      <c r="I310" s="1">
        <v>6862.5</v>
      </c>
      <c r="J310" s="1">
        <v>6828.18</v>
      </c>
      <c r="K310" s="1" t="s">
        <v>240</v>
      </c>
      <c r="L310" s="1" t="s">
        <v>129</v>
      </c>
    </row>
    <row r="311" spans="1:12" x14ac:dyDescent="0.3">
      <c r="A311" s="1">
        <v>4</v>
      </c>
      <c r="B311" s="1" t="s">
        <v>1022</v>
      </c>
      <c r="C311" s="1" t="s">
        <v>1369</v>
      </c>
      <c r="D311" s="1" t="s">
        <v>302</v>
      </c>
      <c r="E311" s="1" t="s">
        <v>303</v>
      </c>
      <c r="F311" s="1">
        <v>63</v>
      </c>
      <c r="G311" s="1">
        <v>29.57</v>
      </c>
      <c r="H311" s="11">
        <v>45944</v>
      </c>
      <c r="I311" s="1">
        <v>1862.91</v>
      </c>
      <c r="J311" s="1">
        <v>1554.78</v>
      </c>
      <c r="K311" s="1" t="s">
        <v>235</v>
      </c>
      <c r="L311" s="1" t="s">
        <v>129</v>
      </c>
    </row>
    <row r="312" spans="1:12" x14ac:dyDescent="0.3">
      <c r="A312" s="1">
        <v>4</v>
      </c>
      <c r="B312" s="1" t="s">
        <v>1022</v>
      </c>
      <c r="C312" s="1" t="s">
        <v>1370</v>
      </c>
      <c r="D312" s="1" t="s">
        <v>304</v>
      </c>
      <c r="E312" s="1" t="s">
        <v>305</v>
      </c>
      <c r="F312" s="1">
        <v>95</v>
      </c>
      <c r="G312" s="1">
        <v>64.37</v>
      </c>
      <c r="H312" s="11">
        <v>45944</v>
      </c>
      <c r="I312" s="1">
        <v>6115.15</v>
      </c>
      <c r="J312" s="1">
        <v>5202.68</v>
      </c>
      <c r="K312" s="1" t="s">
        <v>261</v>
      </c>
      <c r="L312" s="1" t="s">
        <v>129</v>
      </c>
    </row>
    <row r="313" spans="1:12" x14ac:dyDescent="0.3">
      <c r="A313" s="1">
        <v>4</v>
      </c>
      <c r="B313" s="1" t="s">
        <v>1022</v>
      </c>
      <c r="C313" s="1" t="s">
        <v>1371</v>
      </c>
      <c r="D313" s="1" t="s">
        <v>306</v>
      </c>
      <c r="E313" s="1" t="s">
        <v>307</v>
      </c>
      <c r="F313" s="1">
        <v>61</v>
      </c>
      <c r="G313" s="1">
        <v>30.52</v>
      </c>
      <c r="H313" s="11">
        <v>45944</v>
      </c>
      <c r="I313" s="1">
        <v>1861.72</v>
      </c>
      <c r="J313" s="1">
        <v>1563.25</v>
      </c>
      <c r="K313" s="1" t="s">
        <v>235</v>
      </c>
      <c r="L313" s="1" t="s">
        <v>129</v>
      </c>
    </row>
    <row r="314" spans="1:12" x14ac:dyDescent="0.3">
      <c r="A314" s="1">
        <v>4</v>
      </c>
      <c r="B314" s="1" t="s">
        <v>1031</v>
      </c>
      <c r="C314" s="1" t="s">
        <v>1372</v>
      </c>
      <c r="D314" s="1" t="s">
        <v>238</v>
      </c>
      <c r="E314" s="1" t="s">
        <v>239</v>
      </c>
      <c r="F314" s="1">
        <v>4319.9849999999997</v>
      </c>
      <c r="G314" s="1">
        <v>10.51</v>
      </c>
      <c r="H314" s="11">
        <v>45944</v>
      </c>
      <c r="I314" s="1">
        <v>45403.040000000001</v>
      </c>
      <c r="J314" s="1">
        <v>44964.52</v>
      </c>
      <c r="K314" s="1" t="s">
        <v>240</v>
      </c>
      <c r="L314" s="1" t="s">
        <v>129</v>
      </c>
    </row>
    <row r="315" spans="1:12" x14ac:dyDescent="0.3">
      <c r="A315" s="1">
        <v>4</v>
      </c>
      <c r="B315" s="1" t="s">
        <v>1031</v>
      </c>
      <c r="C315" s="1" t="s">
        <v>1373</v>
      </c>
      <c r="D315" s="1" t="s">
        <v>243</v>
      </c>
      <c r="E315" s="1" t="s">
        <v>244</v>
      </c>
      <c r="F315" s="1">
        <v>7567.152</v>
      </c>
      <c r="G315" s="1">
        <v>10.18</v>
      </c>
      <c r="H315" s="11">
        <v>45944</v>
      </c>
      <c r="I315" s="1">
        <v>77033.61</v>
      </c>
      <c r="J315" s="1">
        <v>75179.08</v>
      </c>
      <c r="K315" s="1" t="s">
        <v>245</v>
      </c>
      <c r="L315" s="1" t="s">
        <v>129</v>
      </c>
    </row>
    <row r="316" spans="1:12" x14ac:dyDescent="0.3">
      <c r="A316" s="1">
        <v>4</v>
      </c>
      <c r="B316" s="1" t="s">
        <v>1031</v>
      </c>
      <c r="C316" s="1" t="s">
        <v>1374</v>
      </c>
      <c r="D316" s="1" t="s">
        <v>249</v>
      </c>
      <c r="E316" s="1" t="s">
        <v>250</v>
      </c>
      <c r="F316" s="1">
        <v>5748.4750000000004</v>
      </c>
      <c r="G316" s="1">
        <v>10.25</v>
      </c>
      <c r="H316" s="11">
        <v>45944</v>
      </c>
      <c r="I316" s="1">
        <v>58921.87</v>
      </c>
      <c r="J316" s="1">
        <v>58938.85</v>
      </c>
      <c r="K316" s="1" t="s">
        <v>240</v>
      </c>
      <c r="L316" s="1" t="s">
        <v>129</v>
      </c>
    </row>
    <row r="317" spans="1:12" x14ac:dyDescent="0.3">
      <c r="A317" s="1">
        <v>4</v>
      </c>
      <c r="B317" s="1" t="s">
        <v>1031</v>
      </c>
      <c r="C317" s="1" t="s">
        <v>1375</v>
      </c>
      <c r="D317" s="1" t="s">
        <v>335</v>
      </c>
      <c r="E317" s="1" t="s">
        <v>336</v>
      </c>
      <c r="F317" s="1">
        <v>7525.1859999999997</v>
      </c>
      <c r="G317" s="1">
        <v>10.199999999999999</v>
      </c>
      <c r="H317" s="11">
        <v>45944</v>
      </c>
      <c r="I317" s="1">
        <v>76756.899999999994</v>
      </c>
      <c r="J317" s="1">
        <v>76471.33</v>
      </c>
      <c r="K317" s="1" t="s">
        <v>337</v>
      </c>
      <c r="L317" s="1" t="s">
        <v>129</v>
      </c>
    </row>
    <row r="318" spans="1:12" x14ac:dyDescent="0.3">
      <c r="A318" s="1">
        <v>4</v>
      </c>
      <c r="B318" s="1" t="s">
        <v>1031</v>
      </c>
      <c r="C318" s="1" t="s">
        <v>1376</v>
      </c>
      <c r="D318" s="1"/>
      <c r="E318" s="1" t="s">
        <v>277</v>
      </c>
      <c r="F318" s="1">
        <v>5319.26</v>
      </c>
      <c r="G318" s="1">
        <v>1</v>
      </c>
      <c r="H318" s="11">
        <v>45944</v>
      </c>
      <c r="I318" s="1">
        <v>5319.26</v>
      </c>
      <c r="J318" s="1">
        <v>5319.26</v>
      </c>
      <c r="K318" s="1" t="s">
        <v>278</v>
      </c>
      <c r="L318" s="1" t="s">
        <v>129</v>
      </c>
    </row>
    <row r="319" spans="1:12" x14ac:dyDescent="0.3">
      <c r="A319" s="1">
        <v>4</v>
      </c>
      <c r="B319" s="1" t="s">
        <v>1031</v>
      </c>
      <c r="C319" s="1" t="s">
        <v>1377</v>
      </c>
      <c r="D319" s="1" t="s">
        <v>366</v>
      </c>
      <c r="E319" s="1" t="s">
        <v>367</v>
      </c>
      <c r="F319" s="1">
        <v>7124.125</v>
      </c>
      <c r="G319" s="1">
        <v>10.199999999999999</v>
      </c>
      <c r="H319" s="11">
        <v>45944</v>
      </c>
      <c r="I319" s="1">
        <v>72666.080000000002</v>
      </c>
      <c r="J319" s="1">
        <v>69377.990000000005</v>
      </c>
      <c r="K319" s="1" t="s">
        <v>245</v>
      </c>
      <c r="L319" s="1" t="s">
        <v>129</v>
      </c>
    </row>
    <row r="320" spans="1:12" x14ac:dyDescent="0.3">
      <c r="A320" s="1">
        <v>4</v>
      </c>
      <c r="B320" s="1" t="s">
        <v>1031</v>
      </c>
      <c r="C320" s="1" t="s">
        <v>1378</v>
      </c>
      <c r="D320" s="1" t="s">
        <v>279</v>
      </c>
      <c r="E320" s="1" t="s">
        <v>280</v>
      </c>
      <c r="F320" s="1">
        <v>1454.992</v>
      </c>
      <c r="G320" s="1">
        <v>49.42</v>
      </c>
      <c r="H320" s="11">
        <v>45944</v>
      </c>
      <c r="I320" s="1">
        <v>71905.679999999993</v>
      </c>
      <c r="J320" s="1">
        <v>70392.05</v>
      </c>
      <c r="K320" s="1" t="s">
        <v>245</v>
      </c>
      <c r="L320" s="1" t="s">
        <v>129</v>
      </c>
    </row>
    <row r="321" spans="1:12" x14ac:dyDescent="0.3">
      <c r="A321" s="1">
        <v>4</v>
      </c>
      <c r="B321" s="1" t="s">
        <v>1031</v>
      </c>
      <c r="C321" s="1" t="s">
        <v>1379</v>
      </c>
      <c r="D321" s="1" t="s">
        <v>291</v>
      </c>
      <c r="E321" s="1" t="s">
        <v>292</v>
      </c>
      <c r="F321" s="1">
        <v>1234.998</v>
      </c>
      <c r="G321" s="1">
        <v>50.23</v>
      </c>
      <c r="H321" s="11">
        <v>45944</v>
      </c>
      <c r="I321" s="1">
        <v>62033.96</v>
      </c>
      <c r="J321" s="1">
        <v>58912.35</v>
      </c>
      <c r="K321" s="1" t="s">
        <v>270</v>
      </c>
      <c r="L321" s="1" t="s">
        <v>129</v>
      </c>
    </row>
    <row r="322" spans="1:12" x14ac:dyDescent="0.3">
      <c r="A322" s="1">
        <v>4</v>
      </c>
      <c r="B322" s="1" t="s">
        <v>1031</v>
      </c>
      <c r="C322" s="1" t="s">
        <v>1380</v>
      </c>
      <c r="D322" s="1" t="s">
        <v>411</v>
      </c>
      <c r="E322" s="1" t="s">
        <v>412</v>
      </c>
      <c r="F322" s="1">
        <v>441</v>
      </c>
      <c r="G322" s="1">
        <v>62.72</v>
      </c>
      <c r="H322" s="11">
        <v>45944</v>
      </c>
      <c r="I322" s="1">
        <v>27659.52</v>
      </c>
      <c r="J322" s="1">
        <v>16871.03</v>
      </c>
      <c r="K322" s="1" t="s">
        <v>300</v>
      </c>
      <c r="L322" s="1" t="s">
        <v>129</v>
      </c>
    </row>
    <row r="323" spans="1:12" x14ac:dyDescent="0.3">
      <c r="A323" s="1">
        <v>4</v>
      </c>
      <c r="B323" s="1" t="s">
        <v>1031</v>
      </c>
      <c r="C323" s="1" t="s">
        <v>1381</v>
      </c>
      <c r="D323" s="1" t="s">
        <v>364</v>
      </c>
      <c r="E323" s="1" t="s">
        <v>365</v>
      </c>
      <c r="F323" s="1">
        <v>0.69</v>
      </c>
      <c r="G323" s="1">
        <v>42.055</v>
      </c>
      <c r="H323" s="11">
        <v>45944</v>
      </c>
      <c r="I323" s="1">
        <v>29.01</v>
      </c>
      <c r="J323" s="1">
        <v>28.48</v>
      </c>
      <c r="K323" s="1" t="s">
        <v>270</v>
      </c>
      <c r="L323" s="1" t="s">
        <v>129</v>
      </c>
    </row>
    <row r="324" spans="1:12" x14ac:dyDescent="0.3">
      <c r="A324" s="1">
        <v>4</v>
      </c>
      <c r="B324" s="1" t="s">
        <v>1031</v>
      </c>
      <c r="C324" s="1" t="s">
        <v>1382</v>
      </c>
      <c r="D324" s="1" t="s">
        <v>289</v>
      </c>
      <c r="E324" s="1" t="s">
        <v>290</v>
      </c>
      <c r="F324" s="1">
        <v>347.83300000000003</v>
      </c>
      <c r="G324" s="1">
        <v>50.77</v>
      </c>
      <c r="H324" s="11">
        <v>45944</v>
      </c>
      <c r="I324" s="1">
        <v>17659.5</v>
      </c>
      <c r="J324" s="1">
        <v>17668.7</v>
      </c>
      <c r="K324" s="1" t="s">
        <v>240</v>
      </c>
      <c r="L324" s="1" t="s">
        <v>129</v>
      </c>
    </row>
    <row r="325" spans="1:12" x14ac:dyDescent="0.3">
      <c r="A325" s="1">
        <v>4</v>
      </c>
      <c r="B325" s="1" t="s">
        <v>1031</v>
      </c>
      <c r="C325" s="1" t="s">
        <v>1383</v>
      </c>
      <c r="D325" s="1" t="s">
        <v>287</v>
      </c>
      <c r="E325" s="1" t="s">
        <v>288</v>
      </c>
      <c r="F325" s="1">
        <v>1.4E-2</v>
      </c>
      <c r="G325" s="1">
        <v>48.18</v>
      </c>
      <c r="H325" s="11">
        <v>45944</v>
      </c>
      <c r="I325" s="1">
        <v>0.66</v>
      </c>
      <c r="J325" s="1">
        <v>0.65</v>
      </c>
      <c r="K325" s="1" t="s">
        <v>240</v>
      </c>
      <c r="L325" s="1" t="s">
        <v>129</v>
      </c>
    </row>
    <row r="326" spans="1:12" x14ac:dyDescent="0.3">
      <c r="A326" s="1">
        <v>4</v>
      </c>
      <c r="B326" s="1" t="s">
        <v>1031</v>
      </c>
      <c r="C326" s="1" t="s">
        <v>1384</v>
      </c>
      <c r="D326" s="1" t="s">
        <v>283</v>
      </c>
      <c r="E326" s="1" t="s">
        <v>284</v>
      </c>
      <c r="F326" s="1">
        <v>0.94599999999999995</v>
      </c>
      <c r="G326" s="1">
        <v>73.61</v>
      </c>
      <c r="H326" s="11">
        <v>45944</v>
      </c>
      <c r="I326" s="1">
        <v>69.66</v>
      </c>
      <c r="J326" s="1">
        <v>68.38</v>
      </c>
      <c r="K326" s="1" t="s">
        <v>245</v>
      </c>
      <c r="L326" s="1" t="s">
        <v>129</v>
      </c>
    </row>
    <row r="327" spans="1:12" x14ac:dyDescent="0.3">
      <c r="A327" s="1">
        <v>4</v>
      </c>
      <c r="B327" s="1" t="s">
        <v>1031</v>
      </c>
      <c r="C327" s="1" t="s">
        <v>1385</v>
      </c>
      <c r="D327" s="1" t="s">
        <v>355</v>
      </c>
      <c r="E327" s="1" t="s">
        <v>356</v>
      </c>
      <c r="F327" s="1">
        <v>3249.1210000000001</v>
      </c>
      <c r="G327" s="1">
        <v>9.68</v>
      </c>
      <c r="H327" s="11">
        <v>45944</v>
      </c>
      <c r="I327" s="1">
        <v>31451.49</v>
      </c>
      <c r="J327" s="1">
        <v>30838.98</v>
      </c>
      <c r="K327" s="1" t="s">
        <v>240</v>
      </c>
      <c r="L327" s="1" t="s">
        <v>129</v>
      </c>
    </row>
    <row r="328" spans="1:12" x14ac:dyDescent="0.3">
      <c r="A328" s="1">
        <v>4</v>
      </c>
      <c r="B328" s="1" t="s">
        <v>1023</v>
      </c>
      <c r="C328" s="1" t="s">
        <v>1386</v>
      </c>
      <c r="D328" s="1"/>
      <c r="E328" s="1" t="s">
        <v>277</v>
      </c>
      <c r="F328" s="1">
        <v>431.12</v>
      </c>
      <c r="G328" s="1">
        <v>1</v>
      </c>
      <c r="H328" s="11">
        <v>45944</v>
      </c>
      <c r="I328" s="1">
        <v>431.12</v>
      </c>
      <c r="J328" s="1">
        <v>431.12</v>
      </c>
      <c r="K328" s="1" t="s">
        <v>278</v>
      </c>
      <c r="L328" s="1" t="s">
        <v>129</v>
      </c>
    </row>
    <row r="329" spans="1:12" x14ac:dyDescent="0.3">
      <c r="A329" s="1">
        <v>4</v>
      </c>
      <c r="B329" s="1" t="s">
        <v>1023</v>
      </c>
      <c r="C329" s="1" t="s">
        <v>1387</v>
      </c>
      <c r="D329" s="1" t="s">
        <v>246</v>
      </c>
      <c r="E329" s="1" t="s">
        <v>247</v>
      </c>
      <c r="F329" s="1">
        <v>148.99799999999999</v>
      </c>
      <c r="G329" s="1">
        <v>10.71</v>
      </c>
      <c r="H329" s="11">
        <v>45944</v>
      </c>
      <c r="I329" s="1">
        <v>1595.77</v>
      </c>
      <c r="J329" s="1">
        <v>1782.09</v>
      </c>
      <c r="K329" s="1" t="s">
        <v>248</v>
      </c>
      <c r="L329" s="1" t="s">
        <v>129</v>
      </c>
    </row>
    <row r="330" spans="1:12" x14ac:dyDescent="0.3">
      <c r="A330" s="1">
        <v>4</v>
      </c>
      <c r="B330" s="1" t="s">
        <v>1023</v>
      </c>
      <c r="C330" s="1" t="s">
        <v>1388</v>
      </c>
      <c r="D330" s="1" t="s">
        <v>285</v>
      </c>
      <c r="E330" s="1" t="s">
        <v>286</v>
      </c>
      <c r="F330" s="1">
        <v>24.704000000000001</v>
      </c>
      <c r="G330" s="1">
        <v>26.77</v>
      </c>
      <c r="H330" s="11">
        <v>45944</v>
      </c>
      <c r="I330" s="1">
        <v>661.33</v>
      </c>
      <c r="J330" s="1">
        <v>652.28</v>
      </c>
      <c r="K330" s="1" t="s">
        <v>248</v>
      </c>
      <c r="L330" s="1" t="s">
        <v>129</v>
      </c>
    </row>
    <row r="331" spans="1:12" x14ac:dyDescent="0.3">
      <c r="A331" s="1">
        <v>4</v>
      </c>
      <c r="B331" s="1" t="s">
        <v>1023</v>
      </c>
      <c r="C331" s="1" t="s">
        <v>1389</v>
      </c>
      <c r="D331" s="1" t="s">
        <v>308</v>
      </c>
      <c r="E331" s="1" t="s">
        <v>309</v>
      </c>
      <c r="F331" s="1">
        <v>41.945</v>
      </c>
      <c r="G331" s="1">
        <v>30.34</v>
      </c>
      <c r="H331" s="11">
        <v>45944</v>
      </c>
      <c r="I331" s="1">
        <v>1272.5999999999999</v>
      </c>
      <c r="J331" s="1">
        <v>1084.6500000000001</v>
      </c>
      <c r="K331" s="1" t="s">
        <v>253</v>
      </c>
      <c r="L331" s="1" t="s">
        <v>129</v>
      </c>
    </row>
    <row r="332" spans="1:12" x14ac:dyDescent="0.3">
      <c r="A332" s="1">
        <v>4</v>
      </c>
      <c r="B332" s="1" t="s">
        <v>1023</v>
      </c>
      <c r="C332" s="1" t="s">
        <v>1390</v>
      </c>
      <c r="D332" s="1" t="s">
        <v>293</v>
      </c>
      <c r="E332" s="1" t="s">
        <v>294</v>
      </c>
      <c r="F332" s="1">
        <v>59.817</v>
      </c>
      <c r="G332" s="1">
        <v>43.88</v>
      </c>
      <c r="H332" s="11">
        <v>45944</v>
      </c>
      <c r="I332" s="1">
        <v>2624.76</v>
      </c>
      <c r="J332" s="1">
        <v>2231.2199999999998</v>
      </c>
      <c r="K332" s="1" t="s">
        <v>253</v>
      </c>
      <c r="L332" s="1" t="s">
        <v>129</v>
      </c>
    </row>
    <row r="333" spans="1:12" x14ac:dyDescent="0.3">
      <c r="A333" s="1">
        <v>4</v>
      </c>
      <c r="B333" s="1" t="s">
        <v>1023</v>
      </c>
      <c r="C333" s="1" t="s">
        <v>1391</v>
      </c>
      <c r="D333" s="1" t="s">
        <v>310</v>
      </c>
      <c r="E333" s="1" t="s">
        <v>311</v>
      </c>
      <c r="F333" s="1">
        <v>145.98699999999999</v>
      </c>
      <c r="G333" s="1">
        <v>31.09</v>
      </c>
      <c r="H333" s="11">
        <v>45944</v>
      </c>
      <c r="I333" s="1">
        <v>4538.75</v>
      </c>
      <c r="J333" s="1">
        <v>4401.87</v>
      </c>
      <c r="K333" s="1" t="s">
        <v>258</v>
      </c>
      <c r="L333" s="1" t="s">
        <v>129</v>
      </c>
    </row>
    <row r="334" spans="1:12" x14ac:dyDescent="0.3">
      <c r="A334" s="1">
        <v>4</v>
      </c>
      <c r="B334" s="1" t="s">
        <v>1023</v>
      </c>
      <c r="C334" s="1" t="s">
        <v>1392</v>
      </c>
      <c r="D334" s="1" t="s">
        <v>287</v>
      </c>
      <c r="E334" s="1" t="s">
        <v>288</v>
      </c>
      <c r="F334" s="1">
        <v>61.192</v>
      </c>
      <c r="G334" s="1">
        <v>48.18</v>
      </c>
      <c r="H334" s="11">
        <v>45944</v>
      </c>
      <c r="I334" s="1">
        <v>2948.24</v>
      </c>
      <c r="J334" s="1">
        <v>2884.03</v>
      </c>
      <c r="K334" s="1" t="s">
        <v>240</v>
      </c>
      <c r="L334" s="1" t="s">
        <v>129</v>
      </c>
    </row>
    <row r="335" spans="1:12" x14ac:dyDescent="0.3">
      <c r="A335" s="1">
        <v>4</v>
      </c>
      <c r="B335" s="1" t="s">
        <v>1023</v>
      </c>
      <c r="C335" s="1" t="s">
        <v>1393</v>
      </c>
      <c r="D335" s="1" t="s">
        <v>312</v>
      </c>
      <c r="E335" s="1" t="s">
        <v>313</v>
      </c>
      <c r="F335" s="1">
        <v>71.849000000000004</v>
      </c>
      <c r="G335" s="1">
        <v>29.76</v>
      </c>
      <c r="H335" s="11">
        <v>45944</v>
      </c>
      <c r="I335" s="1">
        <v>2138.2199999999998</v>
      </c>
      <c r="J335" s="1">
        <v>2230.75</v>
      </c>
      <c r="K335" s="1" t="s">
        <v>264</v>
      </c>
      <c r="L335" s="1" t="s">
        <v>129</v>
      </c>
    </row>
    <row r="336" spans="1:12" x14ac:dyDescent="0.3">
      <c r="A336" s="1">
        <v>4</v>
      </c>
      <c r="B336" s="1" t="s">
        <v>1023</v>
      </c>
      <c r="C336" s="1" t="s">
        <v>1394</v>
      </c>
      <c r="D336" s="1" t="s">
        <v>314</v>
      </c>
      <c r="E336" s="1" t="s">
        <v>315</v>
      </c>
      <c r="F336" s="1">
        <v>38.954999999999998</v>
      </c>
      <c r="G336" s="1">
        <v>33.68</v>
      </c>
      <c r="H336" s="11">
        <v>45944</v>
      </c>
      <c r="I336" s="1">
        <v>1312.01</v>
      </c>
      <c r="J336" s="1">
        <v>1102.1500000000001</v>
      </c>
      <c r="K336" s="1" t="s">
        <v>253</v>
      </c>
      <c r="L336" s="1" t="s">
        <v>129</v>
      </c>
    </row>
    <row r="337" spans="1:12" x14ac:dyDescent="0.3">
      <c r="A337" s="1">
        <v>4</v>
      </c>
      <c r="B337" s="1" t="s">
        <v>1023</v>
      </c>
      <c r="C337" s="1" t="s">
        <v>1395</v>
      </c>
      <c r="D337" s="1" t="s">
        <v>289</v>
      </c>
      <c r="E337" s="1" t="s">
        <v>290</v>
      </c>
      <c r="F337" s="1">
        <v>57.201999999999998</v>
      </c>
      <c r="G337" s="1">
        <v>50.77</v>
      </c>
      <c r="H337" s="11">
        <v>45944</v>
      </c>
      <c r="I337" s="1">
        <v>2904.16</v>
      </c>
      <c r="J337" s="1">
        <v>2894.33</v>
      </c>
      <c r="K337" s="1" t="s">
        <v>240</v>
      </c>
      <c r="L337" s="1" t="s">
        <v>129</v>
      </c>
    </row>
    <row r="338" spans="1:12" x14ac:dyDescent="0.3">
      <c r="A338" s="1">
        <v>4</v>
      </c>
      <c r="B338" s="1" t="s">
        <v>1023</v>
      </c>
      <c r="C338" s="1" t="s">
        <v>1396</v>
      </c>
      <c r="D338" s="1" t="s">
        <v>316</v>
      </c>
      <c r="E338" s="1" t="s">
        <v>317</v>
      </c>
      <c r="F338" s="1">
        <v>14.448</v>
      </c>
      <c r="G338" s="1">
        <v>63.83</v>
      </c>
      <c r="H338" s="11">
        <v>45944</v>
      </c>
      <c r="I338" s="1">
        <v>922.19</v>
      </c>
      <c r="J338" s="1">
        <v>861.05</v>
      </c>
      <c r="K338" s="1" t="s">
        <v>235</v>
      </c>
      <c r="L338" s="1" t="s">
        <v>129</v>
      </c>
    </row>
    <row r="339" spans="1:12" x14ac:dyDescent="0.3">
      <c r="A339" s="1">
        <v>4</v>
      </c>
      <c r="B339" s="1" t="s">
        <v>1023</v>
      </c>
      <c r="C339" s="1" t="s">
        <v>1397</v>
      </c>
      <c r="D339" s="1" t="s">
        <v>295</v>
      </c>
      <c r="E339" s="1" t="s">
        <v>296</v>
      </c>
      <c r="F339" s="1">
        <v>8.1039999999999992</v>
      </c>
      <c r="G339" s="1">
        <v>581.64</v>
      </c>
      <c r="H339" s="11">
        <v>45944</v>
      </c>
      <c r="I339" s="1">
        <v>4713.7299999999996</v>
      </c>
      <c r="J339" s="1">
        <v>4198.88</v>
      </c>
      <c r="K339" s="1" t="s">
        <v>267</v>
      </c>
      <c r="L339" s="1" t="s">
        <v>129</v>
      </c>
    </row>
    <row r="340" spans="1:12" x14ac:dyDescent="0.3">
      <c r="A340" s="1">
        <v>4</v>
      </c>
      <c r="B340" s="1" t="s">
        <v>1023</v>
      </c>
      <c r="C340" s="1" t="s">
        <v>1398</v>
      </c>
      <c r="D340" s="1" t="s">
        <v>291</v>
      </c>
      <c r="E340" s="1" t="s">
        <v>292</v>
      </c>
      <c r="F340" s="1">
        <v>34.951999999999998</v>
      </c>
      <c r="G340" s="1">
        <v>50.23</v>
      </c>
      <c r="H340" s="11">
        <v>45944</v>
      </c>
      <c r="I340" s="1">
        <v>1755.63</v>
      </c>
      <c r="J340" s="1">
        <v>1690.79</v>
      </c>
      <c r="K340" s="1" t="s">
        <v>270</v>
      </c>
      <c r="L340" s="1" t="s">
        <v>129</v>
      </c>
    </row>
    <row r="341" spans="1:12" x14ac:dyDescent="0.3">
      <c r="A341" s="1">
        <v>4</v>
      </c>
      <c r="B341" s="1" t="s">
        <v>1023</v>
      </c>
      <c r="C341" s="1" t="s">
        <v>1399</v>
      </c>
      <c r="D341" s="1" t="s">
        <v>283</v>
      </c>
      <c r="E341" s="1" t="s">
        <v>284</v>
      </c>
      <c r="F341" s="1">
        <v>27.957999999999998</v>
      </c>
      <c r="G341" s="1">
        <v>73.61</v>
      </c>
      <c r="H341" s="11">
        <v>45944</v>
      </c>
      <c r="I341" s="1">
        <v>2057.9699999999998</v>
      </c>
      <c r="J341" s="1">
        <v>2040.93</v>
      </c>
      <c r="K341" s="1" t="s">
        <v>245</v>
      </c>
      <c r="L341" s="1" t="s">
        <v>129</v>
      </c>
    </row>
    <row r="342" spans="1:12" x14ac:dyDescent="0.3">
      <c r="A342" s="1">
        <v>4</v>
      </c>
      <c r="B342" s="1" t="s">
        <v>1023</v>
      </c>
      <c r="C342" s="1" t="s">
        <v>1400</v>
      </c>
      <c r="D342" s="1" t="s">
        <v>279</v>
      </c>
      <c r="E342" s="1" t="s">
        <v>280</v>
      </c>
      <c r="F342" s="1">
        <v>41.677999999999997</v>
      </c>
      <c r="G342" s="1">
        <v>49.42</v>
      </c>
      <c r="H342" s="11">
        <v>45944</v>
      </c>
      <c r="I342" s="1">
        <v>2059.73</v>
      </c>
      <c r="J342" s="1">
        <v>2051.0100000000002</v>
      </c>
      <c r="K342" s="1" t="s">
        <v>245</v>
      </c>
      <c r="L342" s="1" t="s">
        <v>129</v>
      </c>
    </row>
    <row r="343" spans="1:12" x14ac:dyDescent="0.3">
      <c r="A343" s="1">
        <v>4</v>
      </c>
      <c r="B343" s="1" t="s">
        <v>1023</v>
      </c>
      <c r="C343" s="1" t="s">
        <v>1401</v>
      </c>
      <c r="D343" s="1" t="s">
        <v>281</v>
      </c>
      <c r="E343" s="1" t="s">
        <v>282</v>
      </c>
      <c r="F343" s="1">
        <v>37.244999999999997</v>
      </c>
      <c r="G343" s="1">
        <v>78.62</v>
      </c>
      <c r="H343" s="11">
        <v>45944</v>
      </c>
      <c r="I343" s="1">
        <v>2928.16</v>
      </c>
      <c r="J343" s="1">
        <v>2876.21</v>
      </c>
      <c r="K343" s="1" t="s">
        <v>240</v>
      </c>
      <c r="L343" s="1" t="s">
        <v>129</v>
      </c>
    </row>
    <row r="344" spans="1:12" x14ac:dyDescent="0.3">
      <c r="A344" s="1">
        <v>4</v>
      </c>
      <c r="B344" s="1" t="s">
        <v>1023</v>
      </c>
      <c r="C344" s="1" t="s">
        <v>1402</v>
      </c>
      <c r="D344" s="1" t="s">
        <v>302</v>
      </c>
      <c r="E344" s="1" t="s">
        <v>303</v>
      </c>
      <c r="F344" s="1">
        <v>24.38</v>
      </c>
      <c r="G344" s="1">
        <v>29.57</v>
      </c>
      <c r="H344" s="11">
        <v>45944</v>
      </c>
      <c r="I344" s="1">
        <v>720.92</v>
      </c>
      <c r="J344" s="1">
        <v>653.24</v>
      </c>
      <c r="K344" s="1" t="s">
        <v>235</v>
      </c>
      <c r="L344" s="1" t="s">
        <v>129</v>
      </c>
    </row>
    <row r="345" spans="1:12" x14ac:dyDescent="0.3">
      <c r="A345" s="1">
        <v>4</v>
      </c>
      <c r="B345" s="1" t="s">
        <v>1023</v>
      </c>
      <c r="C345" s="1" t="s">
        <v>1403</v>
      </c>
      <c r="D345" s="1" t="s">
        <v>304</v>
      </c>
      <c r="E345" s="1" t="s">
        <v>305</v>
      </c>
      <c r="F345" s="1">
        <v>34.259</v>
      </c>
      <c r="G345" s="1">
        <v>64.37</v>
      </c>
      <c r="H345" s="11">
        <v>45944</v>
      </c>
      <c r="I345" s="1">
        <v>2205.25</v>
      </c>
      <c r="J345" s="1">
        <v>2221.59</v>
      </c>
      <c r="K345" s="1" t="s">
        <v>261</v>
      </c>
      <c r="L345" s="1" t="s">
        <v>129</v>
      </c>
    </row>
    <row r="346" spans="1:12" x14ac:dyDescent="0.3">
      <c r="A346" s="1">
        <v>4</v>
      </c>
      <c r="B346" s="1" t="s">
        <v>1023</v>
      </c>
      <c r="C346" s="1" t="s">
        <v>1404</v>
      </c>
      <c r="D346" s="1" t="s">
        <v>306</v>
      </c>
      <c r="E346" s="1" t="s">
        <v>307</v>
      </c>
      <c r="F346" s="1">
        <v>23.446999999999999</v>
      </c>
      <c r="G346" s="1">
        <v>30.52</v>
      </c>
      <c r="H346" s="11">
        <v>45944</v>
      </c>
      <c r="I346" s="1">
        <v>715.61</v>
      </c>
      <c r="J346" s="1">
        <v>662.57</v>
      </c>
      <c r="K346" s="1" t="s">
        <v>235</v>
      </c>
      <c r="L346" s="1" t="s">
        <v>129</v>
      </c>
    </row>
    <row r="347" spans="1:12" x14ac:dyDescent="0.3">
      <c r="A347" s="1">
        <v>4</v>
      </c>
      <c r="B347" s="1" t="s">
        <v>1029</v>
      </c>
      <c r="C347" s="1" t="s">
        <v>1405</v>
      </c>
      <c r="D347" s="1"/>
      <c r="E347" s="1" t="s">
        <v>277</v>
      </c>
      <c r="F347" s="1">
        <v>0.01</v>
      </c>
      <c r="G347" s="1">
        <v>1</v>
      </c>
      <c r="H347" s="11">
        <v>45944</v>
      </c>
      <c r="I347" s="1">
        <v>0.01</v>
      </c>
      <c r="J347" s="1">
        <v>0.01</v>
      </c>
      <c r="K347" s="1" t="s">
        <v>278</v>
      </c>
      <c r="L347" s="1" t="s">
        <v>129</v>
      </c>
    </row>
    <row r="348" spans="1:12" x14ac:dyDescent="0.3">
      <c r="A348" s="1">
        <v>4</v>
      </c>
      <c r="B348" s="1" t="s">
        <v>1032</v>
      </c>
      <c r="C348" s="1" t="s">
        <v>1406</v>
      </c>
      <c r="D348" s="1"/>
      <c r="E348" s="1" t="s">
        <v>386</v>
      </c>
      <c r="F348" s="1">
        <v>324.64</v>
      </c>
      <c r="G348" s="1">
        <v>20.61</v>
      </c>
      <c r="H348" s="11">
        <v>45944</v>
      </c>
      <c r="I348" s="1">
        <v>6690.83</v>
      </c>
      <c r="J348" s="1">
        <v>6625.9</v>
      </c>
      <c r="K348" s="1" t="s">
        <v>300</v>
      </c>
      <c r="L348" s="1" t="s">
        <v>129</v>
      </c>
    </row>
    <row r="349" spans="1:12" x14ac:dyDescent="0.3">
      <c r="A349" s="1">
        <v>4</v>
      </c>
      <c r="B349" s="1" t="s">
        <v>1034</v>
      </c>
      <c r="C349" s="1" t="s">
        <v>1407</v>
      </c>
      <c r="D349" s="1" t="s">
        <v>377</v>
      </c>
      <c r="E349" s="1" t="s">
        <v>378</v>
      </c>
      <c r="F349" s="1">
        <v>1847.059</v>
      </c>
      <c r="G349" s="1">
        <v>75.400000000000006</v>
      </c>
      <c r="H349" s="11">
        <v>45944</v>
      </c>
      <c r="I349" s="1">
        <v>139268.21</v>
      </c>
      <c r="J349" s="1">
        <v>139369.41</v>
      </c>
      <c r="K349" s="1" t="s">
        <v>240</v>
      </c>
      <c r="L349" s="1" t="s">
        <v>129</v>
      </c>
    </row>
    <row r="350" spans="1:12" x14ac:dyDescent="0.3">
      <c r="A350" s="1">
        <v>4</v>
      </c>
      <c r="B350" s="1" t="s">
        <v>1034</v>
      </c>
      <c r="C350" s="1" t="s">
        <v>1408</v>
      </c>
      <c r="D350" s="1"/>
      <c r="E350" s="1" t="s">
        <v>277</v>
      </c>
      <c r="F350" s="1">
        <v>453.75</v>
      </c>
      <c r="G350" s="1">
        <v>1</v>
      </c>
      <c r="H350" s="11">
        <v>45944</v>
      </c>
      <c r="I350" s="1">
        <v>453.75</v>
      </c>
      <c r="J350" s="1">
        <v>453.75</v>
      </c>
      <c r="K350" s="1" t="s">
        <v>278</v>
      </c>
      <c r="L350" s="1" t="s">
        <v>129</v>
      </c>
    </row>
    <row r="351" spans="1:12" x14ac:dyDescent="0.3">
      <c r="A351" s="1">
        <v>4</v>
      </c>
      <c r="B351" s="1" t="s">
        <v>1033</v>
      </c>
      <c r="C351" s="1" t="s">
        <v>1409</v>
      </c>
      <c r="D351" s="1"/>
      <c r="E351" s="1" t="s">
        <v>277</v>
      </c>
      <c r="F351" s="1">
        <v>0.15</v>
      </c>
      <c r="G351" s="1">
        <v>1</v>
      </c>
      <c r="H351" s="11">
        <v>45944</v>
      </c>
      <c r="I351" s="1">
        <v>0.15</v>
      </c>
      <c r="J351" s="1">
        <v>0.15</v>
      </c>
      <c r="K351" s="1" t="s">
        <v>278</v>
      </c>
      <c r="L351" s="1" t="s">
        <v>129</v>
      </c>
    </row>
    <row r="352" spans="1:12" x14ac:dyDescent="0.3">
      <c r="A352" s="1">
        <v>4</v>
      </c>
      <c r="B352" s="1" t="s">
        <v>1026</v>
      </c>
      <c r="C352" s="1" t="s">
        <v>1410</v>
      </c>
      <c r="D352" s="1" t="s">
        <v>233</v>
      </c>
      <c r="E352" s="1" t="s">
        <v>234</v>
      </c>
      <c r="F352" s="1">
        <v>34.564999999999998</v>
      </c>
      <c r="G352" s="1">
        <v>26.22</v>
      </c>
      <c r="H352" s="11">
        <v>45944</v>
      </c>
      <c r="I352" s="1">
        <v>906.29</v>
      </c>
      <c r="J352" s="1">
        <v>869.52</v>
      </c>
      <c r="K352" s="1" t="s">
        <v>235</v>
      </c>
      <c r="L352" s="1" t="s">
        <v>129</v>
      </c>
    </row>
    <row r="353" spans="1:12" x14ac:dyDescent="0.3">
      <c r="A353" s="1">
        <v>4</v>
      </c>
      <c r="B353" s="1" t="s">
        <v>1026</v>
      </c>
      <c r="C353" s="1" t="s">
        <v>1411</v>
      </c>
      <c r="D353" s="1" t="s">
        <v>238</v>
      </c>
      <c r="E353" s="1" t="s">
        <v>239</v>
      </c>
      <c r="F353" s="1">
        <v>2306.0970000000002</v>
      </c>
      <c r="G353" s="1">
        <v>10.51</v>
      </c>
      <c r="H353" s="11">
        <v>45944</v>
      </c>
      <c r="I353" s="1">
        <v>24237.08</v>
      </c>
      <c r="J353" s="1">
        <v>24790.61</v>
      </c>
      <c r="K353" s="1" t="s">
        <v>240</v>
      </c>
      <c r="L353" s="1" t="s">
        <v>129</v>
      </c>
    </row>
    <row r="354" spans="1:12" x14ac:dyDescent="0.3">
      <c r="A354" s="1">
        <v>4</v>
      </c>
      <c r="B354" s="1" t="s">
        <v>1026</v>
      </c>
      <c r="C354" s="1" t="s">
        <v>1412</v>
      </c>
      <c r="D354" s="1" t="s">
        <v>243</v>
      </c>
      <c r="E354" s="1" t="s">
        <v>244</v>
      </c>
      <c r="F354" s="1">
        <v>2170.2190000000001</v>
      </c>
      <c r="G354" s="1">
        <v>10.18</v>
      </c>
      <c r="H354" s="11">
        <v>45944</v>
      </c>
      <c r="I354" s="1">
        <v>22092.83</v>
      </c>
      <c r="J354" s="1">
        <v>23243.51</v>
      </c>
      <c r="K354" s="1" t="s">
        <v>245</v>
      </c>
      <c r="L354" s="1" t="s">
        <v>129</v>
      </c>
    </row>
    <row r="355" spans="1:12" x14ac:dyDescent="0.3">
      <c r="A355" s="1">
        <v>4</v>
      </c>
      <c r="B355" s="1" t="s">
        <v>1026</v>
      </c>
      <c r="C355" s="1" t="s">
        <v>1413</v>
      </c>
      <c r="D355" s="1" t="s">
        <v>246</v>
      </c>
      <c r="E355" s="1" t="s">
        <v>247</v>
      </c>
      <c r="F355" s="1">
        <v>368.36200000000002</v>
      </c>
      <c r="G355" s="1">
        <v>10.71</v>
      </c>
      <c r="H355" s="11">
        <v>45944</v>
      </c>
      <c r="I355" s="1">
        <v>3945.16</v>
      </c>
      <c r="J355" s="1">
        <v>4549</v>
      </c>
      <c r="K355" s="1" t="s">
        <v>248</v>
      </c>
      <c r="L355" s="1" t="s">
        <v>129</v>
      </c>
    </row>
    <row r="356" spans="1:12" x14ac:dyDescent="0.3">
      <c r="A356" s="1">
        <v>4</v>
      </c>
      <c r="B356" s="1" t="s">
        <v>1026</v>
      </c>
      <c r="C356" s="1" t="s">
        <v>1414</v>
      </c>
      <c r="D356" s="1" t="s">
        <v>249</v>
      </c>
      <c r="E356" s="1" t="s">
        <v>250</v>
      </c>
      <c r="F356" s="1">
        <v>2482.8220000000001</v>
      </c>
      <c r="G356" s="1">
        <v>10.25</v>
      </c>
      <c r="H356" s="11">
        <v>45944</v>
      </c>
      <c r="I356" s="1">
        <v>25448.93</v>
      </c>
      <c r="J356" s="1">
        <v>25559.8</v>
      </c>
      <c r="K356" s="1" t="s">
        <v>240</v>
      </c>
      <c r="L356" s="1" t="s">
        <v>129</v>
      </c>
    </row>
    <row r="357" spans="1:12" x14ac:dyDescent="0.3">
      <c r="A357" s="1">
        <v>4</v>
      </c>
      <c r="B357" s="1" t="s">
        <v>1026</v>
      </c>
      <c r="C357" s="1" t="s">
        <v>1415</v>
      </c>
      <c r="D357" s="1" t="s">
        <v>335</v>
      </c>
      <c r="E357" s="1" t="s">
        <v>336</v>
      </c>
      <c r="F357" s="1">
        <v>2382.5819999999999</v>
      </c>
      <c r="G357" s="1">
        <v>10.199999999999999</v>
      </c>
      <c r="H357" s="11">
        <v>45944</v>
      </c>
      <c r="I357" s="1">
        <v>24302.34</v>
      </c>
      <c r="J357" s="1">
        <v>24248.01</v>
      </c>
      <c r="K357" s="1" t="s">
        <v>337</v>
      </c>
      <c r="L357" s="1" t="s">
        <v>129</v>
      </c>
    </row>
    <row r="358" spans="1:12" x14ac:dyDescent="0.3">
      <c r="A358" s="1">
        <v>4</v>
      </c>
      <c r="B358" s="1" t="s">
        <v>1026</v>
      </c>
      <c r="C358" s="1" t="s">
        <v>1416</v>
      </c>
      <c r="D358" s="1" t="s">
        <v>268</v>
      </c>
      <c r="E358" s="1" t="s">
        <v>269</v>
      </c>
      <c r="F358" s="1">
        <v>1546.1510000000001</v>
      </c>
      <c r="G358" s="1">
        <v>11.21</v>
      </c>
      <c r="H358" s="11">
        <v>45944</v>
      </c>
      <c r="I358" s="1">
        <v>17332.349999999999</v>
      </c>
      <c r="J358" s="1">
        <v>18572.27</v>
      </c>
      <c r="K358" s="1" t="s">
        <v>270</v>
      </c>
      <c r="L358" s="1" t="s">
        <v>129</v>
      </c>
    </row>
    <row r="359" spans="1:12" x14ac:dyDescent="0.3">
      <c r="A359" s="1">
        <v>4</v>
      </c>
      <c r="B359" s="1" t="s">
        <v>1026</v>
      </c>
      <c r="C359" s="1" t="s">
        <v>1417</v>
      </c>
      <c r="D359" s="1" t="s">
        <v>273</v>
      </c>
      <c r="E359" s="1" t="s">
        <v>274</v>
      </c>
      <c r="F359" s="1">
        <v>2056.3539999999998</v>
      </c>
      <c r="G359" s="1">
        <v>9.6999999999999993</v>
      </c>
      <c r="H359" s="11">
        <v>45944</v>
      </c>
      <c r="I359" s="1">
        <v>19946.63</v>
      </c>
      <c r="J359" s="1">
        <v>21876.78</v>
      </c>
      <c r="K359" s="1" t="s">
        <v>245</v>
      </c>
      <c r="L359" s="1" t="s">
        <v>129</v>
      </c>
    </row>
    <row r="360" spans="1:12" x14ac:dyDescent="0.3">
      <c r="A360" s="1">
        <v>4</v>
      </c>
      <c r="B360" s="1" t="s">
        <v>1026</v>
      </c>
      <c r="C360" s="1" t="s">
        <v>1418</v>
      </c>
      <c r="D360" s="1"/>
      <c r="E360" s="1" t="s">
        <v>277</v>
      </c>
      <c r="F360" s="1">
        <v>2067.54</v>
      </c>
      <c r="G360" s="1">
        <v>1</v>
      </c>
      <c r="H360" s="11">
        <v>45944</v>
      </c>
      <c r="I360" s="1">
        <v>2067.54</v>
      </c>
      <c r="J360" s="1">
        <v>2067.54</v>
      </c>
      <c r="K360" s="1" t="s">
        <v>278</v>
      </c>
      <c r="L360" s="1" t="s">
        <v>129</v>
      </c>
    </row>
    <row r="361" spans="1:12" x14ac:dyDescent="0.3">
      <c r="A361" s="1">
        <v>4</v>
      </c>
      <c r="B361" s="1" t="s">
        <v>1026</v>
      </c>
      <c r="C361" s="1" t="s">
        <v>1419</v>
      </c>
      <c r="D361" s="1" t="s">
        <v>338</v>
      </c>
      <c r="E361" s="1" t="s">
        <v>339</v>
      </c>
      <c r="F361" s="1">
        <v>484.34800000000001</v>
      </c>
      <c r="G361" s="1">
        <v>36.64</v>
      </c>
      <c r="H361" s="11">
        <v>45944</v>
      </c>
      <c r="I361" s="1">
        <v>17746.5</v>
      </c>
      <c r="J361" s="1">
        <v>8769.23</v>
      </c>
      <c r="K361" s="1" t="s">
        <v>267</v>
      </c>
      <c r="L361" s="1" t="s">
        <v>129</v>
      </c>
    </row>
    <row r="362" spans="1:12" x14ac:dyDescent="0.3">
      <c r="A362" s="1">
        <v>4</v>
      </c>
      <c r="B362" s="1" t="s">
        <v>1026</v>
      </c>
      <c r="C362" s="1" t="s">
        <v>1420</v>
      </c>
      <c r="D362" s="1" t="s">
        <v>340</v>
      </c>
      <c r="E362" s="1" t="s">
        <v>341</v>
      </c>
      <c r="F362" s="1">
        <v>45.680999999999997</v>
      </c>
      <c r="G362" s="1">
        <v>54.39</v>
      </c>
      <c r="H362" s="11">
        <v>45944</v>
      </c>
      <c r="I362" s="1">
        <v>2484.59</v>
      </c>
      <c r="J362" s="1">
        <v>1484.45</v>
      </c>
      <c r="K362" s="1" t="s">
        <v>264</v>
      </c>
      <c r="L362" s="1" t="s">
        <v>129</v>
      </c>
    </row>
    <row r="363" spans="1:12" x14ac:dyDescent="0.3">
      <c r="A363" s="1">
        <v>4</v>
      </c>
      <c r="B363" s="1" t="s">
        <v>1026</v>
      </c>
      <c r="C363" s="1" t="s">
        <v>1421</v>
      </c>
      <c r="D363" s="1" t="s">
        <v>342</v>
      </c>
      <c r="E363" s="1" t="s">
        <v>343</v>
      </c>
      <c r="F363" s="1">
        <v>322.447</v>
      </c>
      <c r="G363" s="1">
        <v>29.86</v>
      </c>
      <c r="H363" s="11">
        <v>45944</v>
      </c>
      <c r="I363" s="1">
        <v>9628.27</v>
      </c>
      <c r="J363" s="1">
        <v>7388.31</v>
      </c>
      <c r="K363" s="1" t="s">
        <v>253</v>
      </c>
      <c r="L363" s="1" t="s">
        <v>129</v>
      </c>
    </row>
    <row r="364" spans="1:12" x14ac:dyDescent="0.3">
      <c r="A364" s="1">
        <v>4</v>
      </c>
      <c r="B364" s="1" t="s">
        <v>1026</v>
      </c>
      <c r="C364" s="1" t="s">
        <v>1422</v>
      </c>
      <c r="D364" s="1" t="s">
        <v>344</v>
      </c>
      <c r="E364" s="1" t="s">
        <v>345</v>
      </c>
      <c r="F364" s="1">
        <v>125.136</v>
      </c>
      <c r="G364" s="1">
        <v>42.29</v>
      </c>
      <c r="H364" s="11">
        <v>45944</v>
      </c>
      <c r="I364" s="1">
        <v>5291.98</v>
      </c>
      <c r="J364" s="1">
        <v>4373.03</v>
      </c>
      <c r="K364" s="1" t="s">
        <v>258</v>
      </c>
      <c r="L364" s="1" t="s">
        <v>129</v>
      </c>
    </row>
    <row r="365" spans="1:12" x14ac:dyDescent="0.3">
      <c r="A365" s="1">
        <v>4</v>
      </c>
      <c r="B365" s="1" t="s">
        <v>1026</v>
      </c>
      <c r="C365" s="1" t="s">
        <v>1423</v>
      </c>
      <c r="D365" s="1" t="s">
        <v>279</v>
      </c>
      <c r="E365" s="1" t="s">
        <v>280</v>
      </c>
      <c r="F365" s="1">
        <v>428.65800000000002</v>
      </c>
      <c r="G365" s="1">
        <v>49.42</v>
      </c>
      <c r="H365" s="11">
        <v>45944</v>
      </c>
      <c r="I365" s="1">
        <v>21184.3</v>
      </c>
      <c r="J365" s="1">
        <v>20753.080000000002</v>
      </c>
      <c r="K365" s="1" t="s">
        <v>245</v>
      </c>
      <c r="L365" s="1" t="s">
        <v>129</v>
      </c>
    </row>
    <row r="366" spans="1:12" x14ac:dyDescent="0.3">
      <c r="A366" s="1">
        <v>4</v>
      </c>
      <c r="B366" s="1" t="s">
        <v>1026</v>
      </c>
      <c r="C366" s="1" t="s">
        <v>1424</v>
      </c>
      <c r="D366" s="1" t="s">
        <v>283</v>
      </c>
      <c r="E366" s="1" t="s">
        <v>284</v>
      </c>
      <c r="F366" s="1">
        <v>17.056000000000001</v>
      </c>
      <c r="G366" s="1">
        <v>73.61</v>
      </c>
      <c r="H366" s="11">
        <v>45944</v>
      </c>
      <c r="I366" s="1">
        <v>1255.48</v>
      </c>
      <c r="J366" s="1">
        <v>1246.5999999999999</v>
      </c>
      <c r="K366" s="1" t="s">
        <v>245</v>
      </c>
      <c r="L366" s="1" t="s">
        <v>129</v>
      </c>
    </row>
    <row r="367" spans="1:12" x14ac:dyDescent="0.3">
      <c r="A367" s="1">
        <v>4</v>
      </c>
      <c r="B367" s="1" t="s">
        <v>1026</v>
      </c>
      <c r="C367" s="1" t="s">
        <v>1425</v>
      </c>
      <c r="D367" s="1" t="s">
        <v>291</v>
      </c>
      <c r="E367" s="1" t="s">
        <v>292</v>
      </c>
      <c r="F367" s="1">
        <v>37</v>
      </c>
      <c r="G367" s="1">
        <v>50.23</v>
      </c>
      <c r="H367" s="11">
        <v>45944</v>
      </c>
      <c r="I367" s="1">
        <v>1858.51</v>
      </c>
      <c r="J367" s="1">
        <v>1789.9</v>
      </c>
      <c r="K367" s="1" t="s">
        <v>270</v>
      </c>
      <c r="L367" s="1" t="s">
        <v>129</v>
      </c>
    </row>
    <row r="368" spans="1:12" x14ac:dyDescent="0.3">
      <c r="A368" s="1">
        <v>4</v>
      </c>
      <c r="B368" s="1" t="s">
        <v>1026</v>
      </c>
      <c r="C368" s="1" t="s">
        <v>1426</v>
      </c>
      <c r="D368" s="1" t="s">
        <v>314</v>
      </c>
      <c r="E368" s="1" t="s">
        <v>315</v>
      </c>
      <c r="F368" s="1">
        <v>51</v>
      </c>
      <c r="G368" s="1">
        <v>33.68</v>
      </c>
      <c r="H368" s="11">
        <v>45944</v>
      </c>
      <c r="I368" s="1">
        <v>1717.68</v>
      </c>
      <c r="J368" s="1">
        <v>1587.26</v>
      </c>
      <c r="K368" s="1" t="s">
        <v>253</v>
      </c>
      <c r="L368" s="1" t="s">
        <v>129</v>
      </c>
    </row>
    <row r="369" spans="1:12" x14ac:dyDescent="0.3">
      <c r="A369" s="1">
        <v>4</v>
      </c>
      <c r="B369" s="1" t="s">
        <v>1026</v>
      </c>
      <c r="C369" s="1" t="s">
        <v>1427</v>
      </c>
      <c r="D369" s="1" t="s">
        <v>287</v>
      </c>
      <c r="E369" s="1" t="s">
        <v>288</v>
      </c>
      <c r="F369" s="1">
        <v>42</v>
      </c>
      <c r="G369" s="1">
        <v>48.18</v>
      </c>
      <c r="H369" s="11">
        <v>45944</v>
      </c>
      <c r="I369" s="1">
        <v>2023.56</v>
      </c>
      <c r="J369" s="1">
        <v>2011.17</v>
      </c>
      <c r="K369" s="1" t="s">
        <v>240</v>
      </c>
      <c r="L369" s="1" t="s">
        <v>129</v>
      </c>
    </row>
    <row r="370" spans="1:12" x14ac:dyDescent="0.3">
      <c r="A370" s="1">
        <v>4</v>
      </c>
      <c r="B370" s="1" t="s">
        <v>1028</v>
      </c>
      <c r="C370" s="1" t="s">
        <v>1428</v>
      </c>
      <c r="D370" s="1"/>
      <c r="E370" s="1" t="s">
        <v>277</v>
      </c>
      <c r="F370" s="1">
        <v>59.91</v>
      </c>
      <c r="G370" s="1">
        <v>1</v>
      </c>
      <c r="H370" s="11">
        <v>45944</v>
      </c>
      <c r="I370" s="1">
        <v>59.91</v>
      </c>
      <c r="J370" s="1">
        <v>59.91</v>
      </c>
      <c r="K370" s="1" t="s">
        <v>278</v>
      </c>
      <c r="L370" s="1" t="s">
        <v>129</v>
      </c>
    </row>
    <row r="371" spans="1:12" x14ac:dyDescent="0.3">
      <c r="A371" s="1">
        <v>4</v>
      </c>
      <c r="B371" s="1" t="s">
        <v>1028</v>
      </c>
      <c r="C371" s="1" t="s">
        <v>1429</v>
      </c>
      <c r="D371" s="1" t="s">
        <v>411</v>
      </c>
      <c r="E371" s="1" t="s">
        <v>412</v>
      </c>
      <c r="F371" s="1">
        <v>197</v>
      </c>
      <c r="G371" s="1">
        <v>62.72</v>
      </c>
      <c r="H371" s="11">
        <v>45944</v>
      </c>
      <c r="I371" s="1">
        <v>12355.84</v>
      </c>
      <c r="J371" s="1">
        <v>7536.48</v>
      </c>
      <c r="K371" s="1" t="s">
        <v>300</v>
      </c>
      <c r="L371" s="1" t="s">
        <v>129</v>
      </c>
    </row>
    <row r="372" spans="1:12" x14ac:dyDescent="0.3">
      <c r="A372" s="1">
        <v>5</v>
      </c>
      <c r="B372" s="1" t="s">
        <v>1035</v>
      </c>
      <c r="C372" s="1" t="s">
        <v>1430</v>
      </c>
      <c r="D372" s="1" t="s">
        <v>306</v>
      </c>
      <c r="E372" s="1" t="s">
        <v>307</v>
      </c>
      <c r="F372" s="1">
        <v>19</v>
      </c>
      <c r="G372" s="1">
        <v>30.52</v>
      </c>
      <c r="H372" s="11">
        <v>45944</v>
      </c>
      <c r="I372" s="1">
        <v>579.88</v>
      </c>
      <c r="J372" s="1">
        <v>510.04</v>
      </c>
      <c r="K372" s="1" t="s">
        <v>235</v>
      </c>
      <c r="L372" s="1" t="s">
        <v>129</v>
      </c>
    </row>
    <row r="373" spans="1:12" x14ac:dyDescent="0.3">
      <c r="A373" s="1">
        <v>5</v>
      </c>
      <c r="B373" s="1" t="s">
        <v>1035</v>
      </c>
      <c r="C373" s="1" t="s">
        <v>1431</v>
      </c>
      <c r="D373" s="1" t="s">
        <v>285</v>
      </c>
      <c r="E373" s="1" t="s">
        <v>286</v>
      </c>
      <c r="F373" s="1">
        <v>128</v>
      </c>
      <c r="G373" s="1">
        <v>26.77</v>
      </c>
      <c r="H373" s="11">
        <v>45944</v>
      </c>
      <c r="I373" s="1">
        <v>3426.56</v>
      </c>
      <c r="J373" s="1">
        <v>3499.51</v>
      </c>
      <c r="K373" s="1" t="s">
        <v>248</v>
      </c>
      <c r="L373" s="1" t="s">
        <v>129</v>
      </c>
    </row>
    <row r="374" spans="1:12" x14ac:dyDescent="0.3">
      <c r="A374" s="1">
        <v>5</v>
      </c>
      <c r="B374" s="1" t="s">
        <v>1035</v>
      </c>
      <c r="C374" s="1" t="s">
        <v>1432</v>
      </c>
      <c r="D374" s="1" t="s">
        <v>308</v>
      </c>
      <c r="E374" s="1" t="s">
        <v>309</v>
      </c>
      <c r="F374" s="1">
        <v>34</v>
      </c>
      <c r="G374" s="1">
        <v>30.34</v>
      </c>
      <c r="H374" s="11">
        <v>45944</v>
      </c>
      <c r="I374" s="1">
        <v>1031.56</v>
      </c>
      <c r="J374" s="1">
        <v>847.45</v>
      </c>
      <c r="K374" s="1" t="s">
        <v>253</v>
      </c>
      <c r="L374" s="1" t="s">
        <v>129</v>
      </c>
    </row>
    <row r="375" spans="1:12" x14ac:dyDescent="0.3">
      <c r="A375" s="1">
        <v>5</v>
      </c>
      <c r="B375" s="1" t="s">
        <v>1035</v>
      </c>
      <c r="C375" s="1" t="s">
        <v>1433</v>
      </c>
      <c r="D375" s="1" t="s">
        <v>265</v>
      </c>
      <c r="E375" s="1" t="s">
        <v>266</v>
      </c>
      <c r="F375" s="1">
        <v>1183.479</v>
      </c>
      <c r="G375" s="1">
        <v>42.12</v>
      </c>
      <c r="H375" s="11">
        <v>45944</v>
      </c>
      <c r="I375" s="1">
        <v>49848.14</v>
      </c>
      <c r="J375" s="1">
        <v>26485.27</v>
      </c>
      <c r="K375" s="1" t="s">
        <v>267</v>
      </c>
      <c r="L375" s="1" t="s">
        <v>129</v>
      </c>
    </row>
    <row r="376" spans="1:12" x14ac:dyDescent="0.3">
      <c r="A376" s="1">
        <v>5</v>
      </c>
      <c r="B376" s="1" t="s">
        <v>1035</v>
      </c>
      <c r="C376" s="1" t="s">
        <v>1434</v>
      </c>
      <c r="D376" s="1" t="s">
        <v>259</v>
      </c>
      <c r="E376" s="1" t="s">
        <v>260</v>
      </c>
      <c r="F376" s="1">
        <v>800.8</v>
      </c>
      <c r="G376" s="1">
        <v>28.59</v>
      </c>
      <c r="H376" s="11">
        <v>45944</v>
      </c>
      <c r="I376" s="1">
        <v>22894.87</v>
      </c>
      <c r="J376" s="1">
        <v>13222.47</v>
      </c>
      <c r="K376" s="1" t="s">
        <v>261</v>
      </c>
      <c r="L376" s="1" t="s">
        <v>129</v>
      </c>
    </row>
    <row r="377" spans="1:12" x14ac:dyDescent="0.3">
      <c r="A377" s="1">
        <v>5</v>
      </c>
      <c r="B377" s="1" t="s">
        <v>1035</v>
      </c>
      <c r="C377" s="1" t="s">
        <v>1435</v>
      </c>
      <c r="D377" s="1" t="s">
        <v>254</v>
      </c>
      <c r="E377" s="1" t="s">
        <v>255</v>
      </c>
      <c r="F377" s="1">
        <v>1042.8530000000001</v>
      </c>
      <c r="G377" s="1">
        <v>25.51</v>
      </c>
      <c r="H377" s="11">
        <v>45944</v>
      </c>
      <c r="I377" s="1">
        <v>26603.18</v>
      </c>
      <c r="J377" s="1">
        <v>14950.32</v>
      </c>
      <c r="K377" s="1" t="s">
        <v>253</v>
      </c>
      <c r="L377" s="1" t="s">
        <v>129</v>
      </c>
    </row>
    <row r="378" spans="1:12" x14ac:dyDescent="0.3">
      <c r="A378" s="1">
        <v>5</v>
      </c>
      <c r="B378" s="1" t="s">
        <v>1035</v>
      </c>
      <c r="C378" s="1" t="s">
        <v>1436</v>
      </c>
      <c r="D378" s="1" t="s">
        <v>251</v>
      </c>
      <c r="E378" s="1" t="s">
        <v>252</v>
      </c>
      <c r="F378" s="1">
        <v>551.32100000000003</v>
      </c>
      <c r="G378" s="1">
        <v>23.92</v>
      </c>
      <c r="H378" s="11">
        <v>45944</v>
      </c>
      <c r="I378" s="1">
        <v>13187.6</v>
      </c>
      <c r="J378" s="1">
        <v>8673.48</v>
      </c>
      <c r="K378" s="1" t="s">
        <v>253</v>
      </c>
      <c r="L378" s="1" t="s">
        <v>129</v>
      </c>
    </row>
    <row r="379" spans="1:12" x14ac:dyDescent="0.3">
      <c r="A379" s="1">
        <v>5</v>
      </c>
      <c r="B379" s="1" t="s">
        <v>1035</v>
      </c>
      <c r="C379" s="1" t="s">
        <v>1437</v>
      </c>
      <c r="D379" s="1" t="s">
        <v>241</v>
      </c>
      <c r="E379" s="1" t="s">
        <v>242</v>
      </c>
      <c r="F379" s="1">
        <v>212.73400000000001</v>
      </c>
      <c r="G379" s="1">
        <v>34.64</v>
      </c>
      <c r="H379" s="11">
        <v>45944</v>
      </c>
      <c r="I379" s="1">
        <v>7369.11</v>
      </c>
      <c r="J379" s="1">
        <v>4979.33</v>
      </c>
      <c r="K379" s="1" t="s">
        <v>235</v>
      </c>
      <c r="L379" s="1" t="s">
        <v>129</v>
      </c>
    </row>
    <row r="380" spans="1:12" x14ac:dyDescent="0.3">
      <c r="A380" s="1">
        <v>5</v>
      </c>
      <c r="B380" s="1" t="s">
        <v>1035</v>
      </c>
      <c r="C380" s="1" t="s">
        <v>1438</v>
      </c>
      <c r="D380" s="1" t="s">
        <v>236</v>
      </c>
      <c r="E380" s="1" t="s">
        <v>237</v>
      </c>
      <c r="F380" s="1">
        <v>212.16900000000001</v>
      </c>
      <c r="G380" s="1">
        <v>33.35</v>
      </c>
      <c r="H380" s="11">
        <v>45944</v>
      </c>
      <c r="I380" s="1">
        <v>7075.84</v>
      </c>
      <c r="J380" s="1">
        <v>5320.91</v>
      </c>
      <c r="K380" s="1" t="s">
        <v>235</v>
      </c>
      <c r="L380" s="1" t="s">
        <v>129</v>
      </c>
    </row>
    <row r="381" spans="1:12" x14ac:dyDescent="0.3">
      <c r="A381" s="1">
        <v>5</v>
      </c>
      <c r="B381" s="1" t="s">
        <v>1035</v>
      </c>
      <c r="C381" s="1" t="s">
        <v>1439</v>
      </c>
      <c r="D381" s="1" t="s">
        <v>233</v>
      </c>
      <c r="E381" s="1" t="s">
        <v>234</v>
      </c>
      <c r="F381" s="1">
        <v>361.12200000000001</v>
      </c>
      <c r="G381" s="1">
        <v>26.22</v>
      </c>
      <c r="H381" s="11">
        <v>45944</v>
      </c>
      <c r="I381" s="1">
        <v>9468.6200000000008</v>
      </c>
      <c r="J381" s="1">
        <v>6671.44</v>
      </c>
      <c r="K381" s="1" t="s">
        <v>235</v>
      </c>
      <c r="L381" s="1" t="s">
        <v>129</v>
      </c>
    </row>
    <row r="382" spans="1:12" x14ac:dyDescent="0.3">
      <c r="A382" s="1">
        <v>5</v>
      </c>
      <c r="B382" s="1" t="s">
        <v>1035</v>
      </c>
      <c r="C382" s="1" t="s">
        <v>1440</v>
      </c>
      <c r="D382" s="1"/>
      <c r="E382" s="1" t="s">
        <v>277</v>
      </c>
      <c r="F382" s="1">
        <v>1164.4100000000001</v>
      </c>
      <c r="G382" s="1">
        <v>1</v>
      </c>
      <c r="H382" s="11">
        <v>45944</v>
      </c>
      <c r="I382" s="1">
        <v>1164.4100000000001</v>
      </c>
      <c r="J382" s="1">
        <v>1164.4100000000001</v>
      </c>
      <c r="K382" s="1" t="s">
        <v>278</v>
      </c>
      <c r="L382" s="1" t="s">
        <v>129</v>
      </c>
    </row>
    <row r="383" spans="1:12" x14ac:dyDescent="0.3">
      <c r="A383" s="1">
        <v>5</v>
      </c>
      <c r="B383" s="1" t="s">
        <v>1035</v>
      </c>
      <c r="C383" s="1" t="s">
        <v>1441</v>
      </c>
      <c r="D383" s="1" t="s">
        <v>246</v>
      </c>
      <c r="E383" s="1" t="s">
        <v>247</v>
      </c>
      <c r="F383" s="1">
        <v>1723.6420000000001</v>
      </c>
      <c r="G383" s="1">
        <v>10.71</v>
      </c>
      <c r="H383" s="11">
        <v>45944</v>
      </c>
      <c r="I383" s="1">
        <v>18460.21</v>
      </c>
      <c r="J383" s="1">
        <v>18021.419999999998</v>
      </c>
      <c r="K383" s="1" t="s">
        <v>248</v>
      </c>
      <c r="L383" s="1" t="s">
        <v>129</v>
      </c>
    </row>
    <row r="384" spans="1:12" x14ac:dyDescent="0.3">
      <c r="A384" s="1">
        <v>5</v>
      </c>
      <c r="B384" s="1" t="s">
        <v>1035</v>
      </c>
      <c r="C384" s="1" t="s">
        <v>1442</v>
      </c>
      <c r="D384" s="1" t="s">
        <v>256</v>
      </c>
      <c r="E384" s="1" t="s">
        <v>257</v>
      </c>
      <c r="F384" s="1">
        <v>915.33299999999997</v>
      </c>
      <c r="G384" s="1">
        <v>51.13</v>
      </c>
      <c r="H384" s="11">
        <v>45944</v>
      </c>
      <c r="I384" s="1">
        <v>46800.98</v>
      </c>
      <c r="J384" s="1">
        <v>30406.23</v>
      </c>
      <c r="K384" s="1" t="s">
        <v>258</v>
      </c>
      <c r="L384" s="1" t="s">
        <v>129</v>
      </c>
    </row>
    <row r="385" spans="1:12" x14ac:dyDescent="0.3">
      <c r="A385" s="1">
        <v>5</v>
      </c>
      <c r="B385" s="1" t="s">
        <v>1035</v>
      </c>
      <c r="C385" s="1" t="s">
        <v>1443</v>
      </c>
      <c r="D385" s="1" t="s">
        <v>262</v>
      </c>
      <c r="E385" s="1" t="s">
        <v>263</v>
      </c>
      <c r="F385" s="1">
        <v>495.947</v>
      </c>
      <c r="G385" s="1">
        <v>47.02</v>
      </c>
      <c r="H385" s="11">
        <v>45944</v>
      </c>
      <c r="I385" s="1">
        <v>23319.43</v>
      </c>
      <c r="J385" s="1">
        <v>14930.18</v>
      </c>
      <c r="K385" s="1" t="s">
        <v>264</v>
      </c>
      <c r="L385" s="1" t="s">
        <v>129</v>
      </c>
    </row>
    <row r="386" spans="1:12" x14ac:dyDescent="0.3">
      <c r="A386" s="1">
        <v>5</v>
      </c>
      <c r="B386" s="1" t="s">
        <v>1035</v>
      </c>
      <c r="C386" s="1" t="s">
        <v>1444</v>
      </c>
      <c r="D386" s="1" t="s">
        <v>271</v>
      </c>
      <c r="E386" s="1" t="s">
        <v>272</v>
      </c>
      <c r="F386" s="1">
        <v>537.31700000000001</v>
      </c>
      <c r="G386" s="1">
        <v>28.47</v>
      </c>
      <c r="H386" s="11">
        <v>45944</v>
      </c>
      <c r="I386" s="1">
        <v>15297.41</v>
      </c>
      <c r="J386" s="1">
        <v>9619.1299999999992</v>
      </c>
      <c r="K386" s="1" t="s">
        <v>253</v>
      </c>
      <c r="L386" s="1" t="s">
        <v>129</v>
      </c>
    </row>
    <row r="387" spans="1:12" x14ac:dyDescent="0.3">
      <c r="A387" s="1">
        <v>5</v>
      </c>
      <c r="B387" s="1" t="s">
        <v>1040</v>
      </c>
      <c r="C387" s="1" t="s">
        <v>1445</v>
      </c>
      <c r="D387" s="1" t="s">
        <v>289</v>
      </c>
      <c r="E387" s="1" t="s">
        <v>290</v>
      </c>
      <c r="F387" s="1">
        <v>96</v>
      </c>
      <c r="G387" s="1">
        <v>50.77</v>
      </c>
      <c r="H387" s="11">
        <v>45944</v>
      </c>
      <c r="I387" s="1">
        <v>4873.92</v>
      </c>
      <c r="J387" s="1">
        <v>4870.08</v>
      </c>
      <c r="K387" s="1" t="s">
        <v>240</v>
      </c>
      <c r="L387" s="1" t="s">
        <v>129</v>
      </c>
    </row>
    <row r="388" spans="1:12" x14ac:dyDescent="0.3">
      <c r="A388" s="1">
        <v>5</v>
      </c>
      <c r="B388" s="1" t="s">
        <v>1040</v>
      </c>
      <c r="C388" s="1" t="s">
        <v>1446</v>
      </c>
      <c r="D388" s="1" t="s">
        <v>287</v>
      </c>
      <c r="E388" s="1" t="s">
        <v>288</v>
      </c>
      <c r="F388" s="1">
        <v>207</v>
      </c>
      <c r="G388" s="1">
        <v>48.18</v>
      </c>
      <c r="H388" s="11">
        <v>45944</v>
      </c>
      <c r="I388" s="1">
        <v>9973.26</v>
      </c>
      <c r="J388" s="1">
        <v>9823.51</v>
      </c>
      <c r="K388" s="1" t="s">
        <v>240</v>
      </c>
      <c r="L388" s="1" t="s">
        <v>129</v>
      </c>
    </row>
    <row r="389" spans="1:12" x14ac:dyDescent="0.3">
      <c r="A389" s="1">
        <v>5</v>
      </c>
      <c r="B389" s="1" t="s">
        <v>1040</v>
      </c>
      <c r="C389" s="1" t="s">
        <v>1447</v>
      </c>
      <c r="D389" s="1" t="s">
        <v>281</v>
      </c>
      <c r="E389" s="1" t="s">
        <v>282</v>
      </c>
      <c r="F389" s="1">
        <v>112.369</v>
      </c>
      <c r="G389" s="1">
        <v>78.62</v>
      </c>
      <c r="H389" s="11">
        <v>45944</v>
      </c>
      <c r="I389" s="1">
        <v>8834.4699999999993</v>
      </c>
      <c r="J389" s="1">
        <v>8748.75</v>
      </c>
      <c r="K389" s="1" t="s">
        <v>240</v>
      </c>
      <c r="L389" s="1" t="s">
        <v>129</v>
      </c>
    </row>
    <row r="390" spans="1:12" x14ac:dyDescent="0.3">
      <c r="A390" s="1">
        <v>5</v>
      </c>
      <c r="B390" s="1" t="s">
        <v>1040</v>
      </c>
      <c r="C390" s="1" t="s">
        <v>1448</v>
      </c>
      <c r="D390" s="1" t="s">
        <v>283</v>
      </c>
      <c r="E390" s="1" t="s">
        <v>284</v>
      </c>
      <c r="F390" s="1">
        <v>96.131</v>
      </c>
      <c r="G390" s="1">
        <v>73.61</v>
      </c>
      <c r="H390" s="11">
        <v>45944</v>
      </c>
      <c r="I390" s="1">
        <v>7076.2</v>
      </c>
      <c r="J390" s="1">
        <v>6914.23</v>
      </c>
      <c r="K390" s="1" t="s">
        <v>245</v>
      </c>
      <c r="L390" s="1" t="s">
        <v>129</v>
      </c>
    </row>
    <row r="391" spans="1:12" x14ac:dyDescent="0.3">
      <c r="A391" s="1">
        <v>5</v>
      </c>
      <c r="B391" s="1" t="s">
        <v>1040</v>
      </c>
      <c r="C391" s="1" t="s">
        <v>1449</v>
      </c>
      <c r="D391" s="1" t="s">
        <v>291</v>
      </c>
      <c r="E391" s="1" t="s">
        <v>292</v>
      </c>
      <c r="F391" s="1">
        <v>526.82899999999995</v>
      </c>
      <c r="G391" s="1">
        <v>50.23</v>
      </c>
      <c r="H391" s="11">
        <v>45944</v>
      </c>
      <c r="I391" s="1">
        <v>26462.63</v>
      </c>
      <c r="J391" s="1">
        <v>25162.31</v>
      </c>
      <c r="K391" s="1" t="s">
        <v>270</v>
      </c>
      <c r="L391" s="1" t="s">
        <v>129</v>
      </c>
    </row>
    <row r="392" spans="1:12" x14ac:dyDescent="0.3">
      <c r="A392" s="1">
        <v>5</v>
      </c>
      <c r="B392" s="1" t="s">
        <v>1040</v>
      </c>
      <c r="C392" s="1" t="s">
        <v>1450</v>
      </c>
      <c r="D392" s="1" t="s">
        <v>369</v>
      </c>
      <c r="E392" s="1" t="s">
        <v>370</v>
      </c>
      <c r="F392" s="1">
        <v>8170.3230000000003</v>
      </c>
      <c r="G392" s="1">
        <v>26.13</v>
      </c>
      <c r="H392" s="11">
        <v>45944</v>
      </c>
      <c r="I392" s="1">
        <v>213490.54</v>
      </c>
      <c r="J392" s="1">
        <v>176870.43</v>
      </c>
      <c r="K392" s="1" t="s">
        <v>267</v>
      </c>
      <c r="L392" s="1" t="s">
        <v>129</v>
      </c>
    </row>
    <row r="393" spans="1:12" x14ac:dyDescent="0.3">
      <c r="A393" s="1">
        <v>5</v>
      </c>
      <c r="B393" s="1" t="s">
        <v>1040</v>
      </c>
      <c r="C393" s="1" t="s">
        <v>1451</v>
      </c>
      <c r="D393" s="1" t="s">
        <v>371</v>
      </c>
      <c r="E393" s="1" t="s">
        <v>372</v>
      </c>
      <c r="F393" s="1">
        <v>7583.71</v>
      </c>
      <c r="G393" s="1">
        <v>14.29</v>
      </c>
      <c r="H393" s="11">
        <v>45944</v>
      </c>
      <c r="I393" s="1">
        <v>108371.22</v>
      </c>
      <c r="J393" s="1">
        <v>97236.87</v>
      </c>
      <c r="K393" s="1" t="s">
        <v>253</v>
      </c>
      <c r="L393" s="1" t="s">
        <v>129</v>
      </c>
    </row>
    <row r="394" spans="1:12" x14ac:dyDescent="0.3">
      <c r="A394" s="1">
        <v>5</v>
      </c>
      <c r="B394" s="1" t="s">
        <v>1040</v>
      </c>
      <c r="C394" s="1" t="s">
        <v>1452</v>
      </c>
      <c r="D394" s="1" t="s">
        <v>373</v>
      </c>
      <c r="E394" s="1" t="s">
        <v>374</v>
      </c>
      <c r="F394" s="1">
        <v>4966.4939999999997</v>
      </c>
      <c r="G394" s="1">
        <v>40.229999999999997</v>
      </c>
      <c r="H394" s="11">
        <v>45944</v>
      </c>
      <c r="I394" s="1">
        <v>199802.05</v>
      </c>
      <c r="J394" s="1">
        <v>187109.52</v>
      </c>
      <c r="K394" s="1" t="s">
        <v>248</v>
      </c>
      <c r="L394" s="1" t="s">
        <v>129</v>
      </c>
    </row>
    <row r="395" spans="1:12" x14ac:dyDescent="0.3">
      <c r="A395" s="1">
        <v>5</v>
      </c>
      <c r="B395" s="1" t="s">
        <v>1040</v>
      </c>
      <c r="C395" s="1" t="s">
        <v>1453</v>
      </c>
      <c r="D395" s="1" t="s">
        <v>375</v>
      </c>
      <c r="E395" s="1" t="s">
        <v>376</v>
      </c>
      <c r="F395" s="1">
        <v>1596.6379999999999</v>
      </c>
      <c r="G395" s="1">
        <v>28.58</v>
      </c>
      <c r="H395" s="11">
        <v>45944</v>
      </c>
      <c r="I395" s="1">
        <v>45631.92</v>
      </c>
      <c r="J395" s="1">
        <v>38240.11</v>
      </c>
      <c r="K395" s="1" t="s">
        <v>235</v>
      </c>
      <c r="L395" s="1" t="s">
        <v>129</v>
      </c>
    </row>
    <row r="396" spans="1:12" x14ac:dyDescent="0.3">
      <c r="A396" s="1">
        <v>5</v>
      </c>
      <c r="B396" s="1" t="s">
        <v>1040</v>
      </c>
      <c r="C396" s="1" t="s">
        <v>1379</v>
      </c>
      <c r="D396" s="1" t="s">
        <v>275</v>
      </c>
      <c r="E396" s="1" t="s">
        <v>276</v>
      </c>
      <c r="F396" s="1">
        <v>1329.819</v>
      </c>
      <c r="G396" s="1">
        <v>19.760000000000002</v>
      </c>
      <c r="H396" s="11">
        <v>45944</v>
      </c>
      <c r="I396" s="1">
        <v>26277.22</v>
      </c>
      <c r="J396" s="1">
        <v>30279.87</v>
      </c>
      <c r="K396" s="1" t="s">
        <v>245</v>
      </c>
      <c r="L396" s="1" t="s">
        <v>129</v>
      </c>
    </row>
    <row r="397" spans="1:12" x14ac:dyDescent="0.3">
      <c r="A397" s="1">
        <v>5</v>
      </c>
      <c r="B397" s="1" t="s">
        <v>1040</v>
      </c>
      <c r="C397" s="1" t="s">
        <v>1454</v>
      </c>
      <c r="D397" s="1" t="s">
        <v>273</v>
      </c>
      <c r="E397" s="1" t="s">
        <v>274</v>
      </c>
      <c r="F397" s="1">
        <v>2201.335</v>
      </c>
      <c r="G397" s="1">
        <v>9.6999999999999993</v>
      </c>
      <c r="H397" s="11">
        <v>45944</v>
      </c>
      <c r="I397" s="1">
        <v>21352.95</v>
      </c>
      <c r="J397" s="1">
        <v>24963.200000000001</v>
      </c>
      <c r="K397" s="1" t="s">
        <v>245</v>
      </c>
      <c r="L397" s="1" t="s">
        <v>129</v>
      </c>
    </row>
    <row r="398" spans="1:12" x14ac:dyDescent="0.3">
      <c r="A398" s="1">
        <v>5</v>
      </c>
      <c r="B398" s="1" t="s">
        <v>1040</v>
      </c>
      <c r="C398" s="1" t="s">
        <v>1455</v>
      </c>
      <c r="D398" s="1" t="s">
        <v>249</v>
      </c>
      <c r="E398" s="1" t="s">
        <v>250</v>
      </c>
      <c r="F398" s="1">
        <v>3575.2910000000002</v>
      </c>
      <c r="G398" s="1">
        <v>10.25</v>
      </c>
      <c r="H398" s="11">
        <v>45944</v>
      </c>
      <c r="I398" s="1">
        <v>36646.730000000003</v>
      </c>
      <c r="J398" s="1">
        <v>36787.33</v>
      </c>
      <c r="K398" s="1" t="s">
        <v>240</v>
      </c>
      <c r="L398" s="1" t="s">
        <v>129</v>
      </c>
    </row>
    <row r="399" spans="1:12" x14ac:dyDescent="0.3">
      <c r="A399" s="1">
        <v>5</v>
      </c>
      <c r="B399" s="1" t="s">
        <v>1040</v>
      </c>
      <c r="C399" s="1" t="s">
        <v>1456</v>
      </c>
      <c r="D399" s="1" t="s">
        <v>243</v>
      </c>
      <c r="E399" s="1" t="s">
        <v>244</v>
      </c>
      <c r="F399" s="1">
        <v>3256.6750000000002</v>
      </c>
      <c r="G399" s="1">
        <v>10.18</v>
      </c>
      <c r="H399" s="11">
        <v>45944</v>
      </c>
      <c r="I399" s="1">
        <v>33152.949999999997</v>
      </c>
      <c r="J399" s="1">
        <v>35172.9</v>
      </c>
      <c r="K399" s="1" t="s">
        <v>245</v>
      </c>
      <c r="L399" s="1" t="s">
        <v>129</v>
      </c>
    </row>
    <row r="400" spans="1:12" x14ac:dyDescent="0.3">
      <c r="A400" s="1">
        <v>5</v>
      </c>
      <c r="B400" s="1" t="s">
        <v>1040</v>
      </c>
      <c r="C400" s="1" t="s">
        <v>1457</v>
      </c>
      <c r="D400" s="1" t="s">
        <v>238</v>
      </c>
      <c r="E400" s="1" t="s">
        <v>239</v>
      </c>
      <c r="F400" s="1">
        <v>3256.942</v>
      </c>
      <c r="G400" s="1">
        <v>10.51</v>
      </c>
      <c r="H400" s="11">
        <v>45944</v>
      </c>
      <c r="I400" s="1">
        <v>34230.46</v>
      </c>
      <c r="J400" s="1">
        <v>35538.49</v>
      </c>
      <c r="K400" s="1" t="s">
        <v>240</v>
      </c>
      <c r="L400" s="1" t="s">
        <v>129</v>
      </c>
    </row>
    <row r="401" spans="1:12" x14ac:dyDescent="0.3">
      <c r="A401" s="1">
        <v>5</v>
      </c>
      <c r="B401" s="1" t="s">
        <v>1040</v>
      </c>
      <c r="C401" s="1" t="s">
        <v>1458</v>
      </c>
      <c r="D401" s="1" t="s">
        <v>259</v>
      </c>
      <c r="E401" s="1" t="s">
        <v>260</v>
      </c>
      <c r="F401" s="1">
        <v>6705.9759999999997</v>
      </c>
      <c r="G401" s="1">
        <v>28.59</v>
      </c>
      <c r="H401" s="11">
        <v>45944</v>
      </c>
      <c r="I401" s="1">
        <v>191723.85</v>
      </c>
      <c r="J401" s="1">
        <v>95194.68</v>
      </c>
      <c r="K401" s="1" t="s">
        <v>261</v>
      </c>
      <c r="L401" s="1" t="s">
        <v>129</v>
      </c>
    </row>
    <row r="402" spans="1:12" x14ac:dyDescent="0.3">
      <c r="A402" s="1">
        <v>5</v>
      </c>
      <c r="B402" s="1" t="s">
        <v>1040</v>
      </c>
      <c r="C402" s="1" t="s">
        <v>1459</v>
      </c>
      <c r="D402" s="1" t="s">
        <v>265</v>
      </c>
      <c r="E402" s="1" t="s">
        <v>266</v>
      </c>
      <c r="F402" s="1">
        <v>10473.368</v>
      </c>
      <c r="G402" s="1">
        <v>42.12</v>
      </c>
      <c r="H402" s="11">
        <v>45944</v>
      </c>
      <c r="I402" s="1">
        <v>441138.26</v>
      </c>
      <c r="J402" s="1">
        <v>204716.25</v>
      </c>
      <c r="K402" s="1" t="s">
        <v>267</v>
      </c>
      <c r="L402" s="1" t="s">
        <v>129</v>
      </c>
    </row>
    <row r="403" spans="1:12" x14ac:dyDescent="0.3">
      <c r="A403" s="1">
        <v>5</v>
      </c>
      <c r="B403" s="1" t="s">
        <v>1040</v>
      </c>
      <c r="C403" s="1" t="s">
        <v>1460</v>
      </c>
      <c r="D403" s="1" t="s">
        <v>254</v>
      </c>
      <c r="E403" s="1" t="s">
        <v>255</v>
      </c>
      <c r="F403" s="1">
        <v>4396.1760000000004</v>
      </c>
      <c r="G403" s="1">
        <v>25.51</v>
      </c>
      <c r="H403" s="11">
        <v>45944</v>
      </c>
      <c r="I403" s="1">
        <v>112146.45</v>
      </c>
      <c r="J403" s="1">
        <v>53749.25</v>
      </c>
      <c r="K403" s="1" t="s">
        <v>253</v>
      </c>
      <c r="L403" s="1" t="s">
        <v>129</v>
      </c>
    </row>
    <row r="404" spans="1:12" x14ac:dyDescent="0.3">
      <c r="A404" s="1">
        <v>5</v>
      </c>
      <c r="B404" s="1" t="s">
        <v>1040</v>
      </c>
      <c r="C404" s="1" t="s">
        <v>1461</v>
      </c>
      <c r="D404" s="1" t="s">
        <v>251</v>
      </c>
      <c r="E404" s="1" t="s">
        <v>252</v>
      </c>
      <c r="F404" s="1">
        <v>4688.8320000000003</v>
      </c>
      <c r="G404" s="1">
        <v>23.92</v>
      </c>
      <c r="H404" s="11">
        <v>45944</v>
      </c>
      <c r="I404" s="1">
        <v>112156.86</v>
      </c>
      <c r="J404" s="1">
        <v>64686.69</v>
      </c>
      <c r="K404" s="1" t="s">
        <v>253</v>
      </c>
      <c r="L404" s="1" t="s">
        <v>129</v>
      </c>
    </row>
    <row r="405" spans="1:12" x14ac:dyDescent="0.3">
      <c r="A405" s="1">
        <v>5</v>
      </c>
      <c r="B405" s="1" t="s">
        <v>1040</v>
      </c>
      <c r="C405" s="1" t="s">
        <v>1462</v>
      </c>
      <c r="D405" s="1" t="s">
        <v>241</v>
      </c>
      <c r="E405" s="1" t="s">
        <v>242</v>
      </c>
      <c r="F405" s="1">
        <v>1334.3040000000001</v>
      </c>
      <c r="G405" s="1">
        <v>34.64</v>
      </c>
      <c r="H405" s="11">
        <v>45944</v>
      </c>
      <c r="I405" s="1">
        <v>46220.29</v>
      </c>
      <c r="J405" s="1">
        <v>27643.39</v>
      </c>
      <c r="K405" s="1" t="s">
        <v>235</v>
      </c>
      <c r="L405" s="1" t="s">
        <v>129</v>
      </c>
    </row>
    <row r="406" spans="1:12" x14ac:dyDescent="0.3">
      <c r="A406" s="1">
        <v>5</v>
      </c>
      <c r="B406" s="1" t="s">
        <v>1040</v>
      </c>
      <c r="C406" s="1" t="s">
        <v>1463</v>
      </c>
      <c r="D406" s="1" t="s">
        <v>236</v>
      </c>
      <c r="E406" s="1" t="s">
        <v>237</v>
      </c>
      <c r="F406" s="1">
        <v>1884.403</v>
      </c>
      <c r="G406" s="1">
        <v>33.35</v>
      </c>
      <c r="H406" s="11">
        <v>45944</v>
      </c>
      <c r="I406" s="1">
        <v>62844.84</v>
      </c>
      <c r="J406" s="1">
        <v>42236.54</v>
      </c>
      <c r="K406" s="1" t="s">
        <v>235</v>
      </c>
      <c r="L406" s="1" t="s">
        <v>129</v>
      </c>
    </row>
    <row r="407" spans="1:12" x14ac:dyDescent="0.3">
      <c r="A407" s="1">
        <v>5</v>
      </c>
      <c r="B407" s="1" t="s">
        <v>1040</v>
      </c>
      <c r="C407" s="1" t="s">
        <v>972</v>
      </c>
      <c r="D407" s="1"/>
      <c r="E407" s="1" t="s">
        <v>277</v>
      </c>
      <c r="F407" s="1">
        <v>39775.71</v>
      </c>
      <c r="G407" s="1">
        <v>1</v>
      </c>
      <c r="H407" s="11">
        <v>45944</v>
      </c>
      <c r="I407" s="1">
        <v>39775.71</v>
      </c>
      <c r="J407" s="1">
        <v>39775.71</v>
      </c>
      <c r="K407" s="1" t="s">
        <v>278</v>
      </c>
      <c r="L407" s="1" t="s">
        <v>129</v>
      </c>
    </row>
    <row r="408" spans="1:12" x14ac:dyDescent="0.3">
      <c r="A408" s="1">
        <v>5</v>
      </c>
      <c r="B408" s="1" t="s">
        <v>1040</v>
      </c>
      <c r="C408" s="1" t="s">
        <v>1464</v>
      </c>
      <c r="D408" s="1" t="s">
        <v>256</v>
      </c>
      <c r="E408" s="1" t="s">
        <v>257</v>
      </c>
      <c r="F408" s="1">
        <v>4128.973</v>
      </c>
      <c r="G408" s="1">
        <v>51.13</v>
      </c>
      <c r="H408" s="11">
        <v>45944</v>
      </c>
      <c r="I408" s="1">
        <v>211114.39</v>
      </c>
      <c r="J408" s="1">
        <v>111588.02</v>
      </c>
      <c r="K408" s="1" t="s">
        <v>258</v>
      </c>
      <c r="L408" s="1" t="s">
        <v>129</v>
      </c>
    </row>
    <row r="409" spans="1:12" x14ac:dyDescent="0.3">
      <c r="A409" s="1">
        <v>5</v>
      </c>
      <c r="B409" s="1" t="s">
        <v>1040</v>
      </c>
      <c r="C409" s="1" t="s">
        <v>1465</v>
      </c>
      <c r="D409" s="1" t="s">
        <v>262</v>
      </c>
      <c r="E409" s="1" t="s">
        <v>263</v>
      </c>
      <c r="F409" s="1">
        <v>4023.5509999999999</v>
      </c>
      <c r="G409" s="1">
        <v>47.02</v>
      </c>
      <c r="H409" s="11">
        <v>45944</v>
      </c>
      <c r="I409" s="1">
        <v>189187.37</v>
      </c>
      <c r="J409" s="1">
        <v>92088.76</v>
      </c>
      <c r="K409" s="1" t="s">
        <v>264</v>
      </c>
      <c r="L409" s="1" t="s">
        <v>129</v>
      </c>
    </row>
    <row r="410" spans="1:12" x14ac:dyDescent="0.3">
      <c r="A410" s="1">
        <v>5</v>
      </c>
      <c r="B410" s="1" t="s">
        <v>1040</v>
      </c>
      <c r="C410" s="1" t="s">
        <v>1466</v>
      </c>
      <c r="D410" s="1" t="s">
        <v>271</v>
      </c>
      <c r="E410" s="1" t="s">
        <v>272</v>
      </c>
      <c r="F410" s="1">
        <v>3997.6570000000002</v>
      </c>
      <c r="G410" s="1">
        <v>28.47</v>
      </c>
      <c r="H410" s="11">
        <v>45944</v>
      </c>
      <c r="I410" s="1">
        <v>113813.29</v>
      </c>
      <c r="J410" s="1">
        <v>67604.83</v>
      </c>
      <c r="K410" s="1" t="s">
        <v>253</v>
      </c>
      <c r="L410" s="1" t="s">
        <v>129</v>
      </c>
    </row>
    <row r="411" spans="1:12" x14ac:dyDescent="0.3">
      <c r="A411" s="1">
        <v>5</v>
      </c>
      <c r="B411" s="1" t="s">
        <v>1040</v>
      </c>
      <c r="C411" s="1" t="s">
        <v>1467</v>
      </c>
      <c r="D411" s="1" t="s">
        <v>233</v>
      </c>
      <c r="E411" s="1" t="s">
        <v>234</v>
      </c>
      <c r="F411" s="1">
        <v>2550.0859999999998</v>
      </c>
      <c r="G411" s="1">
        <v>26.22</v>
      </c>
      <c r="H411" s="11">
        <v>45944</v>
      </c>
      <c r="I411" s="1">
        <v>66863.25</v>
      </c>
      <c r="J411" s="1">
        <v>41185.78</v>
      </c>
      <c r="K411" s="1" t="s">
        <v>235</v>
      </c>
      <c r="L411" s="1" t="s">
        <v>129</v>
      </c>
    </row>
    <row r="412" spans="1:12" x14ac:dyDescent="0.3">
      <c r="A412" s="1">
        <v>5</v>
      </c>
      <c r="B412" s="1" t="s">
        <v>1036</v>
      </c>
      <c r="C412" s="1" t="s">
        <v>1468</v>
      </c>
      <c r="D412" s="1"/>
      <c r="E412" s="1" t="s">
        <v>277</v>
      </c>
      <c r="F412" s="1">
        <v>84.91</v>
      </c>
      <c r="G412" s="1">
        <v>1</v>
      </c>
      <c r="H412" s="11">
        <v>45944</v>
      </c>
      <c r="I412" s="1">
        <v>84.91</v>
      </c>
      <c r="J412" s="1">
        <v>84.91</v>
      </c>
      <c r="K412" s="1" t="s">
        <v>278</v>
      </c>
      <c r="L412" s="1" t="s">
        <v>129</v>
      </c>
    </row>
    <row r="413" spans="1:12" x14ac:dyDescent="0.3">
      <c r="A413" s="1">
        <v>5</v>
      </c>
      <c r="B413" s="1" t="s">
        <v>1036</v>
      </c>
      <c r="C413" s="1" t="s">
        <v>1469</v>
      </c>
      <c r="D413" s="1" t="s">
        <v>283</v>
      </c>
      <c r="E413" s="1" t="s">
        <v>284</v>
      </c>
      <c r="F413" s="1">
        <v>4.18</v>
      </c>
      <c r="G413" s="1">
        <v>73.61</v>
      </c>
      <c r="H413" s="11">
        <v>45944</v>
      </c>
      <c r="I413" s="1">
        <v>307.68</v>
      </c>
      <c r="J413" s="1">
        <v>307.58999999999997</v>
      </c>
      <c r="K413" s="1" t="s">
        <v>245</v>
      </c>
      <c r="L413" s="1" t="s">
        <v>129</v>
      </c>
    </row>
    <row r="414" spans="1:12" x14ac:dyDescent="0.3">
      <c r="A414" s="1">
        <v>5</v>
      </c>
      <c r="B414" s="1" t="s">
        <v>1036</v>
      </c>
      <c r="C414" s="1" t="s">
        <v>1470</v>
      </c>
      <c r="D414" s="1" t="s">
        <v>279</v>
      </c>
      <c r="E414" s="1" t="s">
        <v>280</v>
      </c>
      <c r="F414" s="1">
        <v>6.2889999999999997</v>
      </c>
      <c r="G414" s="1">
        <v>49.42</v>
      </c>
      <c r="H414" s="11">
        <v>45944</v>
      </c>
      <c r="I414" s="1">
        <v>310.81</v>
      </c>
      <c r="J414" s="1">
        <v>318.83</v>
      </c>
      <c r="K414" s="1" t="s">
        <v>245</v>
      </c>
      <c r="L414" s="1" t="s">
        <v>129</v>
      </c>
    </row>
    <row r="415" spans="1:12" x14ac:dyDescent="0.3">
      <c r="A415" s="1">
        <v>5</v>
      </c>
      <c r="B415" s="1" t="s">
        <v>1036</v>
      </c>
      <c r="C415" s="1" t="s">
        <v>1471</v>
      </c>
      <c r="D415" s="1" t="s">
        <v>302</v>
      </c>
      <c r="E415" s="1" t="s">
        <v>303</v>
      </c>
      <c r="F415" s="1">
        <v>27.678000000000001</v>
      </c>
      <c r="G415" s="1">
        <v>29.57</v>
      </c>
      <c r="H415" s="11">
        <v>45944</v>
      </c>
      <c r="I415" s="1">
        <v>818.45</v>
      </c>
      <c r="J415" s="1">
        <v>657.58</v>
      </c>
      <c r="K415" s="1" t="s">
        <v>235</v>
      </c>
      <c r="L415" s="1" t="s">
        <v>129</v>
      </c>
    </row>
    <row r="416" spans="1:12" x14ac:dyDescent="0.3">
      <c r="A416" s="1">
        <v>5</v>
      </c>
      <c r="B416" s="1" t="s">
        <v>1036</v>
      </c>
      <c r="C416" s="1" t="s">
        <v>1472</v>
      </c>
      <c r="D416" s="1" t="s">
        <v>304</v>
      </c>
      <c r="E416" s="1" t="s">
        <v>305</v>
      </c>
      <c r="F416" s="1">
        <v>36.365000000000002</v>
      </c>
      <c r="G416" s="1">
        <v>64.37</v>
      </c>
      <c r="H416" s="11">
        <v>45944</v>
      </c>
      <c r="I416" s="1">
        <v>2340.84</v>
      </c>
      <c r="J416" s="1">
        <v>2158.39</v>
      </c>
      <c r="K416" s="1" t="s">
        <v>261</v>
      </c>
      <c r="L416" s="1" t="s">
        <v>129</v>
      </c>
    </row>
    <row r="417" spans="1:12" x14ac:dyDescent="0.3">
      <c r="A417" s="1">
        <v>5</v>
      </c>
      <c r="B417" s="1" t="s">
        <v>1036</v>
      </c>
      <c r="C417" s="1" t="s">
        <v>1473</v>
      </c>
      <c r="D417" s="1" t="s">
        <v>306</v>
      </c>
      <c r="E417" s="1" t="s">
        <v>307</v>
      </c>
      <c r="F417" s="1">
        <v>26.873000000000001</v>
      </c>
      <c r="G417" s="1">
        <v>30.52</v>
      </c>
      <c r="H417" s="11">
        <v>45944</v>
      </c>
      <c r="I417" s="1">
        <v>820.16</v>
      </c>
      <c r="J417" s="1">
        <v>664.71</v>
      </c>
      <c r="K417" s="1" t="s">
        <v>235</v>
      </c>
      <c r="L417" s="1" t="s">
        <v>129</v>
      </c>
    </row>
    <row r="418" spans="1:12" x14ac:dyDescent="0.3">
      <c r="A418" s="1">
        <v>5</v>
      </c>
      <c r="B418" s="1" t="s">
        <v>1036</v>
      </c>
      <c r="C418" s="1" t="s">
        <v>1474</v>
      </c>
      <c r="D418" s="1" t="s">
        <v>285</v>
      </c>
      <c r="E418" s="1" t="s">
        <v>286</v>
      </c>
      <c r="F418" s="1">
        <v>91.221000000000004</v>
      </c>
      <c r="G418" s="1">
        <v>26.77</v>
      </c>
      <c r="H418" s="11">
        <v>45944</v>
      </c>
      <c r="I418" s="1">
        <v>2441.9899999999998</v>
      </c>
      <c r="J418" s="1">
        <v>2334.17</v>
      </c>
      <c r="K418" s="1" t="s">
        <v>248</v>
      </c>
      <c r="L418" s="1" t="s">
        <v>129</v>
      </c>
    </row>
    <row r="419" spans="1:12" x14ac:dyDescent="0.3">
      <c r="A419" s="1">
        <v>5</v>
      </c>
      <c r="B419" s="1" t="s">
        <v>1036</v>
      </c>
      <c r="C419" s="1" t="s">
        <v>1475</v>
      </c>
      <c r="D419" s="1" t="s">
        <v>308</v>
      </c>
      <c r="E419" s="1" t="s">
        <v>309</v>
      </c>
      <c r="F419" s="1">
        <v>46.179000000000002</v>
      </c>
      <c r="G419" s="1">
        <v>30.34</v>
      </c>
      <c r="H419" s="11">
        <v>45944</v>
      </c>
      <c r="I419" s="1">
        <v>1401.06</v>
      </c>
      <c r="J419" s="1">
        <v>1106.1199999999999</v>
      </c>
      <c r="K419" s="1" t="s">
        <v>253</v>
      </c>
      <c r="L419" s="1" t="s">
        <v>129</v>
      </c>
    </row>
    <row r="420" spans="1:12" x14ac:dyDescent="0.3">
      <c r="A420" s="1">
        <v>5</v>
      </c>
      <c r="B420" s="1" t="s">
        <v>1036</v>
      </c>
      <c r="C420" s="1" t="s">
        <v>1476</v>
      </c>
      <c r="D420" s="1" t="s">
        <v>293</v>
      </c>
      <c r="E420" s="1" t="s">
        <v>294</v>
      </c>
      <c r="F420" s="1">
        <v>63.317999999999998</v>
      </c>
      <c r="G420" s="1">
        <v>43.88</v>
      </c>
      <c r="H420" s="11">
        <v>45944</v>
      </c>
      <c r="I420" s="1">
        <v>2778.39</v>
      </c>
      <c r="J420" s="1">
        <v>2166.21</v>
      </c>
      <c r="K420" s="1" t="s">
        <v>253</v>
      </c>
      <c r="L420" s="1" t="s">
        <v>129</v>
      </c>
    </row>
    <row r="421" spans="1:12" x14ac:dyDescent="0.3">
      <c r="A421" s="1">
        <v>5</v>
      </c>
      <c r="B421" s="1" t="s">
        <v>1036</v>
      </c>
      <c r="C421" s="1" t="s">
        <v>1477</v>
      </c>
      <c r="D421" s="1" t="s">
        <v>310</v>
      </c>
      <c r="E421" s="1" t="s">
        <v>311</v>
      </c>
      <c r="F421" s="1">
        <v>161.89099999999999</v>
      </c>
      <c r="G421" s="1">
        <v>31.09</v>
      </c>
      <c r="H421" s="11">
        <v>45944</v>
      </c>
      <c r="I421" s="1">
        <v>5033.18</v>
      </c>
      <c r="J421" s="1">
        <v>4349.29</v>
      </c>
      <c r="K421" s="1" t="s">
        <v>258</v>
      </c>
      <c r="L421" s="1" t="s">
        <v>129</v>
      </c>
    </row>
    <row r="422" spans="1:12" x14ac:dyDescent="0.3">
      <c r="A422" s="1">
        <v>5</v>
      </c>
      <c r="B422" s="1" t="s">
        <v>1036</v>
      </c>
      <c r="C422" s="1" t="s">
        <v>1478</v>
      </c>
      <c r="D422" s="1" t="s">
        <v>287</v>
      </c>
      <c r="E422" s="1" t="s">
        <v>288</v>
      </c>
      <c r="F422" s="1">
        <v>10.483000000000001</v>
      </c>
      <c r="G422" s="1">
        <v>48.18</v>
      </c>
      <c r="H422" s="11">
        <v>45944</v>
      </c>
      <c r="I422" s="1">
        <v>505.09</v>
      </c>
      <c r="J422" s="1">
        <v>491.37</v>
      </c>
      <c r="K422" s="1" t="s">
        <v>240</v>
      </c>
      <c r="L422" s="1" t="s">
        <v>129</v>
      </c>
    </row>
    <row r="423" spans="1:12" x14ac:dyDescent="0.3">
      <c r="A423" s="1">
        <v>5</v>
      </c>
      <c r="B423" s="1" t="s">
        <v>1036</v>
      </c>
      <c r="C423" s="1" t="s">
        <v>1479</v>
      </c>
      <c r="D423" s="1" t="s">
        <v>312</v>
      </c>
      <c r="E423" s="1" t="s">
        <v>313</v>
      </c>
      <c r="F423" s="1">
        <v>85.171000000000006</v>
      </c>
      <c r="G423" s="1">
        <v>29.76</v>
      </c>
      <c r="H423" s="11">
        <v>45944</v>
      </c>
      <c r="I423" s="1">
        <v>2534.67</v>
      </c>
      <c r="J423" s="1">
        <v>2468.39</v>
      </c>
      <c r="K423" s="1" t="s">
        <v>264</v>
      </c>
      <c r="L423" s="1" t="s">
        <v>129</v>
      </c>
    </row>
    <row r="424" spans="1:12" x14ac:dyDescent="0.3">
      <c r="A424" s="1">
        <v>5</v>
      </c>
      <c r="B424" s="1" t="s">
        <v>1036</v>
      </c>
      <c r="C424" s="1" t="s">
        <v>1480</v>
      </c>
      <c r="D424" s="1" t="s">
        <v>351</v>
      </c>
      <c r="E424" s="1" t="s">
        <v>352</v>
      </c>
      <c r="F424" s="1">
        <v>76.893000000000001</v>
      </c>
      <c r="G424" s="1">
        <v>68.650000000000006</v>
      </c>
      <c r="H424" s="11">
        <v>45944</v>
      </c>
      <c r="I424" s="1">
        <v>5278.68</v>
      </c>
      <c r="J424" s="1">
        <v>3972.51</v>
      </c>
      <c r="K424" s="1" t="s">
        <v>267</v>
      </c>
      <c r="L424" s="1" t="s">
        <v>129</v>
      </c>
    </row>
    <row r="425" spans="1:12" x14ac:dyDescent="0.3">
      <c r="A425" s="1">
        <v>5</v>
      </c>
      <c r="B425" s="1" t="s">
        <v>1036</v>
      </c>
      <c r="C425" s="1" t="s">
        <v>1481</v>
      </c>
      <c r="D425" s="1" t="s">
        <v>314</v>
      </c>
      <c r="E425" s="1" t="s">
        <v>315</v>
      </c>
      <c r="F425" s="1">
        <v>43.231000000000002</v>
      </c>
      <c r="G425" s="1">
        <v>33.68</v>
      </c>
      <c r="H425" s="11">
        <v>45944</v>
      </c>
      <c r="I425" s="1">
        <v>1456.01</v>
      </c>
      <c r="J425" s="1">
        <v>1107.56</v>
      </c>
      <c r="K425" s="1" t="s">
        <v>253</v>
      </c>
      <c r="L425" s="1" t="s">
        <v>129</v>
      </c>
    </row>
    <row r="426" spans="1:12" x14ac:dyDescent="0.3">
      <c r="A426" s="1">
        <v>5</v>
      </c>
      <c r="B426" s="1" t="s">
        <v>1036</v>
      </c>
      <c r="C426" s="1" t="s">
        <v>1482</v>
      </c>
      <c r="D426" s="1" t="s">
        <v>289</v>
      </c>
      <c r="E426" s="1" t="s">
        <v>290</v>
      </c>
      <c r="F426" s="1">
        <v>9.4779999999999998</v>
      </c>
      <c r="G426" s="1">
        <v>50.77</v>
      </c>
      <c r="H426" s="11">
        <v>45944</v>
      </c>
      <c r="I426" s="1">
        <v>481.18</v>
      </c>
      <c r="J426" s="1">
        <v>476.36</v>
      </c>
      <c r="K426" s="1" t="s">
        <v>240</v>
      </c>
      <c r="L426" s="1" t="s">
        <v>129</v>
      </c>
    </row>
    <row r="427" spans="1:12" x14ac:dyDescent="0.3">
      <c r="A427" s="1">
        <v>5</v>
      </c>
      <c r="B427" s="1" t="s">
        <v>1036</v>
      </c>
      <c r="C427" s="1" t="s">
        <v>1483</v>
      </c>
      <c r="D427" s="1" t="s">
        <v>316</v>
      </c>
      <c r="E427" s="1" t="s">
        <v>317</v>
      </c>
      <c r="F427" s="1">
        <v>15.599</v>
      </c>
      <c r="G427" s="1">
        <v>63.83</v>
      </c>
      <c r="H427" s="11">
        <v>45944</v>
      </c>
      <c r="I427" s="1">
        <v>995.68</v>
      </c>
      <c r="J427" s="1">
        <v>867.02</v>
      </c>
      <c r="K427" s="1" t="s">
        <v>235</v>
      </c>
      <c r="L427" s="1" t="s">
        <v>129</v>
      </c>
    </row>
    <row r="428" spans="1:12" x14ac:dyDescent="0.3">
      <c r="A428" s="1">
        <v>5</v>
      </c>
      <c r="B428" s="1" t="s">
        <v>1036</v>
      </c>
      <c r="C428" s="1" t="s">
        <v>1484</v>
      </c>
      <c r="D428" s="1" t="s">
        <v>291</v>
      </c>
      <c r="E428" s="1" t="s">
        <v>292</v>
      </c>
      <c r="F428" s="1">
        <v>5.1879999999999997</v>
      </c>
      <c r="G428" s="1">
        <v>50.23</v>
      </c>
      <c r="H428" s="11">
        <v>45944</v>
      </c>
      <c r="I428" s="1">
        <v>260.57</v>
      </c>
      <c r="J428" s="1">
        <v>249.79</v>
      </c>
      <c r="K428" s="1" t="s">
        <v>270</v>
      </c>
      <c r="L428" s="1" t="s">
        <v>129</v>
      </c>
    </row>
    <row r="429" spans="1:12" x14ac:dyDescent="0.3">
      <c r="A429" s="1">
        <v>5</v>
      </c>
      <c r="B429" s="1" t="s">
        <v>1036</v>
      </c>
      <c r="C429" s="1" t="s">
        <v>1485</v>
      </c>
      <c r="D429" s="1" t="s">
        <v>281</v>
      </c>
      <c r="E429" s="1" t="s">
        <v>282</v>
      </c>
      <c r="F429" s="1">
        <v>6.2619999999999996</v>
      </c>
      <c r="G429" s="1">
        <v>78.62</v>
      </c>
      <c r="H429" s="11">
        <v>45944</v>
      </c>
      <c r="I429" s="1">
        <v>492.28</v>
      </c>
      <c r="J429" s="1">
        <v>481.26</v>
      </c>
      <c r="K429" s="1" t="s">
        <v>240</v>
      </c>
      <c r="L429" s="1" t="s">
        <v>129</v>
      </c>
    </row>
    <row r="430" spans="1:12" x14ac:dyDescent="0.3">
      <c r="A430" s="1">
        <v>5</v>
      </c>
      <c r="B430" s="1" t="s">
        <v>1037</v>
      </c>
      <c r="C430" s="1" t="s">
        <v>1486</v>
      </c>
      <c r="D430" s="1"/>
      <c r="E430" s="1" t="s">
        <v>277</v>
      </c>
      <c r="F430" s="1">
        <v>882.14</v>
      </c>
      <c r="G430" s="1">
        <v>1</v>
      </c>
      <c r="H430" s="11">
        <v>45944</v>
      </c>
      <c r="I430" s="1">
        <v>882.14</v>
      </c>
      <c r="J430" s="1">
        <v>882.14</v>
      </c>
      <c r="K430" s="1" t="s">
        <v>278</v>
      </c>
      <c r="L430" s="1" t="s">
        <v>129</v>
      </c>
    </row>
    <row r="431" spans="1:12" x14ac:dyDescent="0.3">
      <c r="A431" s="1">
        <v>5</v>
      </c>
      <c r="B431" s="1" t="s">
        <v>1037</v>
      </c>
      <c r="C431" s="1" t="s">
        <v>1487</v>
      </c>
      <c r="D431" s="1" t="s">
        <v>283</v>
      </c>
      <c r="E431" s="1" t="s">
        <v>284</v>
      </c>
      <c r="F431" s="1">
        <v>59.56</v>
      </c>
      <c r="G431" s="1">
        <v>73.61</v>
      </c>
      <c r="H431" s="11">
        <v>45944</v>
      </c>
      <c r="I431" s="1">
        <v>4384.18</v>
      </c>
      <c r="J431" s="1">
        <v>4300.93</v>
      </c>
      <c r="K431" s="1" t="s">
        <v>245</v>
      </c>
      <c r="L431" s="1" t="s">
        <v>129</v>
      </c>
    </row>
    <row r="432" spans="1:12" x14ac:dyDescent="0.3">
      <c r="A432" s="1">
        <v>5</v>
      </c>
      <c r="B432" s="1" t="s">
        <v>1037</v>
      </c>
      <c r="C432" s="1" t="s">
        <v>1488</v>
      </c>
      <c r="D432" s="1" t="s">
        <v>312</v>
      </c>
      <c r="E432" s="1" t="s">
        <v>313</v>
      </c>
      <c r="F432" s="1">
        <v>159.38499999999999</v>
      </c>
      <c r="G432" s="1">
        <v>29.76</v>
      </c>
      <c r="H432" s="11">
        <v>45944</v>
      </c>
      <c r="I432" s="1">
        <v>4743.3100000000004</v>
      </c>
      <c r="J432" s="1">
        <v>4564.7700000000004</v>
      </c>
      <c r="K432" s="1" t="s">
        <v>264</v>
      </c>
      <c r="L432" s="1" t="s">
        <v>129</v>
      </c>
    </row>
    <row r="433" spans="1:12" x14ac:dyDescent="0.3">
      <c r="A433" s="1">
        <v>5</v>
      </c>
      <c r="B433" s="1" t="s">
        <v>1037</v>
      </c>
      <c r="C433" s="1" t="s">
        <v>1489</v>
      </c>
      <c r="D433" s="1" t="s">
        <v>314</v>
      </c>
      <c r="E433" s="1" t="s">
        <v>315</v>
      </c>
      <c r="F433" s="1">
        <v>86.460999999999999</v>
      </c>
      <c r="G433" s="1">
        <v>33.68</v>
      </c>
      <c r="H433" s="11">
        <v>45944</v>
      </c>
      <c r="I433" s="1">
        <v>2911.99</v>
      </c>
      <c r="J433" s="1">
        <v>2313.5100000000002</v>
      </c>
      <c r="K433" s="1" t="s">
        <v>253</v>
      </c>
      <c r="L433" s="1" t="s">
        <v>129</v>
      </c>
    </row>
    <row r="434" spans="1:12" x14ac:dyDescent="0.3">
      <c r="A434" s="1">
        <v>5</v>
      </c>
      <c r="B434" s="1" t="s">
        <v>1037</v>
      </c>
      <c r="C434" s="1" t="s">
        <v>1490</v>
      </c>
      <c r="D434" s="1" t="s">
        <v>289</v>
      </c>
      <c r="E434" s="1" t="s">
        <v>290</v>
      </c>
      <c r="F434" s="1">
        <v>122.16</v>
      </c>
      <c r="G434" s="1">
        <v>50.77</v>
      </c>
      <c r="H434" s="11">
        <v>45944</v>
      </c>
      <c r="I434" s="1">
        <v>6202.05</v>
      </c>
      <c r="J434" s="1">
        <v>6170</v>
      </c>
      <c r="K434" s="1" t="s">
        <v>240</v>
      </c>
      <c r="L434" s="1" t="s">
        <v>129</v>
      </c>
    </row>
    <row r="435" spans="1:12" x14ac:dyDescent="0.3">
      <c r="A435" s="1">
        <v>5</v>
      </c>
      <c r="B435" s="1" t="s">
        <v>1037</v>
      </c>
      <c r="C435" s="1" t="s">
        <v>1491</v>
      </c>
      <c r="D435" s="1" t="s">
        <v>316</v>
      </c>
      <c r="E435" s="1" t="s">
        <v>317</v>
      </c>
      <c r="F435" s="1">
        <v>33.277999999999999</v>
      </c>
      <c r="G435" s="1">
        <v>63.83</v>
      </c>
      <c r="H435" s="11">
        <v>45944</v>
      </c>
      <c r="I435" s="1">
        <v>2124.12</v>
      </c>
      <c r="J435" s="1">
        <v>1863.24</v>
      </c>
      <c r="K435" s="1" t="s">
        <v>235</v>
      </c>
      <c r="L435" s="1" t="s">
        <v>129</v>
      </c>
    </row>
    <row r="436" spans="1:12" x14ac:dyDescent="0.3">
      <c r="A436" s="1">
        <v>5</v>
      </c>
      <c r="B436" s="1" t="s">
        <v>1037</v>
      </c>
      <c r="C436" s="1" t="s">
        <v>1492</v>
      </c>
      <c r="D436" s="1" t="s">
        <v>295</v>
      </c>
      <c r="E436" s="1" t="s">
        <v>296</v>
      </c>
      <c r="F436" s="1">
        <v>19.315999999999999</v>
      </c>
      <c r="G436" s="1">
        <v>581.64</v>
      </c>
      <c r="H436" s="11">
        <v>45944</v>
      </c>
      <c r="I436" s="1">
        <v>11234.73</v>
      </c>
      <c r="J436" s="1">
        <v>9175.7000000000007</v>
      </c>
      <c r="K436" s="1" t="s">
        <v>267</v>
      </c>
      <c r="L436" s="1" t="s">
        <v>129</v>
      </c>
    </row>
    <row r="437" spans="1:12" x14ac:dyDescent="0.3">
      <c r="A437" s="1">
        <v>5</v>
      </c>
      <c r="B437" s="1" t="s">
        <v>1037</v>
      </c>
      <c r="C437" s="1" t="s">
        <v>1493</v>
      </c>
      <c r="D437" s="1" t="s">
        <v>291</v>
      </c>
      <c r="E437" s="1" t="s">
        <v>292</v>
      </c>
      <c r="F437" s="1">
        <v>75.734999999999999</v>
      </c>
      <c r="G437" s="1">
        <v>50.23</v>
      </c>
      <c r="H437" s="11">
        <v>45944</v>
      </c>
      <c r="I437" s="1">
        <v>3804.17</v>
      </c>
      <c r="J437" s="1">
        <v>3617.9</v>
      </c>
      <c r="K437" s="1" t="s">
        <v>270</v>
      </c>
      <c r="L437" s="1" t="s">
        <v>129</v>
      </c>
    </row>
    <row r="438" spans="1:12" x14ac:dyDescent="0.3">
      <c r="A438" s="1">
        <v>5</v>
      </c>
      <c r="B438" s="1" t="s">
        <v>1037</v>
      </c>
      <c r="C438" s="1" t="s">
        <v>1494</v>
      </c>
      <c r="D438" s="1" t="s">
        <v>279</v>
      </c>
      <c r="E438" s="1" t="s">
        <v>280</v>
      </c>
      <c r="F438" s="1">
        <v>88.046000000000006</v>
      </c>
      <c r="G438" s="1">
        <v>49.42</v>
      </c>
      <c r="H438" s="11">
        <v>45944</v>
      </c>
      <c r="I438" s="1">
        <v>4351.2299999999996</v>
      </c>
      <c r="J438" s="1">
        <v>4304.3999999999996</v>
      </c>
      <c r="K438" s="1" t="s">
        <v>245</v>
      </c>
      <c r="L438" s="1" t="s">
        <v>129</v>
      </c>
    </row>
    <row r="439" spans="1:12" x14ac:dyDescent="0.3">
      <c r="A439" s="1">
        <v>5</v>
      </c>
      <c r="B439" s="1" t="s">
        <v>1037</v>
      </c>
      <c r="C439" s="1" t="s">
        <v>1495</v>
      </c>
      <c r="D439" s="1" t="s">
        <v>281</v>
      </c>
      <c r="E439" s="1" t="s">
        <v>282</v>
      </c>
      <c r="F439" s="1">
        <v>79.31</v>
      </c>
      <c r="G439" s="1">
        <v>78.62</v>
      </c>
      <c r="H439" s="11">
        <v>45944</v>
      </c>
      <c r="I439" s="1">
        <v>6235.31</v>
      </c>
      <c r="J439" s="1">
        <v>6069.25</v>
      </c>
      <c r="K439" s="1" t="s">
        <v>240</v>
      </c>
      <c r="L439" s="1" t="s">
        <v>129</v>
      </c>
    </row>
    <row r="440" spans="1:12" x14ac:dyDescent="0.3">
      <c r="A440" s="1">
        <v>5</v>
      </c>
      <c r="B440" s="1" t="s">
        <v>1037</v>
      </c>
      <c r="C440" s="1" t="s">
        <v>1496</v>
      </c>
      <c r="D440" s="1" t="s">
        <v>302</v>
      </c>
      <c r="E440" s="1" t="s">
        <v>303</v>
      </c>
      <c r="F440" s="1">
        <v>56.381999999999998</v>
      </c>
      <c r="G440" s="1">
        <v>29.57</v>
      </c>
      <c r="H440" s="11">
        <v>45944</v>
      </c>
      <c r="I440" s="1">
        <v>1667.23</v>
      </c>
      <c r="J440" s="1">
        <v>1381.18</v>
      </c>
      <c r="K440" s="1" t="s">
        <v>235</v>
      </c>
      <c r="L440" s="1" t="s">
        <v>129</v>
      </c>
    </row>
    <row r="441" spans="1:12" x14ac:dyDescent="0.3">
      <c r="A441" s="1">
        <v>5</v>
      </c>
      <c r="B441" s="1" t="s">
        <v>1037</v>
      </c>
      <c r="C441" s="1" t="s">
        <v>1497</v>
      </c>
      <c r="D441" s="1" t="s">
        <v>304</v>
      </c>
      <c r="E441" s="1" t="s">
        <v>305</v>
      </c>
      <c r="F441" s="1">
        <v>75.760999999999996</v>
      </c>
      <c r="G441" s="1">
        <v>64.37</v>
      </c>
      <c r="H441" s="11">
        <v>45944</v>
      </c>
      <c r="I441" s="1">
        <v>4876.74</v>
      </c>
      <c r="J441" s="1">
        <v>4528.76</v>
      </c>
      <c r="K441" s="1" t="s">
        <v>261</v>
      </c>
      <c r="L441" s="1" t="s">
        <v>129</v>
      </c>
    </row>
    <row r="442" spans="1:12" x14ac:dyDescent="0.3">
      <c r="A442" s="1">
        <v>5</v>
      </c>
      <c r="B442" s="1" t="s">
        <v>1037</v>
      </c>
      <c r="C442" s="1" t="s">
        <v>1498</v>
      </c>
      <c r="D442" s="1" t="s">
        <v>306</v>
      </c>
      <c r="E442" s="1" t="s">
        <v>307</v>
      </c>
      <c r="F442" s="1">
        <v>53.747</v>
      </c>
      <c r="G442" s="1">
        <v>30.52</v>
      </c>
      <c r="H442" s="11">
        <v>45944</v>
      </c>
      <c r="I442" s="1">
        <v>1640.35</v>
      </c>
      <c r="J442" s="1">
        <v>1380.65</v>
      </c>
      <c r="K442" s="1" t="s">
        <v>235</v>
      </c>
      <c r="L442" s="1" t="s">
        <v>129</v>
      </c>
    </row>
    <row r="443" spans="1:12" x14ac:dyDescent="0.3">
      <c r="A443" s="1">
        <v>5</v>
      </c>
      <c r="B443" s="1" t="s">
        <v>1037</v>
      </c>
      <c r="C443" s="1" t="s">
        <v>1499</v>
      </c>
      <c r="D443" s="1" t="s">
        <v>285</v>
      </c>
      <c r="E443" s="1" t="s">
        <v>286</v>
      </c>
      <c r="F443" s="1">
        <v>186.589</v>
      </c>
      <c r="G443" s="1">
        <v>26.77</v>
      </c>
      <c r="H443" s="11">
        <v>45944</v>
      </c>
      <c r="I443" s="1">
        <v>4995</v>
      </c>
      <c r="J443" s="1">
        <v>4656.1000000000004</v>
      </c>
      <c r="K443" s="1" t="s">
        <v>248</v>
      </c>
      <c r="L443" s="1" t="s">
        <v>129</v>
      </c>
    </row>
    <row r="444" spans="1:12" x14ac:dyDescent="0.3">
      <c r="A444" s="1">
        <v>5</v>
      </c>
      <c r="B444" s="1" t="s">
        <v>1037</v>
      </c>
      <c r="C444" s="1" t="s">
        <v>1500</v>
      </c>
      <c r="D444" s="1" t="s">
        <v>308</v>
      </c>
      <c r="E444" s="1" t="s">
        <v>309</v>
      </c>
      <c r="F444" s="1">
        <v>93.384</v>
      </c>
      <c r="G444" s="1">
        <v>30.34</v>
      </c>
      <c r="H444" s="11">
        <v>45944</v>
      </c>
      <c r="I444" s="1">
        <v>2833.26</v>
      </c>
      <c r="J444" s="1">
        <v>2308.1</v>
      </c>
      <c r="K444" s="1" t="s">
        <v>253</v>
      </c>
      <c r="L444" s="1" t="s">
        <v>129</v>
      </c>
    </row>
    <row r="445" spans="1:12" x14ac:dyDescent="0.3">
      <c r="A445" s="1">
        <v>5</v>
      </c>
      <c r="B445" s="1" t="s">
        <v>1037</v>
      </c>
      <c r="C445" s="1" t="s">
        <v>1501</v>
      </c>
      <c r="D445" s="1" t="s">
        <v>293</v>
      </c>
      <c r="E445" s="1" t="s">
        <v>294</v>
      </c>
      <c r="F445" s="1">
        <v>129.71700000000001</v>
      </c>
      <c r="G445" s="1">
        <v>43.88</v>
      </c>
      <c r="H445" s="11">
        <v>45944</v>
      </c>
      <c r="I445" s="1">
        <v>5691.96</v>
      </c>
      <c r="J445" s="1">
        <v>4696.95</v>
      </c>
      <c r="K445" s="1" t="s">
        <v>253</v>
      </c>
      <c r="L445" s="1" t="s">
        <v>129</v>
      </c>
    </row>
    <row r="446" spans="1:12" x14ac:dyDescent="0.3">
      <c r="A446" s="1">
        <v>5</v>
      </c>
      <c r="B446" s="1" t="s">
        <v>1037</v>
      </c>
      <c r="C446" s="1" t="s">
        <v>1502</v>
      </c>
      <c r="D446" s="1" t="s">
        <v>310</v>
      </c>
      <c r="E446" s="1" t="s">
        <v>311</v>
      </c>
      <c r="F446" s="1">
        <v>315.63499999999999</v>
      </c>
      <c r="G446" s="1">
        <v>31.09</v>
      </c>
      <c r="H446" s="11">
        <v>45944</v>
      </c>
      <c r="I446" s="1">
        <v>9813.1</v>
      </c>
      <c r="J446" s="1">
        <v>9161.64</v>
      </c>
      <c r="K446" s="1" t="s">
        <v>258</v>
      </c>
      <c r="L446" s="1" t="s">
        <v>129</v>
      </c>
    </row>
    <row r="447" spans="1:12" x14ac:dyDescent="0.3">
      <c r="A447" s="1">
        <v>5</v>
      </c>
      <c r="B447" s="1" t="s">
        <v>1037</v>
      </c>
      <c r="C447" s="1" t="s">
        <v>1503</v>
      </c>
      <c r="D447" s="1" t="s">
        <v>287</v>
      </c>
      <c r="E447" s="1" t="s">
        <v>288</v>
      </c>
      <c r="F447" s="1">
        <v>129.995</v>
      </c>
      <c r="G447" s="1">
        <v>48.18</v>
      </c>
      <c r="H447" s="11">
        <v>45944</v>
      </c>
      <c r="I447" s="1">
        <v>6263.14</v>
      </c>
      <c r="J447" s="1">
        <v>6101.66</v>
      </c>
      <c r="K447" s="1" t="s">
        <v>240</v>
      </c>
      <c r="L447" s="1" t="s">
        <v>129</v>
      </c>
    </row>
    <row r="448" spans="1:12" x14ac:dyDescent="0.3">
      <c r="A448" s="1">
        <v>5</v>
      </c>
      <c r="B448" s="1" t="s">
        <v>1048</v>
      </c>
      <c r="C448" s="1" t="s">
        <v>1504</v>
      </c>
      <c r="D448" s="1" t="s">
        <v>283</v>
      </c>
      <c r="E448" s="1" t="s">
        <v>284</v>
      </c>
      <c r="F448" s="1">
        <v>5.2240000000000002</v>
      </c>
      <c r="G448" s="1">
        <v>73.61</v>
      </c>
      <c r="H448" s="11">
        <v>45944</v>
      </c>
      <c r="I448" s="1">
        <v>384.56</v>
      </c>
      <c r="J448" s="1">
        <v>372.68</v>
      </c>
      <c r="K448" s="1" t="s">
        <v>245</v>
      </c>
      <c r="L448" s="1" t="s">
        <v>129</v>
      </c>
    </row>
    <row r="449" spans="1:12" x14ac:dyDescent="0.3">
      <c r="A449" s="1">
        <v>5</v>
      </c>
      <c r="B449" s="1" t="s">
        <v>1048</v>
      </c>
      <c r="C449" s="1" t="s">
        <v>1505</v>
      </c>
      <c r="D449" s="1" t="s">
        <v>279</v>
      </c>
      <c r="E449" s="1" t="s">
        <v>280</v>
      </c>
      <c r="F449" s="1">
        <v>7.3369999999999997</v>
      </c>
      <c r="G449" s="1">
        <v>49.42</v>
      </c>
      <c r="H449" s="11">
        <v>45944</v>
      </c>
      <c r="I449" s="1">
        <v>362.58</v>
      </c>
      <c r="J449" s="1">
        <v>356.58</v>
      </c>
      <c r="K449" s="1" t="s">
        <v>245</v>
      </c>
      <c r="L449" s="1" t="s">
        <v>129</v>
      </c>
    </row>
    <row r="450" spans="1:12" x14ac:dyDescent="0.3">
      <c r="A450" s="1">
        <v>5</v>
      </c>
      <c r="B450" s="1" t="s">
        <v>1048</v>
      </c>
      <c r="C450" s="1" t="s">
        <v>1506</v>
      </c>
      <c r="D450" s="1" t="s">
        <v>281</v>
      </c>
      <c r="E450" s="1" t="s">
        <v>282</v>
      </c>
      <c r="F450" s="1">
        <v>6.27</v>
      </c>
      <c r="G450" s="1">
        <v>78.62</v>
      </c>
      <c r="H450" s="11">
        <v>45944</v>
      </c>
      <c r="I450" s="1">
        <v>492.96</v>
      </c>
      <c r="J450" s="1">
        <v>482.03</v>
      </c>
      <c r="K450" s="1" t="s">
        <v>240</v>
      </c>
      <c r="L450" s="1" t="s">
        <v>129</v>
      </c>
    </row>
    <row r="451" spans="1:12" x14ac:dyDescent="0.3">
      <c r="A451" s="1">
        <v>5</v>
      </c>
      <c r="B451" s="1" t="s">
        <v>1048</v>
      </c>
      <c r="C451" s="1" t="s">
        <v>1507</v>
      </c>
      <c r="D451" s="1" t="s">
        <v>233</v>
      </c>
      <c r="E451" s="1" t="s">
        <v>234</v>
      </c>
      <c r="F451" s="1">
        <v>15.909000000000001</v>
      </c>
      <c r="G451" s="1">
        <v>26.22</v>
      </c>
      <c r="H451" s="11">
        <v>45944</v>
      </c>
      <c r="I451" s="1">
        <v>417.13</v>
      </c>
      <c r="J451" s="1">
        <v>339.39</v>
      </c>
      <c r="K451" s="1" t="s">
        <v>235</v>
      </c>
      <c r="L451" s="1" t="s">
        <v>129</v>
      </c>
    </row>
    <row r="452" spans="1:12" x14ac:dyDescent="0.3">
      <c r="A452" s="1">
        <v>5</v>
      </c>
      <c r="B452" s="1" t="s">
        <v>1048</v>
      </c>
      <c r="C452" s="1" t="s">
        <v>1508</v>
      </c>
      <c r="D452" s="1" t="s">
        <v>302</v>
      </c>
      <c r="E452" s="1" t="s">
        <v>303</v>
      </c>
      <c r="F452" s="1">
        <v>32.805</v>
      </c>
      <c r="G452" s="1">
        <v>29.57</v>
      </c>
      <c r="H452" s="11">
        <v>45944</v>
      </c>
      <c r="I452" s="1">
        <v>970.03</v>
      </c>
      <c r="J452" s="1">
        <v>769.14</v>
      </c>
      <c r="K452" s="1" t="s">
        <v>235</v>
      </c>
      <c r="L452" s="1" t="s">
        <v>129</v>
      </c>
    </row>
    <row r="453" spans="1:12" x14ac:dyDescent="0.3">
      <c r="A453" s="1">
        <v>5</v>
      </c>
      <c r="B453" s="1" t="s">
        <v>1048</v>
      </c>
      <c r="C453" s="1" t="s">
        <v>1428</v>
      </c>
      <c r="D453" s="1" t="s">
        <v>304</v>
      </c>
      <c r="E453" s="1" t="s">
        <v>305</v>
      </c>
      <c r="F453" s="1">
        <v>42.426000000000002</v>
      </c>
      <c r="G453" s="1">
        <v>64.37</v>
      </c>
      <c r="H453" s="11">
        <v>45944</v>
      </c>
      <c r="I453" s="1">
        <v>2730.97</v>
      </c>
      <c r="J453" s="1">
        <v>2324.9499999999998</v>
      </c>
      <c r="K453" s="1" t="s">
        <v>261</v>
      </c>
      <c r="L453" s="1" t="s">
        <v>129</v>
      </c>
    </row>
    <row r="454" spans="1:12" x14ac:dyDescent="0.3">
      <c r="A454" s="1">
        <v>5</v>
      </c>
      <c r="B454" s="1" t="s">
        <v>1048</v>
      </c>
      <c r="C454" s="1" t="s">
        <v>1509</v>
      </c>
      <c r="D454" s="1" t="s">
        <v>306</v>
      </c>
      <c r="E454" s="1" t="s">
        <v>307</v>
      </c>
      <c r="F454" s="1">
        <v>32.042000000000002</v>
      </c>
      <c r="G454" s="1">
        <v>30.52</v>
      </c>
      <c r="H454" s="11">
        <v>45944</v>
      </c>
      <c r="I454" s="1">
        <v>977.91</v>
      </c>
      <c r="J454" s="1">
        <v>783.98</v>
      </c>
      <c r="K454" s="1" t="s">
        <v>235</v>
      </c>
      <c r="L454" s="1" t="s">
        <v>129</v>
      </c>
    </row>
    <row r="455" spans="1:12" x14ac:dyDescent="0.3">
      <c r="A455" s="1">
        <v>5</v>
      </c>
      <c r="B455" s="1" t="s">
        <v>1048</v>
      </c>
      <c r="C455" s="1" t="s">
        <v>1510</v>
      </c>
      <c r="D455" s="1" t="s">
        <v>243</v>
      </c>
      <c r="E455" s="1" t="s">
        <v>244</v>
      </c>
      <c r="F455" s="1">
        <v>52.752000000000002</v>
      </c>
      <c r="G455" s="1">
        <v>10.18</v>
      </c>
      <c r="H455" s="11">
        <v>45944</v>
      </c>
      <c r="I455" s="1">
        <v>537.02</v>
      </c>
      <c r="J455" s="1">
        <v>528.13</v>
      </c>
      <c r="K455" s="1" t="s">
        <v>245</v>
      </c>
      <c r="L455" s="1" t="s">
        <v>129</v>
      </c>
    </row>
    <row r="456" spans="1:12" x14ac:dyDescent="0.3">
      <c r="A456" s="1">
        <v>5</v>
      </c>
      <c r="B456" s="1" t="s">
        <v>1048</v>
      </c>
      <c r="C456" s="1" t="s">
        <v>1511</v>
      </c>
      <c r="D456" s="1" t="s">
        <v>285</v>
      </c>
      <c r="E456" s="1" t="s">
        <v>286</v>
      </c>
      <c r="F456" s="1">
        <v>96.405000000000001</v>
      </c>
      <c r="G456" s="1">
        <v>26.77</v>
      </c>
      <c r="H456" s="11">
        <v>45944</v>
      </c>
      <c r="I456" s="1">
        <v>2580.75</v>
      </c>
      <c r="J456" s="1">
        <v>2314.86</v>
      </c>
      <c r="K456" s="1" t="s">
        <v>248</v>
      </c>
      <c r="L456" s="1" t="s">
        <v>129</v>
      </c>
    </row>
    <row r="457" spans="1:12" x14ac:dyDescent="0.3">
      <c r="A457" s="1">
        <v>5</v>
      </c>
      <c r="B457" s="1" t="s">
        <v>1048</v>
      </c>
      <c r="C457" s="1" t="s">
        <v>1512</v>
      </c>
      <c r="D457" s="1" t="s">
        <v>249</v>
      </c>
      <c r="E457" s="1" t="s">
        <v>250</v>
      </c>
      <c r="F457" s="1">
        <v>58.671999999999997</v>
      </c>
      <c r="G457" s="1">
        <v>10.25</v>
      </c>
      <c r="H457" s="11">
        <v>45944</v>
      </c>
      <c r="I457" s="1">
        <v>601.39</v>
      </c>
      <c r="J457" s="1">
        <v>596.42999999999995</v>
      </c>
      <c r="K457" s="1" t="s">
        <v>240</v>
      </c>
      <c r="L457" s="1" t="s">
        <v>129</v>
      </c>
    </row>
    <row r="458" spans="1:12" x14ac:dyDescent="0.3">
      <c r="A458" s="1">
        <v>5</v>
      </c>
      <c r="B458" s="1" t="s">
        <v>1048</v>
      </c>
      <c r="C458" s="1" t="s">
        <v>1513</v>
      </c>
      <c r="D458" s="1" t="s">
        <v>308</v>
      </c>
      <c r="E458" s="1" t="s">
        <v>309</v>
      </c>
      <c r="F458" s="1">
        <v>52.335999999999999</v>
      </c>
      <c r="G458" s="1">
        <v>30.34</v>
      </c>
      <c r="H458" s="11">
        <v>45944</v>
      </c>
      <c r="I458" s="1">
        <v>1587.88</v>
      </c>
      <c r="J458" s="1">
        <v>1196.4000000000001</v>
      </c>
      <c r="K458" s="1" t="s">
        <v>253</v>
      </c>
      <c r="L458" s="1" t="s">
        <v>129</v>
      </c>
    </row>
    <row r="459" spans="1:12" x14ac:dyDescent="0.3">
      <c r="A459" s="1">
        <v>5</v>
      </c>
      <c r="B459" s="1" t="s">
        <v>1048</v>
      </c>
      <c r="C459" s="1" t="s">
        <v>1514</v>
      </c>
      <c r="D459" s="1" t="s">
        <v>293</v>
      </c>
      <c r="E459" s="1" t="s">
        <v>294</v>
      </c>
      <c r="F459" s="1">
        <v>71.602999999999994</v>
      </c>
      <c r="G459" s="1">
        <v>43.88</v>
      </c>
      <c r="H459" s="11">
        <v>45944</v>
      </c>
      <c r="I459" s="1">
        <v>3141.96</v>
      </c>
      <c r="J459" s="1">
        <v>2370.65</v>
      </c>
      <c r="K459" s="1" t="s">
        <v>253</v>
      </c>
      <c r="L459" s="1" t="s">
        <v>129</v>
      </c>
    </row>
    <row r="460" spans="1:12" x14ac:dyDescent="0.3">
      <c r="A460" s="1">
        <v>5</v>
      </c>
      <c r="B460" s="1" t="s">
        <v>1048</v>
      </c>
      <c r="C460" s="1" t="s">
        <v>1515</v>
      </c>
      <c r="D460" s="1" t="s">
        <v>310</v>
      </c>
      <c r="E460" s="1" t="s">
        <v>311</v>
      </c>
      <c r="F460" s="1">
        <v>178.18199999999999</v>
      </c>
      <c r="G460" s="1">
        <v>31.09</v>
      </c>
      <c r="H460" s="11">
        <v>45944</v>
      </c>
      <c r="I460" s="1">
        <v>5539.66</v>
      </c>
      <c r="J460" s="1">
        <v>4538.22</v>
      </c>
      <c r="K460" s="1" t="s">
        <v>258</v>
      </c>
      <c r="L460" s="1" t="s">
        <v>129</v>
      </c>
    </row>
    <row r="461" spans="1:12" x14ac:dyDescent="0.3">
      <c r="A461" s="1">
        <v>5</v>
      </c>
      <c r="B461" s="1" t="s">
        <v>1048</v>
      </c>
      <c r="C461" s="1" t="s">
        <v>1516</v>
      </c>
      <c r="D461" s="1" t="s">
        <v>287</v>
      </c>
      <c r="E461" s="1" t="s">
        <v>288</v>
      </c>
      <c r="F461" s="1">
        <v>8.0000000000000002E-3</v>
      </c>
      <c r="G461" s="1">
        <v>48.18</v>
      </c>
      <c r="H461" s="11">
        <v>45944</v>
      </c>
      <c r="I461" s="1">
        <v>0.4</v>
      </c>
      <c r="J461" s="1">
        <v>0.39</v>
      </c>
      <c r="K461" s="1" t="s">
        <v>240</v>
      </c>
      <c r="L461" s="1" t="s">
        <v>129</v>
      </c>
    </row>
    <row r="462" spans="1:12" x14ac:dyDescent="0.3">
      <c r="A462" s="1">
        <v>5</v>
      </c>
      <c r="B462" s="1" t="s">
        <v>1048</v>
      </c>
      <c r="C462" s="1" t="s">
        <v>1517</v>
      </c>
      <c r="D462" s="1" t="s">
        <v>312</v>
      </c>
      <c r="E462" s="1" t="s">
        <v>313</v>
      </c>
      <c r="F462" s="1">
        <v>89.337000000000003</v>
      </c>
      <c r="G462" s="1">
        <v>29.76</v>
      </c>
      <c r="H462" s="11">
        <v>45944</v>
      </c>
      <c r="I462" s="1">
        <v>2658.67</v>
      </c>
      <c r="J462" s="1">
        <v>2345.64</v>
      </c>
      <c r="K462" s="1" t="s">
        <v>264</v>
      </c>
      <c r="L462" s="1" t="s">
        <v>129</v>
      </c>
    </row>
    <row r="463" spans="1:12" x14ac:dyDescent="0.3">
      <c r="A463" s="1">
        <v>5</v>
      </c>
      <c r="B463" s="1" t="s">
        <v>1048</v>
      </c>
      <c r="C463" s="1" t="s">
        <v>1518</v>
      </c>
      <c r="D463" s="1" t="s">
        <v>314</v>
      </c>
      <c r="E463" s="1" t="s">
        <v>315</v>
      </c>
      <c r="F463" s="1">
        <v>47.347000000000001</v>
      </c>
      <c r="G463" s="1">
        <v>33.68</v>
      </c>
      <c r="H463" s="11">
        <v>45944</v>
      </c>
      <c r="I463" s="1">
        <v>1594.66</v>
      </c>
      <c r="J463" s="1">
        <v>1150.44</v>
      </c>
      <c r="K463" s="1" t="s">
        <v>253</v>
      </c>
      <c r="L463" s="1" t="s">
        <v>129</v>
      </c>
    </row>
    <row r="464" spans="1:12" x14ac:dyDescent="0.3">
      <c r="A464" s="1">
        <v>5</v>
      </c>
      <c r="B464" s="1" t="s">
        <v>1048</v>
      </c>
      <c r="C464" s="1" t="s">
        <v>1519</v>
      </c>
      <c r="D464" s="1" t="s">
        <v>316</v>
      </c>
      <c r="E464" s="1" t="s">
        <v>317</v>
      </c>
      <c r="F464" s="1">
        <v>11.446999999999999</v>
      </c>
      <c r="G464" s="1">
        <v>63.83</v>
      </c>
      <c r="H464" s="11">
        <v>45944</v>
      </c>
      <c r="I464" s="1">
        <v>730.67</v>
      </c>
      <c r="J464" s="1">
        <v>616.22</v>
      </c>
      <c r="K464" s="1" t="s">
        <v>235</v>
      </c>
      <c r="L464" s="1" t="s">
        <v>129</v>
      </c>
    </row>
    <row r="465" spans="1:12" x14ac:dyDescent="0.3">
      <c r="A465" s="1">
        <v>5</v>
      </c>
      <c r="B465" s="1" t="s">
        <v>1048</v>
      </c>
      <c r="C465" s="1" t="s">
        <v>1520</v>
      </c>
      <c r="D465" s="1" t="s">
        <v>295</v>
      </c>
      <c r="E465" s="1" t="s">
        <v>296</v>
      </c>
      <c r="F465" s="1">
        <v>10.173</v>
      </c>
      <c r="G465" s="1">
        <v>581.64</v>
      </c>
      <c r="H465" s="11">
        <v>45944</v>
      </c>
      <c r="I465" s="1">
        <v>5917.14</v>
      </c>
      <c r="J465" s="1">
        <v>4160.0200000000004</v>
      </c>
      <c r="K465" s="1" t="s">
        <v>267</v>
      </c>
      <c r="L465" s="1" t="s">
        <v>129</v>
      </c>
    </row>
    <row r="466" spans="1:12" x14ac:dyDescent="0.3">
      <c r="A466" s="1">
        <v>5</v>
      </c>
      <c r="B466" s="1" t="s">
        <v>1048</v>
      </c>
      <c r="C466" s="1" t="s">
        <v>1521</v>
      </c>
      <c r="D466" s="1" t="s">
        <v>291</v>
      </c>
      <c r="E466" s="1" t="s">
        <v>292</v>
      </c>
      <c r="F466" s="1">
        <v>6.2249999999999996</v>
      </c>
      <c r="G466" s="1">
        <v>50.23</v>
      </c>
      <c r="H466" s="11">
        <v>45944</v>
      </c>
      <c r="I466" s="1">
        <v>312.67</v>
      </c>
      <c r="J466" s="1">
        <v>294.66000000000003</v>
      </c>
      <c r="K466" s="1" t="s">
        <v>270</v>
      </c>
      <c r="L466" s="1" t="s">
        <v>129</v>
      </c>
    </row>
    <row r="467" spans="1:12" x14ac:dyDescent="0.3">
      <c r="A467" s="1">
        <v>5</v>
      </c>
      <c r="B467" s="1" t="s">
        <v>1048</v>
      </c>
      <c r="C467" s="1" t="s">
        <v>1522</v>
      </c>
      <c r="D467" s="1"/>
      <c r="E467" s="1" t="s">
        <v>277</v>
      </c>
      <c r="F467" s="1">
        <v>56.28</v>
      </c>
      <c r="G467" s="1">
        <v>1</v>
      </c>
      <c r="H467" s="11">
        <v>45944</v>
      </c>
      <c r="I467" s="1">
        <v>56.28</v>
      </c>
      <c r="J467" s="1">
        <v>56.28</v>
      </c>
      <c r="K467" s="1" t="s">
        <v>278</v>
      </c>
      <c r="L467" s="1" t="s">
        <v>129</v>
      </c>
    </row>
    <row r="468" spans="1:12" x14ac:dyDescent="0.3">
      <c r="A468" s="1">
        <v>6</v>
      </c>
      <c r="B468" s="1" t="s">
        <v>1051</v>
      </c>
      <c r="C468" s="1" t="s">
        <v>1523</v>
      </c>
      <c r="D468" s="1" t="s">
        <v>254</v>
      </c>
      <c r="E468" s="1" t="s">
        <v>255</v>
      </c>
      <c r="F468" s="1">
        <v>1537.769</v>
      </c>
      <c r="G468" s="1">
        <v>25.51</v>
      </c>
      <c r="H468" s="11">
        <v>45944</v>
      </c>
      <c r="I468" s="1">
        <v>39228.49</v>
      </c>
      <c r="J468" s="1">
        <v>18691.48</v>
      </c>
      <c r="K468" s="1" t="s">
        <v>253</v>
      </c>
      <c r="L468" s="1" t="s">
        <v>129</v>
      </c>
    </row>
    <row r="469" spans="1:12" x14ac:dyDescent="0.3">
      <c r="A469" s="1">
        <v>6</v>
      </c>
      <c r="B469" s="1" t="s">
        <v>1051</v>
      </c>
      <c r="C469" s="1" t="s">
        <v>1524</v>
      </c>
      <c r="D469" s="1" t="s">
        <v>256</v>
      </c>
      <c r="E469" s="1" t="s">
        <v>257</v>
      </c>
      <c r="F469" s="1">
        <v>1464.559</v>
      </c>
      <c r="G469" s="1">
        <v>51.13</v>
      </c>
      <c r="H469" s="11">
        <v>45944</v>
      </c>
      <c r="I469" s="1">
        <v>74882.899999999994</v>
      </c>
      <c r="J469" s="1">
        <v>38485.629999999997</v>
      </c>
      <c r="K469" s="1" t="s">
        <v>258</v>
      </c>
      <c r="L469" s="1" t="s">
        <v>129</v>
      </c>
    </row>
    <row r="470" spans="1:12" x14ac:dyDescent="0.3">
      <c r="A470" s="1">
        <v>6</v>
      </c>
      <c r="B470" s="1" t="s">
        <v>1051</v>
      </c>
      <c r="C470" s="1" t="s">
        <v>1525</v>
      </c>
      <c r="D470" s="1" t="s">
        <v>259</v>
      </c>
      <c r="E470" s="1" t="s">
        <v>260</v>
      </c>
      <c r="F470" s="1">
        <v>1327.684</v>
      </c>
      <c r="G470" s="1">
        <v>28.59</v>
      </c>
      <c r="H470" s="11">
        <v>45944</v>
      </c>
      <c r="I470" s="1">
        <v>37958.49</v>
      </c>
      <c r="J470" s="1">
        <v>18461.21</v>
      </c>
      <c r="K470" s="1" t="s">
        <v>261</v>
      </c>
      <c r="L470" s="1" t="s">
        <v>129</v>
      </c>
    </row>
    <row r="471" spans="1:12" x14ac:dyDescent="0.3">
      <c r="A471" s="1">
        <v>6</v>
      </c>
      <c r="B471" s="1" t="s">
        <v>1051</v>
      </c>
      <c r="C471" s="1" t="s">
        <v>1526</v>
      </c>
      <c r="D471" s="1" t="s">
        <v>262</v>
      </c>
      <c r="E471" s="1" t="s">
        <v>263</v>
      </c>
      <c r="F471" s="1">
        <v>862.774</v>
      </c>
      <c r="G471" s="1">
        <v>47.02</v>
      </c>
      <c r="H471" s="11">
        <v>45944</v>
      </c>
      <c r="I471" s="1">
        <v>40567.629999999997</v>
      </c>
      <c r="J471" s="1">
        <v>20558.04</v>
      </c>
      <c r="K471" s="1" t="s">
        <v>264</v>
      </c>
      <c r="L471" s="1" t="s">
        <v>129</v>
      </c>
    </row>
    <row r="472" spans="1:12" x14ac:dyDescent="0.3">
      <c r="A472" s="1">
        <v>6</v>
      </c>
      <c r="B472" s="1" t="s">
        <v>1051</v>
      </c>
      <c r="C472" s="1" t="s">
        <v>1527</v>
      </c>
      <c r="D472" s="1" t="s">
        <v>265</v>
      </c>
      <c r="E472" s="1" t="s">
        <v>266</v>
      </c>
      <c r="F472" s="1">
        <v>1888.1310000000001</v>
      </c>
      <c r="G472" s="1">
        <v>42.12</v>
      </c>
      <c r="H472" s="11">
        <v>45944</v>
      </c>
      <c r="I472" s="1">
        <v>79528.08</v>
      </c>
      <c r="J472" s="1">
        <v>37547.33</v>
      </c>
      <c r="K472" s="1" t="s">
        <v>267</v>
      </c>
      <c r="L472" s="1" t="s">
        <v>129</v>
      </c>
    </row>
    <row r="473" spans="1:12" x14ac:dyDescent="0.3">
      <c r="A473" s="1">
        <v>6</v>
      </c>
      <c r="B473" s="1" t="s">
        <v>1051</v>
      </c>
      <c r="C473" s="1" t="s">
        <v>1528</v>
      </c>
      <c r="D473" s="1" t="s">
        <v>268</v>
      </c>
      <c r="E473" s="1" t="s">
        <v>269</v>
      </c>
      <c r="F473" s="1">
        <v>1220.761</v>
      </c>
      <c r="G473" s="1">
        <v>11.21</v>
      </c>
      <c r="H473" s="11">
        <v>45944</v>
      </c>
      <c r="I473" s="1">
        <v>13684.73</v>
      </c>
      <c r="J473" s="1">
        <v>14582.67</v>
      </c>
      <c r="K473" s="1" t="s">
        <v>270</v>
      </c>
      <c r="L473" s="1" t="s">
        <v>129</v>
      </c>
    </row>
    <row r="474" spans="1:12" x14ac:dyDescent="0.3">
      <c r="A474" s="1">
        <v>6</v>
      </c>
      <c r="B474" s="1" t="s">
        <v>1051</v>
      </c>
      <c r="C474" s="1" t="s">
        <v>1529</v>
      </c>
      <c r="D474" s="1" t="s">
        <v>271</v>
      </c>
      <c r="E474" s="1" t="s">
        <v>272</v>
      </c>
      <c r="F474" s="1">
        <v>740.971</v>
      </c>
      <c r="G474" s="1">
        <v>28.47</v>
      </c>
      <c r="H474" s="11">
        <v>45944</v>
      </c>
      <c r="I474" s="1">
        <v>21095.439999999999</v>
      </c>
      <c r="J474" s="1">
        <v>9624.5499999999993</v>
      </c>
      <c r="K474" s="1" t="s">
        <v>253</v>
      </c>
      <c r="L474" s="1" t="s">
        <v>129</v>
      </c>
    </row>
    <row r="475" spans="1:12" x14ac:dyDescent="0.3">
      <c r="A475" s="1">
        <v>6</v>
      </c>
      <c r="B475" s="1" t="s">
        <v>1051</v>
      </c>
      <c r="C475" s="1" t="s">
        <v>1530</v>
      </c>
      <c r="D475" s="1" t="s">
        <v>273</v>
      </c>
      <c r="E475" s="1" t="s">
        <v>274</v>
      </c>
      <c r="F475" s="1">
        <v>1293.5450000000001</v>
      </c>
      <c r="G475" s="1">
        <v>9.6999999999999993</v>
      </c>
      <c r="H475" s="11">
        <v>45944</v>
      </c>
      <c r="I475" s="1">
        <v>12547.39</v>
      </c>
      <c r="J475" s="1">
        <v>14516.44</v>
      </c>
      <c r="K475" s="1" t="s">
        <v>245</v>
      </c>
      <c r="L475" s="1" t="s">
        <v>129</v>
      </c>
    </row>
    <row r="476" spans="1:12" x14ac:dyDescent="0.3">
      <c r="A476" s="1">
        <v>6</v>
      </c>
      <c r="B476" s="1" t="s">
        <v>1051</v>
      </c>
      <c r="C476" s="1" t="s">
        <v>1531</v>
      </c>
      <c r="D476" s="1" t="s">
        <v>275</v>
      </c>
      <c r="E476" s="1" t="s">
        <v>276</v>
      </c>
      <c r="F476" s="1">
        <v>725.19799999999998</v>
      </c>
      <c r="G476" s="1">
        <v>19.760000000000002</v>
      </c>
      <c r="H476" s="11">
        <v>45944</v>
      </c>
      <c r="I476" s="1">
        <v>14329.91</v>
      </c>
      <c r="J476" s="1">
        <v>16250.08</v>
      </c>
      <c r="K476" s="1" t="s">
        <v>245</v>
      </c>
      <c r="L476" s="1" t="s">
        <v>129</v>
      </c>
    </row>
    <row r="477" spans="1:12" x14ac:dyDescent="0.3">
      <c r="A477" s="1">
        <v>6</v>
      </c>
      <c r="B477" s="1" t="s">
        <v>1051</v>
      </c>
      <c r="C477" s="1" t="s">
        <v>1532</v>
      </c>
      <c r="D477" s="1"/>
      <c r="E477" s="1" t="s">
        <v>277</v>
      </c>
      <c r="F477" s="1">
        <v>4205.3100000000004</v>
      </c>
      <c r="G477" s="1">
        <v>1</v>
      </c>
      <c r="H477" s="11">
        <v>45944</v>
      </c>
      <c r="I477" s="1">
        <v>4205.3100000000004</v>
      </c>
      <c r="J477" s="1">
        <v>4205.3100000000004</v>
      </c>
      <c r="K477" s="1" t="s">
        <v>278</v>
      </c>
      <c r="L477" s="1" t="s">
        <v>129</v>
      </c>
    </row>
    <row r="478" spans="1:12" x14ac:dyDescent="0.3">
      <c r="A478" s="1">
        <v>6</v>
      </c>
      <c r="B478" s="1" t="s">
        <v>1051</v>
      </c>
      <c r="C478" s="1" t="s">
        <v>1533</v>
      </c>
      <c r="D478" s="1" t="s">
        <v>249</v>
      </c>
      <c r="E478" s="1" t="s">
        <v>250</v>
      </c>
      <c r="F478" s="1">
        <v>2113.7950000000001</v>
      </c>
      <c r="G478" s="1">
        <v>10.25</v>
      </c>
      <c r="H478" s="11">
        <v>45944</v>
      </c>
      <c r="I478" s="1">
        <v>21666.400000000001</v>
      </c>
      <c r="J478" s="1">
        <v>21752.03</v>
      </c>
      <c r="K478" s="1" t="s">
        <v>240</v>
      </c>
      <c r="L478" s="1" t="s">
        <v>129</v>
      </c>
    </row>
    <row r="479" spans="1:12" x14ac:dyDescent="0.3">
      <c r="A479" s="1">
        <v>6</v>
      </c>
      <c r="B479" s="1" t="s">
        <v>1051</v>
      </c>
      <c r="C479" s="1" t="s">
        <v>1534</v>
      </c>
      <c r="D479" s="1" t="s">
        <v>233</v>
      </c>
      <c r="E479" s="1" t="s">
        <v>234</v>
      </c>
      <c r="F479" s="1">
        <v>614.19399999999996</v>
      </c>
      <c r="G479" s="1">
        <v>26.22</v>
      </c>
      <c r="H479" s="11">
        <v>45944</v>
      </c>
      <c r="I479" s="1">
        <v>16104.17</v>
      </c>
      <c r="J479" s="1">
        <v>9579.01</v>
      </c>
      <c r="K479" s="1" t="s">
        <v>235</v>
      </c>
      <c r="L479" s="1" t="s">
        <v>129</v>
      </c>
    </row>
    <row r="480" spans="1:12" x14ac:dyDescent="0.3">
      <c r="A480" s="1">
        <v>6</v>
      </c>
      <c r="B480" s="1" t="s">
        <v>1051</v>
      </c>
      <c r="C480" s="1" t="s">
        <v>1535</v>
      </c>
      <c r="D480" s="1" t="s">
        <v>236</v>
      </c>
      <c r="E480" s="1" t="s">
        <v>237</v>
      </c>
      <c r="F480" s="1">
        <v>316.29300000000001</v>
      </c>
      <c r="G480" s="1">
        <v>33.35</v>
      </c>
      <c r="H480" s="11">
        <v>45944</v>
      </c>
      <c r="I480" s="1">
        <v>10548.37</v>
      </c>
      <c r="J480" s="1">
        <v>7969.77</v>
      </c>
      <c r="K480" s="1" t="s">
        <v>235</v>
      </c>
      <c r="L480" s="1" t="s">
        <v>129</v>
      </c>
    </row>
    <row r="481" spans="1:12" x14ac:dyDescent="0.3">
      <c r="A481" s="1">
        <v>6</v>
      </c>
      <c r="B481" s="1" t="s">
        <v>1051</v>
      </c>
      <c r="C481" s="1" t="s">
        <v>1536</v>
      </c>
      <c r="D481" s="1" t="s">
        <v>238</v>
      </c>
      <c r="E481" s="1" t="s">
        <v>239</v>
      </c>
      <c r="F481" s="1">
        <v>2030.4349999999999</v>
      </c>
      <c r="G481" s="1">
        <v>10.51</v>
      </c>
      <c r="H481" s="11">
        <v>45944</v>
      </c>
      <c r="I481" s="1">
        <v>21339.87</v>
      </c>
      <c r="J481" s="1">
        <v>21781.53</v>
      </c>
      <c r="K481" s="1" t="s">
        <v>240</v>
      </c>
      <c r="L481" s="1" t="s">
        <v>129</v>
      </c>
    </row>
    <row r="482" spans="1:12" x14ac:dyDescent="0.3">
      <c r="A482" s="1">
        <v>6</v>
      </c>
      <c r="B482" s="1" t="s">
        <v>1051</v>
      </c>
      <c r="C482" s="1" t="s">
        <v>1537</v>
      </c>
      <c r="D482" s="1" t="s">
        <v>241</v>
      </c>
      <c r="E482" s="1" t="s">
        <v>242</v>
      </c>
      <c r="F482" s="1">
        <v>342.19600000000003</v>
      </c>
      <c r="G482" s="1">
        <v>34.64</v>
      </c>
      <c r="H482" s="11">
        <v>45944</v>
      </c>
      <c r="I482" s="1">
        <v>11853.67</v>
      </c>
      <c r="J482" s="1">
        <v>7198.49</v>
      </c>
      <c r="K482" s="1" t="s">
        <v>235</v>
      </c>
      <c r="L482" s="1" t="s">
        <v>129</v>
      </c>
    </row>
    <row r="483" spans="1:12" x14ac:dyDescent="0.3">
      <c r="A483" s="1">
        <v>6</v>
      </c>
      <c r="B483" s="1" t="s">
        <v>1051</v>
      </c>
      <c r="C483" s="1" t="s">
        <v>1538</v>
      </c>
      <c r="D483" s="1" t="s">
        <v>246</v>
      </c>
      <c r="E483" s="1" t="s">
        <v>247</v>
      </c>
      <c r="F483" s="1">
        <v>3045.4380000000001</v>
      </c>
      <c r="G483" s="1">
        <v>10.71</v>
      </c>
      <c r="H483" s="11">
        <v>45944</v>
      </c>
      <c r="I483" s="1">
        <v>32616.639999999999</v>
      </c>
      <c r="J483" s="1">
        <v>25884.28</v>
      </c>
      <c r="K483" s="1" t="s">
        <v>248</v>
      </c>
      <c r="L483" s="1" t="s">
        <v>129</v>
      </c>
    </row>
    <row r="484" spans="1:12" x14ac:dyDescent="0.3">
      <c r="A484" s="1">
        <v>6</v>
      </c>
      <c r="B484" s="1" t="s">
        <v>1051</v>
      </c>
      <c r="C484" s="1" t="s">
        <v>1539</v>
      </c>
      <c r="D484" s="1" t="s">
        <v>251</v>
      </c>
      <c r="E484" s="1" t="s">
        <v>252</v>
      </c>
      <c r="F484" s="1">
        <v>883.69200000000001</v>
      </c>
      <c r="G484" s="1">
        <v>23.92</v>
      </c>
      <c r="H484" s="11">
        <v>45944</v>
      </c>
      <c r="I484" s="1">
        <v>21137.91</v>
      </c>
      <c r="J484" s="1">
        <v>12164.06</v>
      </c>
      <c r="K484" s="1" t="s">
        <v>253</v>
      </c>
      <c r="L484" s="1" t="s">
        <v>129</v>
      </c>
    </row>
    <row r="485" spans="1:12" x14ac:dyDescent="0.3">
      <c r="A485" s="1">
        <v>6</v>
      </c>
      <c r="B485" s="1" t="s">
        <v>1051</v>
      </c>
      <c r="C485" s="1" t="s">
        <v>1540</v>
      </c>
      <c r="D485" s="1" t="s">
        <v>243</v>
      </c>
      <c r="E485" s="1" t="s">
        <v>244</v>
      </c>
      <c r="F485" s="1">
        <v>1820.952</v>
      </c>
      <c r="G485" s="1">
        <v>10.18</v>
      </c>
      <c r="H485" s="11">
        <v>45944</v>
      </c>
      <c r="I485" s="1">
        <v>18537.29</v>
      </c>
      <c r="J485" s="1">
        <v>19473.13</v>
      </c>
      <c r="K485" s="1" t="s">
        <v>245</v>
      </c>
      <c r="L485" s="1" t="s">
        <v>129</v>
      </c>
    </row>
    <row r="486" spans="1:12" x14ac:dyDescent="0.3">
      <c r="A486" s="1">
        <v>6</v>
      </c>
      <c r="B486" s="1" t="s">
        <v>1051</v>
      </c>
      <c r="C486" s="1" t="s">
        <v>1541</v>
      </c>
      <c r="D486" s="1" t="s">
        <v>291</v>
      </c>
      <c r="E486" s="1" t="s">
        <v>292</v>
      </c>
      <c r="F486" s="1">
        <v>13.487</v>
      </c>
      <c r="G486" s="1">
        <v>50.23</v>
      </c>
      <c r="H486" s="11">
        <v>45944</v>
      </c>
      <c r="I486" s="1">
        <v>677.46</v>
      </c>
      <c r="J486" s="1">
        <v>648.97</v>
      </c>
      <c r="K486" s="1" t="s">
        <v>270</v>
      </c>
      <c r="L486" s="1" t="s">
        <v>129</v>
      </c>
    </row>
    <row r="487" spans="1:12" x14ac:dyDescent="0.3">
      <c r="A487" s="1">
        <v>6</v>
      </c>
      <c r="B487" s="1" t="s">
        <v>1051</v>
      </c>
      <c r="C487" s="1" t="s">
        <v>1542</v>
      </c>
      <c r="D487" s="1" t="s">
        <v>283</v>
      </c>
      <c r="E487" s="1" t="s">
        <v>284</v>
      </c>
      <c r="F487" s="1">
        <v>47.021000000000001</v>
      </c>
      <c r="G487" s="1">
        <v>73.61</v>
      </c>
      <c r="H487" s="11">
        <v>45944</v>
      </c>
      <c r="I487" s="1">
        <v>3461.19</v>
      </c>
      <c r="J487" s="1">
        <v>3372.72</v>
      </c>
      <c r="K487" s="1" t="s">
        <v>245</v>
      </c>
      <c r="L487" s="1" t="s">
        <v>129</v>
      </c>
    </row>
    <row r="488" spans="1:12" x14ac:dyDescent="0.3">
      <c r="A488" s="1">
        <v>6</v>
      </c>
      <c r="B488" s="1" t="s">
        <v>1051</v>
      </c>
      <c r="C488" s="1" t="s">
        <v>1543</v>
      </c>
      <c r="D488" s="1" t="s">
        <v>285</v>
      </c>
      <c r="E488" s="1" t="s">
        <v>286</v>
      </c>
      <c r="F488" s="1">
        <v>194.68600000000001</v>
      </c>
      <c r="G488" s="1">
        <v>26.77</v>
      </c>
      <c r="H488" s="11">
        <v>45944</v>
      </c>
      <c r="I488" s="1">
        <v>5211.74</v>
      </c>
      <c r="J488" s="1">
        <v>4998.24</v>
      </c>
      <c r="K488" s="1" t="s">
        <v>248</v>
      </c>
      <c r="L488" s="1" t="s">
        <v>129</v>
      </c>
    </row>
    <row r="489" spans="1:12" x14ac:dyDescent="0.3">
      <c r="A489" s="1">
        <v>6</v>
      </c>
      <c r="B489" s="1" t="s">
        <v>1051</v>
      </c>
      <c r="C489" s="1" t="s">
        <v>1544</v>
      </c>
      <c r="D489" s="1" t="s">
        <v>287</v>
      </c>
      <c r="E489" s="1" t="s">
        <v>288</v>
      </c>
      <c r="F489" s="1">
        <v>127</v>
      </c>
      <c r="G489" s="1">
        <v>48.18</v>
      </c>
      <c r="H489" s="11">
        <v>45944</v>
      </c>
      <c r="I489" s="1">
        <v>6118.86</v>
      </c>
      <c r="J489" s="1">
        <v>6016.63</v>
      </c>
      <c r="K489" s="1" t="s">
        <v>240</v>
      </c>
      <c r="L489" s="1" t="s">
        <v>129</v>
      </c>
    </row>
    <row r="490" spans="1:12" x14ac:dyDescent="0.3">
      <c r="A490" s="1">
        <v>6</v>
      </c>
      <c r="B490" s="1" t="s">
        <v>1051</v>
      </c>
      <c r="C490" s="1" t="s">
        <v>1545</v>
      </c>
      <c r="D490" s="1" t="s">
        <v>279</v>
      </c>
      <c r="E490" s="1" t="s">
        <v>280</v>
      </c>
      <c r="F490" s="1">
        <v>49.106000000000002</v>
      </c>
      <c r="G490" s="1">
        <v>49.42</v>
      </c>
      <c r="H490" s="11">
        <v>45944</v>
      </c>
      <c r="I490" s="1">
        <v>2426.8200000000002</v>
      </c>
      <c r="J490" s="1">
        <v>2401.6</v>
      </c>
      <c r="K490" s="1" t="s">
        <v>245</v>
      </c>
      <c r="L490" s="1" t="s">
        <v>129</v>
      </c>
    </row>
    <row r="491" spans="1:12" x14ac:dyDescent="0.3">
      <c r="A491" s="1">
        <v>6</v>
      </c>
      <c r="B491" s="1" t="s">
        <v>1051</v>
      </c>
      <c r="C491" s="1" t="s">
        <v>1546</v>
      </c>
      <c r="D491" s="1" t="s">
        <v>281</v>
      </c>
      <c r="E491" s="1" t="s">
        <v>282</v>
      </c>
      <c r="F491" s="1">
        <v>31.102</v>
      </c>
      <c r="G491" s="1">
        <v>78.62</v>
      </c>
      <c r="H491" s="11">
        <v>45944</v>
      </c>
      <c r="I491" s="1">
        <v>2445.2600000000002</v>
      </c>
      <c r="J491" s="1">
        <v>2426.5100000000002</v>
      </c>
      <c r="K491" s="1" t="s">
        <v>240</v>
      </c>
      <c r="L491" s="1" t="s">
        <v>129</v>
      </c>
    </row>
    <row r="492" spans="1:12" x14ac:dyDescent="0.3">
      <c r="A492" s="1">
        <v>6</v>
      </c>
      <c r="B492" s="1" t="s">
        <v>1051</v>
      </c>
      <c r="C492" s="1" t="s">
        <v>1547</v>
      </c>
      <c r="D492" s="1" t="s">
        <v>310</v>
      </c>
      <c r="E492" s="1" t="s">
        <v>311</v>
      </c>
      <c r="F492" s="1">
        <v>72</v>
      </c>
      <c r="G492" s="1">
        <v>31.09</v>
      </c>
      <c r="H492" s="11">
        <v>45944</v>
      </c>
      <c r="I492" s="1">
        <v>2238.48</v>
      </c>
      <c r="J492" s="1">
        <v>2143.42</v>
      </c>
      <c r="K492" s="1" t="s">
        <v>258</v>
      </c>
      <c r="L492" s="1" t="s">
        <v>129</v>
      </c>
    </row>
    <row r="493" spans="1:12" x14ac:dyDescent="0.3">
      <c r="A493" s="1">
        <v>6</v>
      </c>
      <c r="B493" s="1" t="s">
        <v>1051</v>
      </c>
      <c r="C493" s="1" t="s">
        <v>1548</v>
      </c>
      <c r="D493" s="1" t="s">
        <v>289</v>
      </c>
      <c r="E493" s="1" t="s">
        <v>290</v>
      </c>
      <c r="F493" s="1">
        <v>29</v>
      </c>
      <c r="G493" s="1">
        <v>50.77</v>
      </c>
      <c r="H493" s="11">
        <v>45944</v>
      </c>
      <c r="I493" s="1">
        <v>1472.33</v>
      </c>
      <c r="J493" s="1">
        <v>1469.29</v>
      </c>
      <c r="K493" s="1" t="s">
        <v>240</v>
      </c>
      <c r="L493" s="1" t="s">
        <v>129</v>
      </c>
    </row>
    <row r="494" spans="1:12" x14ac:dyDescent="0.3">
      <c r="A494" s="1">
        <v>6</v>
      </c>
      <c r="B494" s="1" t="s">
        <v>1052</v>
      </c>
      <c r="C494" s="1" t="s">
        <v>1549</v>
      </c>
      <c r="D494" s="1"/>
      <c r="E494" s="1" t="s">
        <v>277</v>
      </c>
      <c r="F494" s="1">
        <v>50.42</v>
      </c>
      <c r="G494" s="1">
        <v>1</v>
      </c>
      <c r="H494" s="11">
        <v>45944</v>
      </c>
      <c r="I494" s="1">
        <v>50.42</v>
      </c>
      <c r="J494" s="1">
        <v>50.42</v>
      </c>
      <c r="K494" s="1" t="s">
        <v>278</v>
      </c>
      <c r="L494" s="1" t="s">
        <v>129</v>
      </c>
    </row>
    <row r="495" spans="1:12" x14ac:dyDescent="0.3">
      <c r="A495" s="1">
        <v>6</v>
      </c>
      <c r="B495" s="1" t="s">
        <v>1052</v>
      </c>
      <c r="C495" s="1" t="s">
        <v>1550</v>
      </c>
      <c r="D495" s="1" t="s">
        <v>283</v>
      </c>
      <c r="E495" s="1" t="s">
        <v>284</v>
      </c>
      <c r="F495" s="1">
        <v>11.494</v>
      </c>
      <c r="G495" s="1">
        <v>73.61</v>
      </c>
      <c r="H495" s="11">
        <v>45944</v>
      </c>
      <c r="I495" s="1">
        <v>846.07</v>
      </c>
      <c r="J495" s="1">
        <v>829.35</v>
      </c>
      <c r="K495" s="1" t="s">
        <v>245</v>
      </c>
      <c r="L495" s="1" t="s">
        <v>129</v>
      </c>
    </row>
    <row r="496" spans="1:12" x14ac:dyDescent="0.3">
      <c r="A496" s="1">
        <v>6</v>
      </c>
      <c r="B496" s="1" t="s">
        <v>1052</v>
      </c>
      <c r="C496" s="1" t="s">
        <v>1551</v>
      </c>
      <c r="D496" s="1" t="s">
        <v>279</v>
      </c>
      <c r="E496" s="1" t="s">
        <v>280</v>
      </c>
      <c r="F496" s="1">
        <v>16.771000000000001</v>
      </c>
      <c r="G496" s="1">
        <v>49.42</v>
      </c>
      <c r="H496" s="11">
        <v>45944</v>
      </c>
      <c r="I496" s="1">
        <v>828.81</v>
      </c>
      <c r="J496" s="1">
        <v>817.16</v>
      </c>
      <c r="K496" s="1" t="s">
        <v>245</v>
      </c>
      <c r="L496" s="1" t="s">
        <v>129</v>
      </c>
    </row>
    <row r="497" spans="1:12" x14ac:dyDescent="0.3">
      <c r="A497" s="1">
        <v>6</v>
      </c>
      <c r="B497" s="1" t="s">
        <v>1052</v>
      </c>
      <c r="C497" s="1" t="s">
        <v>1552</v>
      </c>
      <c r="D497" s="1" t="s">
        <v>281</v>
      </c>
      <c r="E497" s="1" t="s">
        <v>282</v>
      </c>
      <c r="F497" s="1">
        <v>14.61</v>
      </c>
      <c r="G497" s="1">
        <v>78.62</v>
      </c>
      <c r="H497" s="11">
        <v>45944</v>
      </c>
      <c r="I497" s="1">
        <v>1148.6199999999999</v>
      </c>
      <c r="J497" s="1">
        <v>1119.1300000000001</v>
      </c>
      <c r="K497" s="1" t="s">
        <v>240</v>
      </c>
      <c r="L497" s="1" t="s">
        <v>129</v>
      </c>
    </row>
    <row r="498" spans="1:12" x14ac:dyDescent="0.3">
      <c r="A498" s="1">
        <v>6</v>
      </c>
      <c r="B498" s="1" t="s">
        <v>1052</v>
      </c>
      <c r="C498" s="1" t="s">
        <v>1553</v>
      </c>
      <c r="D498" s="1" t="s">
        <v>302</v>
      </c>
      <c r="E498" s="1" t="s">
        <v>303</v>
      </c>
      <c r="F498" s="1">
        <v>11.276</v>
      </c>
      <c r="G498" s="1">
        <v>29.57</v>
      </c>
      <c r="H498" s="11">
        <v>45944</v>
      </c>
      <c r="I498" s="1">
        <v>333.44</v>
      </c>
      <c r="J498" s="1">
        <v>273.13</v>
      </c>
      <c r="K498" s="1" t="s">
        <v>235</v>
      </c>
      <c r="L498" s="1" t="s">
        <v>129</v>
      </c>
    </row>
    <row r="499" spans="1:12" x14ac:dyDescent="0.3">
      <c r="A499" s="1">
        <v>6</v>
      </c>
      <c r="B499" s="1" t="s">
        <v>1052</v>
      </c>
      <c r="C499" s="1" t="s">
        <v>1554</v>
      </c>
      <c r="D499" s="1" t="s">
        <v>304</v>
      </c>
      <c r="E499" s="1" t="s">
        <v>305</v>
      </c>
      <c r="F499" s="1">
        <v>15.151999999999999</v>
      </c>
      <c r="G499" s="1">
        <v>64.37</v>
      </c>
      <c r="H499" s="11">
        <v>45944</v>
      </c>
      <c r="I499" s="1">
        <v>975.34</v>
      </c>
      <c r="J499" s="1">
        <v>892.89</v>
      </c>
      <c r="K499" s="1" t="s">
        <v>261</v>
      </c>
      <c r="L499" s="1" t="s">
        <v>129</v>
      </c>
    </row>
    <row r="500" spans="1:12" x14ac:dyDescent="0.3">
      <c r="A500" s="1">
        <v>6</v>
      </c>
      <c r="B500" s="1" t="s">
        <v>1052</v>
      </c>
      <c r="C500" s="1" t="s">
        <v>1555</v>
      </c>
      <c r="D500" s="1" t="s">
        <v>306</v>
      </c>
      <c r="E500" s="1" t="s">
        <v>307</v>
      </c>
      <c r="F500" s="1">
        <v>10.336</v>
      </c>
      <c r="G500" s="1">
        <v>30.52</v>
      </c>
      <c r="H500" s="11">
        <v>45944</v>
      </c>
      <c r="I500" s="1">
        <v>315.45</v>
      </c>
      <c r="J500" s="1">
        <v>264.01</v>
      </c>
      <c r="K500" s="1" t="s">
        <v>235</v>
      </c>
      <c r="L500" s="1" t="s">
        <v>129</v>
      </c>
    </row>
    <row r="501" spans="1:12" x14ac:dyDescent="0.3">
      <c r="A501" s="1">
        <v>6</v>
      </c>
      <c r="B501" s="1" t="s">
        <v>1052</v>
      </c>
      <c r="C501" s="1" t="s">
        <v>1556</v>
      </c>
      <c r="D501" s="1" t="s">
        <v>285</v>
      </c>
      <c r="E501" s="1" t="s">
        <v>286</v>
      </c>
      <c r="F501" s="1">
        <v>36.280999999999999</v>
      </c>
      <c r="G501" s="1">
        <v>26.77</v>
      </c>
      <c r="H501" s="11">
        <v>45944</v>
      </c>
      <c r="I501" s="1">
        <v>971.25</v>
      </c>
      <c r="J501" s="1">
        <v>897.13</v>
      </c>
      <c r="K501" s="1" t="s">
        <v>248</v>
      </c>
      <c r="L501" s="1" t="s">
        <v>129</v>
      </c>
    </row>
    <row r="502" spans="1:12" x14ac:dyDescent="0.3">
      <c r="A502" s="1">
        <v>6</v>
      </c>
      <c r="B502" s="1" t="s">
        <v>1052</v>
      </c>
      <c r="C502" s="1" t="s">
        <v>1557</v>
      </c>
      <c r="D502" s="1" t="s">
        <v>308</v>
      </c>
      <c r="E502" s="1" t="s">
        <v>309</v>
      </c>
      <c r="F502" s="1">
        <v>18.471</v>
      </c>
      <c r="G502" s="1">
        <v>30.34</v>
      </c>
      <c r="H502" s="11">
        <v>45944</v>
      </c>
      <c r="I502" s="1">
        <v>560.41999999999996</v>
      </c>
      <c r="J502" s="1">
        <v>440.7</v>
      </c>
      <c r="K502" s="1" t="s">
        <v>253</v>
      </c>
      <c r="L502" s="1" t="s">
        <v>129</v>
      </c>
    </row>
    <row r="503" spans="1:12" x14ac:dyDescent="0.3">
      <c r="A503" s="1">
        <v>6</v>
      </c>
      <c r="B503" s="1" t="s">
        <v>1052</v>
      </c>
      <c r="C503" s="1" t="s">
        <v>1558</v>
      </c>
      <c r="D503" s="1" t="s">
        <v>293</v>
      </c>
      <c r="E503" s="1" t="s">
        <v>294</v>
      </c>
      <c r="F503" s="1">
        <v>25.943000000000001</v>
      </c>
      <c r="G503" s="1">
        <v>43.88</v>
      </c>
      <c r="H503" s="11">
        <v>45944</v>
      </c>
      <c r="I503" s="1">
        <v>1138.3900000000001</v>
      </c>
      <c r="J503" s="1">
        <v>895.54</v>
      </c>
      <c r="K503" s="1" t="s">
        <v>253</v>
      </c>
      <c r="L503" s="1" t="s">
        <v>129</v>
      </c>
    </row>
    <row r="504" spans="1:12" x14ac:dyDescent="0.3">
      <c r="A504" s="1">
        <v>6</v>
      </c>
      <c r="B504" s="1" t="s">
        <v>1052</v>
      </c>
      <c r="C504" s="1" t="s">
        <v>1559</v>
      </c>
      <c r="D504" s="1" t="s">
        <v>310</v>
      </c>
      <c r="E504" s="1" t="s">
        <v>311</v>
      </c>
      <c r="F504" s="1">
        <v>65.162999999999997</v>
      </c>
      <c r="G504" s="1">
        <v>31.09</v>
      </c>
      <c r="H504" s="11">
        <v>45944</v>
      </c>
      <c r="I504" s="1">
        <v>2025.93</v>
      </c>
      <c r="J504" s="1">
        <v>1803.64</v>
      </c>
      <c r="K504" s="1" t="s">
        <v>258</v>
      </c>
      <c r="L504" s="1" t="s">
        <v>129</v>
      </c>
    </row>
    <row r="505" spans="1:12" x14ac:dyDescent="0.3">
      <c r="A505" s="1">
        <v>6</v>
      </c>
      <c r="B505" s="1" t="s">
        <v>1052</v>
      </c>
      <c r="C505" s="1" t="s">
        <v>1560</v>
      </c>
      <c r="D505" s="1" t="s">
        <v>331</v>
      </c>
      <c r="E505" s="1" t="s">
        <v>332</v>
      </c>
      <c r="F505" s="1">
        <v>10.457000000000001</v>
      </c>
      <c r="G505" s="1">
        <v>41.07</v>
      </c>
      <c r="H505" s="11">
        <v>45944</v>
      </c>
      <c r="I505" s="1">
        <v>429.47</v>
      </c>
      <c r="J505" s="1">
        <v>360.39</v>
      </c>
      <c r="K505" s="1" t="s">
        <v>267</v>
      </c>
      <c r="L505" s="1" t="s">
        <v>129</v>
      </c>
    </row>
    <row r="506" spans="1:12" x14ac:dyDescent="0.3">
      <c r="A506" s="1">
        <v>6</v>
      </c>
      <c r="B506" s="1" t="s">
        <v>1052</v>
      </c>
      <c r="C506" s="1" t="s">
        <v>1561</v>
      </c>
      <c r="D506" s="1" t="s">
        <v>287</v>
      </c>
      <c r="E506" s="1" t="s">
        <v>288</v>
      </c>
      <c r="F506" s="1">
        <v>25.16</v>
      </c>
      <c r="G506" s="1">
        <v>48.18</v>
      </c>
      <c r="H506" s="11">
        <v>45944</v>
      </c>
      <c r="I506" s="1">
        <v>1212.21</v>
      </c>
      <c r="J506" s="1">
        <v>1183.83</v>
      </c>
      <c r="K506" s="1" t="s">
        <v>240</v>
      </c>
      <c r="L506" s="1" t="s">
        <v>129</v>
      </c>
    </row>
    <row r="507" spans="1:12" x14ac:dyDescent="0.3">
      <c r="A507" s="1">
        <v>6</v>
      </c>
      <c r="B507" s="1" t="s">
        <v>1052</v>
      </c>
      <c r="C507" s="1" t="s">
        <v>1562</v>
      </c>
      <c r="D507" s="1" t="s">
        <v>312</v>
      </c>
      <c r="E507" s="1" t="s">
        <v>313</v>
      </c>
      <c r="F507" s="1">
        <v>31.471</v>
      </c>
      <c r="G507" s="1">
        <v>29.76</v>
      </c>
      <c r="H507" s="11">
        <v>45944</v>
      </c>
      <c r="I507" s="1">
        <v>936.58</v>
      </c>
      <c r="J507" s="1">
        <v>889.4</v>
      </c>
      <c r="K507" s="1" t="s">
        <v>264</v>
      </c>
      <c r="L507" s="1" t="s">
        <v>129</v>
      </c>
    </row>
    <row r="508" spans="1:12" x14ac:dyDescent="0.3">
      <c r="A508" s="1">
        <v>6</v>
      </c>
      <c r="B508" s="1" t="s">
        <v>1052</v>
      </c>
      <c r="C508" s="1" t="s">
        <v>1563</v>
      </c>
      <c r="D508" s="1" t="s">
        <v>314</v>
      </c>
      <c r="E508" s="1" t="s">
        <v>315</v>
      </c>
      <c r="F508" s="1">
        <v>17.498999999999999</v>
      </c>
      <c r="G508" s="1">
        <v>33.68</v>
      </c>
      <c r="H508" s="11">
        <v>45944</v>
      </c>
      <c r="I508" s="1">
        <v>589.35</v>
      </c>
      <c r="J508" s="1">
        <v>445.47</v>
      </c>
      <c r="K508" s="1" t="s">
        <v>253</v>
      </c>
      <c r="L508" s="1" t="s">
        <v>129</v>
      </c>
    </row>
    <row r="509" spans="1:12" x14ac:dyDescent="0.3">
      <c r="A509" s="1">
        <v>6</v>
      </c>
      <c r="B509" s="1" t="s">
        <v>1052</v>
      </c>
      <c r="C509" s="1" t="s">
        <v>1545</v>
      </c>
      <c r="D509" s="1" t="s">
        <v>289</v>
      </c>
      <c r="E509" s="1" t="s">
        <v>290</v>
      </c>
      <c r="F509" s="1">
        <v>23.167999999999999</v>
      </c>
      <c r="G509" s="1">
        <v>50.77</v>
      </c>
      <c r="H509" s="11">
        <v>45944</v>
      </c>
      <c r="I509" s="1">
        <v>1176.25</v>
      </c>
      <c r="J509" s="1">
        <v>1174.58</v>
      </c>
      <c r="K509" s="1" t="s">
        <v>240</v>
      </c>
      <c r="L509" s="1" t="s">
        <v>129</v>
      </c>
    </row>
    <row r="510" spans="1:12" x14ac:dyDescent="0.3">
      <c r="A510" s="1">
        <v>6</v>
      </c>
      <c r="B510" s="1" t="s">
        <v>1052</v>
      </c>
      <c r="C510" s="1" t="s">
        <v>1564</v>
      </c>
      <c r="D510" s="1" t="s">
        <v>316</v>
      </c>
      <c r="E510" s="1" t="s">
        <v>317</v>
      </c>
      <c r="F510" s="1">
        <v>6.24</v>
      </c>
      <c r="G510" s="1">
        <v>63.83</v>
      </c>
      <c r="H510" s="11">
        <v>45944</v>
      </c>
      <c r="I510" s="1">
        <v>398.27</v>
      </c>
      <c r="J510" s="1">
        <v>348.28</v>
      </c>
      <c r="K510" s="1" t="s">
        <v>235</v>
      </c>
      <c r="L510" s="1" t="s">
        <v>129</v>
      </c>
    </row>
    <row r="511" spans="1:12" x14ac:dyDescent="0.3">
      <c r="A511" s="1">
        <v>6</v>
      </c>
      <c r="B511" s="1" t="s">
        <v>1052</v>
      </c>
      <c r="C511" s="1" t="s">
        <v>1565</v>
      </c>
      <c r="D511" s="1" t="s">
        <v>295</v>
      </c>
      <c r="E511" s="1" t="s">
        <v>296</v>
      </c>
      <c r="F511" s="1">
        <v>3.05</v>
      </c>
      <c r="G511" s="1">
        <v>581.64</v>
      </c>
      <c r="H511" s="11">
        <v>45944</v>
      </c>
      <c r="I511" s="1">
        <v>1773.89</v>
      </c>
      <c r="J511" s="1">
        <v>1393.51</v>
      </c>
      <c r="K511" s="1" t="s">
        <v>267</v>
      </c>
      <c r="L511" s="1" t="s">
        <v>129</v>
      </c>
    </row>
    <row r="512" spans="1:12" x14ac:dyDescent="0.3">
      <c r="A512" s="1">
        <v>6</v>
      </c>
      <c r="B512" s="1" t="s">
        <v>1052</v>
      </c>
      <c r="C512" s="1" t="s">
        <v>1566</v>
      </c>
      <c r="D512" s="1" t="s">
        <v>291</v>
      </c>
      <c r="E512" s="1" t="s">
        <v>292</v>
      </c>
      <c r="F512" s="1">
        <v>14.525</v>
      </c>
      <c r="G512" s="1">
        <v>50.23</v>
      </c>
      <c r="H512" s="11">
        <v>45944</v>
      </c>
      <c r="I512" s="1">
        <v>729.57</v>
      </c>
      <c r="J512" s="1">
        <v>690.98</v>
      </c>
      <c r="K512" s="1" t="s">
        <v>270</v>
      </c>
      <c r="L512" s="1" t="s">
        <v>129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16D8-6872-42F2-8327-E4C634133261}">
  <sheetPr codeName="Sheet6"/>
  <dimension ref="A1:H15"/>
  <sheetViews>
    <sheetView showGridLines="0" workbookViewId="0">
      <selection activeCell="A8" sqref="A8"/>
    </sheetView>
  </sheetViews>
  <sheetFormatPr defaultRowHeight="14.4" x14ac:dyDescent="0.3"/>
  <cols>
    <col min="1" max="1" width="10.44140625" bestFit="1" customWidth="1"/>
    <col min="2" max="2" width="8.5546875" bestFit="1" customWidth="1"/>
    <col min="3" max="3" width="15.5546875" bestFit="1" customWidth="1"/>
    <col min="4" max="4" width="20.44140625" bestFit="1" customWidth="1"/>
    <col min="5" max="6" width="19.109375" bestFit="1" customWidth="1"/>
    <col min="7" max="7" width="15.5546875" bestFit="1" customWidth="1"/>
    <col min="8" max="8" width="15.109375" bestFit="1" customWidth="1"/>
    <col min="9" max="9" width="11.44140625" bestFit="1" customWidth="1"/>
    <col min="10" max="10" width="9.77734375" bestFit="1" customWidth="1"/>
  </cols>
  <sheetData>
    <row r="1" spans="1:8" x14ac:dyDescent="0.3">
      <c r="A1" s="12" t="s">
        <v>619</v>
      </c>
      <c r="B1" s="12" t="s">
        <v>15</v>
      </c>
      <c r="C1" s="12" t="s">
        <v>16</v>
      </c>
      <c r="D1" s="12" t="s">
        <v>18</v>
      </c>
      <c r="E1" s="12" t="s">
        <v>19</v>
      </c>
      <c r="F1" s="12" t="s">
        <v>20</v>
      </c>
      <c r="G1" s="12" t="s">
        <v>21</v>
      </c>
      <c r="H1" s="12" t="s">
        <v>22</v>
      </c>
    </row>
    <row r="2" spans="1:8" x14ac:dyDescent="0.3">
      <c r="A2" s="1">
        <v>1</v>
      </c>
      <c r="B2" s="1" t="s">
        <v>1578</v>
      </c>
      <c r="C2" s="1" t="s">
        <v>23</v>
      </c>
      <c r="D2" s="1"/>
      <c r="E2" s="1" t="s">
        <v>1587</v>
      </c>
      <c r="F2" s="18">
        <v>30000</v>
      </c>
      <c r="G2" s="17">
        <v>45660.470914351848</v>
      </c>
      <c r="H2" s="18">
        <v>5000</v>
      </c>
    </row>
    <row r="3" spans="1:8" x14ac:dyDescent="0.3">
      <c r="A3" s="1">
        <v>2</v>
      </c>
      <c r="B3" s="1" t="s">
        <v>1576</v>
      </c>
      <c r="C3" s="1" t="s">
        <v>23</v>
      </c>
      <c r="D3" s="1" t="s">
        <v>26</v>
      </c>
      <c r="E3" s="1" t="s">
        <v>1585</v>
      </c>
      <c r="F3" s="18">
        <v>3000000</v>
      </c>
      <c r="G3" s="17">
        <v>45659.350810185184</v>
      </c>
      <c r="H3" s="18">
        <v>100000</v>
      </c>
    </row>
    <row r="4" spans="1:8" x14ac:dyDescent="0.3">
      <c r="A4" s="1">
        <v>2</v>
      </c>
      <c r="B4" s="1" t="s">
        <v>1577</v>
      </c>
      <c r="C4" s="1" t="s">
        <v>23</v>
      </c>
      <c r="D4" s="1" t="s">
        <v>27</v>
      </c>
      <c r="E4" s="1" t="s">
        <v>1586</v>
      </c>
      <c r="F4" s="18">
        <v>39000</v>
      </c>
      <c r="G4" s="17">
        <v>45874.61818287037</v>
      </c>
      <c r="H4" s="18">
        <v>40000</v>
      </c>
    </row>
    <row r="5" spans="1:8" x14ac:dyDescent="0.3">
      <c r="A5" s="1">
        <v>3</v>
      </c>
      <c r="B5" s="1" t="s">
        <v>1572</v>
      </c>
      <c r="C5" s="1" t="s">
        <v>23</v>
      </c>
      <c r="D5" s="1" t="s">
        <v>25</v>
      </c>
      <c r="E5" s="1" t="s">
        <v>1581</v>
      </c>
      <c r="F5" s="18">
        <v>1186</v>
      </c>
      <c r="G5" s="17">
        <v>42030.714583333334</v>
      </c>
      <c r="H5" s="18">
        <v>200000</v>
      </c>
    </row>
    <row r="6" spans="1:8" x14ac:dyDescent="0.3">
      <c r="A6" s="1">
        <v>3</v>
      </c>
      <c r="B6" s="1" t="s">
        <v>1573</v>
      </c>
      <c r="C6" s="1" t="s">
        <v>23</v>
      </c>
      <c r="D6" s="1" t="s">
        <v>28</v>
      </c>
      <c r="E6" s="1" t="s">
        <v>1582</v>
      </c>
      <c r="F6" s="18">
        <v>1200</v>
      </c>
      <c r="G6" s="17">
        <v>42030.716909722221</v>
      </c>
      <c r="H6" s="18">
        <v>250000</v>
      </c>
    </row>
    <row r="7" spans="1:8" x14ac:dyDescent="0.3">
      <c r="A7" s="1">
        <v>3</v>
      </c>
      <c r="B7" s="1" t="s">
        <v>1574</v>
      </c>
      <c r="C7" s="1" t="s">
        <v>23</v>
      </c>
      <c r="D7" s="1" t="s">
        <v>28</v>
      </c>
      <c r="E7" s="1" t="s">
        <v>1583</v>
      </c>
      <c r="F7" s="18">
        <v>0</v>
      </c>
      <c r="G7" s="17">
        <v>43397.829583333332</v>
      </c>
      <c r="H7" s="18">
        <v>0</v>
      </c>
    </row>
    <row r="8" spans="1:8" x14ac:dyDescent="0.3">
      <c r="A8" s="1">
        <v>3</v>
      </c>
      <c r="B8" s="1" t="s">
        <v>1575</v>
      </c>
      <c r="C8" s="1" t="s">
        <v>23</v>
      </c>
      <c r="D8" s="1" t="s">
        <v>28</v>
      </c>
      <c r="E8" s="1" t="s">
        <v>1584</v>
      </c>
      <c r="F8" s="18">
        <v>0</v>
      </c>
      <c r="G8" s="17">
        <v>43397.830069444448</v>
      </c>
      <c r="H8" s="18">
        <v>0</v>
      </c>
    </row>
    <row r="9" spans="1:8" x14ac:dyDescent="0.3">
      <c r="A9" s="1">
        <v>4</v>
      </c>
      <c r="B9" s="1" t="s">
        <v>1567</v>
      </c>
      <c r="C9" s="1" t="s">
        <v>23</v>
      </c>
      <c r="D9" s="1" t="s">
        <v>24</v>
      </c>
      <c r="E9" s="1" t="s">
        <v>664</v>
      </c>
      <c r="F9" s="18">
        <v>500000</v>
      </c>
      <c r="G9" s="17">
        <v>45679.913344907407</v>
      </c>
      <c r="H9" s="18">
        <v>1500000</v>
      </c>
    </row>
    <row r="10" spans="1:8" x14ac:dyDescent="0.3">
      <c r="A10" s="1">
        <v>4</v>
      </c>
      <c r="B10" s="1" t="s">
        <v>1568</v>
      </c>
      <c r="C10" s="1" t="s">
        <v>23</v>
      </c>
      <c r="D10" s="1" t="s">
        <v>25</v>
      </c>
      <c r="E10" s="1" t="s">
        <v>664</v>
      </c>
      <c r="F10" s="18">
        <v>25000</v>
      </c>
      <c r="G10" s="17">
        <v>45428.399965277778</v>
      </c>
      <c r="H10" s="18">
        <v>25000</v>
      </c>
    </row>
    <row r="11" spans="1:8" x14ac:dyDescent="0.3">
      <c r="A11" s="1">
        <v>4</v>
      </c>
      <c r="B11" s="1" t="s">
        <v>1569</v>
      </c>
      <c r="C11" s="1" t="s">
        <v>23</v>
      </c>
      <c r="D11" s="1" t="s">
        <v>28</v>
      </c>
      <c r="E11" s="1" t="s">
        <v>665</v>
      </c>
      <c r="F11" s="18">
        <v>0</v>
      </c>
      <c r="G11" s="17">
        <v>45428.397858796299</v>
      </c>
      <c r="H11" s="18">
        <v>0</v>
      </c>
    </row>
    <row r="12" spans="1:8" x14ac:dyDescent="0.3">
      <c r="A12" s="1">
        <v>4</v>
      </c>
      <c r="B12" s="1" t="s">
        <v>1570</v>
      </c>
      <c r="C12" s="1" t="s">
        <v>23</v>
      </c>
      <c r="D12" s="1" t="s">
        <v>25</v>
      </c>
      <c r="E12" s="1" t="s">
        <v>666</v>
      </c>
      <c r="F12" s="18">
        <v>0</v>
      </c>
      <c r="G12" s="17">
        <v>45428.399641203701</v>
      </c>
      <c r="H12" s="18">
        <v>0</v>
      </c>
    </row>
    <row r="13" spans="1:8" x14ac:dyDescent="0.3">
      <c r="A13" s="1">
        <v>4</v>
      </c>
      <c r="B13" s="1" t="s">
        <v>1571</v>
      </c>
      <c r="C13" s="1" t="s">
        <v>23</v>
      </c>
      <c r="D13" s="1" t="s">
        <v>24</v>
      </c>
      <c r="E13" s="1" t="s">
        <v>1580</v>
      </c>
      <c r="F13" s="18">
        <v>0</v>
      </c>
      <c r="G13" s="17">
        <v>45712.981793981482</v>
      </c>
      <c r="H13" s="18">
        <v>0</v>
      </c>
    </row>
    <row r="14" spans="1:8" x14ac:dyDescent="0.3">
      <c r="A14" s="1">
        <v>5</v>
      </c>
      <c r="B14" s="1" t="s">
        <v>971</v>
      </c>
      <c r="C14" s="1" t="s">
        <v>23</v>
      </c>
      <c r="D14" s="1" t="s">
        <v>28</v>
      </c>
      <c r="E14" s="1" t="s">
        <v>1579</v>
      </c>
      <c r="F14" s="18">
        <v>0</v>
      </c>
      <c r="G14" s="17">
        <v>45600.673067129632</v>
      </c>
      <c r="H14" s="18">
        <v>0</v>
      </c>
    </row>
    <row r="15" spans="1:8" x14ac:dyDescent="0.3">
      <c r="A15" s="1">
        <v>5</v>
      </c>
      <c r="B15" s="1" t="s">
        <v>957</v>
      </c>
      <c r="C15" s="1" t="s">
        <v>23</v>
      </c>
      <c r="D15" s="1" t="s">
        <v>24</v>
      </c>
      <c r="E15" s="1" t="s">
        <v>663</v>
      </c>
      <c r="F15" s="18">
        <v>3990000</v>
      </c>
      <c r="G15" s="17">
        <v>45600.728506944448</v>
      </c>
      <c r="H15" s="18">
        <v>1500000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903B-855F-459B-A6EE-AF103473DC4D}">
  <sheetPr codeName="Sheet7"/>
  <dimension ref="A1:N21"/>
  <sheetViews>
    <sheetView showGridLines="0" zoomScaleNormal="100" workbookViewId="0">
      <selection activeCell="B3" sqref="B3"/>
    </sheetView>
  </sheetViews>
  <sheetFormatPr defaultRowHeight="14.4" x14ac:dyDescent="0.3"/>
  <cols>
    <col min="1" max="1" width="12.21875" bestFit="1" customWidth="1"/>
    <col min="2" max="2" width="13.88671875" bestFit="1" customWidth="1"/>
    <col min="3" max="3" width="18.88671875" bestFit="1" customWidth="1"/>
    <col min="4" max="4" width="13.88671875" bestFit="1" customWidth="1"/>
    <col min="5" max="5" width="15.5546875" bestFit="1" customWidth="1"/>
    <col min="6" max="6" width="13.5546875" bestFit="1" customWidth="1"/>
    <col min="7" max="7" width="17.5546875" bestFit="1" customWidth="1"/>
    <col min="8" max="8" width="14.77734375" bestFit="1" customWidth="1"/>
    <col min="9" max="9" width="18.88671875" bestFit="1" customWidth="1"/>
    <col min="10" max="10" width="15.44140625" bestFit="1" customWidth="1"/>
    <col min="11" max="11" width="10.21875" bestFit="1" customWidth="1"/>
    <col min="12" max="12" width="9.5546875" bestFit="1" customWidth="1"/>
    <col min="13" max="13" width="14.77734375" bestFit="1" customWidth="1"/>
    <col min="14" max="14" width="16.5546875" bestFit="1" customWidth="1"/>
    <col min="15" max="15" width="19.44140625" bestFit="1" customWidth="1"/>
    <col min="16" max="16" width="14.88671875" bestFit="1" customWidth="1"/>
    <col min="17" max="17" width="24.77734375" bestFit="1" customWidth="1"/>
    <col min="18" max="18" width="9.88671875" bestFit="1" customWidth="1"/>
    <col min="19" max="19" width="7.109375" bestFit="1" customWidth="1"/>
    <col min="20" max="20" width="12.109375" bestFit="1" customWidth="1"/>
    <col min="21" max="21" width="14" bestFit="1" customWidth="1"/>
    <col min="22" max="22" width="16.5546875" bestFit="1" customWidth="1"/>
    <col min="23" max="23" width="9.21875" bestFit="1" customWidth="1"/>
  </cols>
  <sheetData>
    <row r="1" spans="1:14" x14ac:dyDescent="0.3">
      <c r="A1" s="12" t="s">
        <v>619</v>
      </c>
      <c r="B1" s="12" t="s">
        <v>0</v>
      </c>
      <c r="C1" s="12" t="s">
        <v>73</v>
      </c>
      <c r="D1" s="12" t="s">
        <v>75</v>
      </c>
      <c r="E1" s="12" t="s">
        <v>21</v>
      </c>
      <c r="F1" s="12" t="s">
        <v>22</v>
      </c>
      <c r="G1" s="12" t="s">
        <v>18</v>
      </c>
      <c r="H1" s="12" t="s">
        <v>43</v>
      </c>
      <c r="I1" s="12" t="s">
        <v>44</v>
      </c>
      <c r="J1" s="12" t="s">
        <v>45</v>
      </c>
      <c r="K1" s="12" t="s">
        <v>476</v>
      </c>
      <c r="L1" s="12" t="s">
        <v>47</v>
      </c>
      <c r="M1" s="12" t="s">
        <v>477</v>
      </c>
      <c r="N1" s="12" t="s">
        <v>478</v>
      </c>
    </row>
    <row r="2" spans="1:14" x14ac:dyDescent="0.3">
      <c r="A2" s="1">
        <v>1</v>
      </c>
      <c r="B2" s="1" t="s">
        <v>1627</v>
      </c>
      <c r="C2" s="1" t="s">
        <v>1607</v>
      </c>
      <c r="D2" s="18">
        <v>572800</v>
      </c>
      <c r="E2" s="17">
        <v>45659.555914351855</v>
      </c>
      <c r="F2" s="18">
        <v>290000</v>
      </c>
      <c r="G2" s="1" t="s">
        <v>124</v>
      </c>
      <c r="H2" s="1" t="s">
        <v>1607</v>
      </c>
      <c r="I2" s="1"/>
      <c r="J2" s="1" t="s">
        <v>60</v>
      </c>
      <c r="K2" s="1" t="s">
        <v>58</v>
      </c>
      <c r="L2" s="1">
        <v>75248</v>
      </c>
      <c r="M2" s="1">
        <v>2011</v>
      </c>
      <c r="N2" s="18">
        <v>290000</v>
      </c>
    </row>
    <row r="3" spans="1:14" x14ac:dyDescent="0.3">
      <c r="A3" s="1">
        <v>2</v>
      </c>
      <c r="B3" s="1" t="s">
        <v>1624</v>
      </c>
      <c r="C3" s="1" t="s">
        <v>1604</v>
      </c>
      <c r="D3" s="18">
        <v>800000</v>
      </c>
      <c r="E3" s="17">
        <v>45874.435868055552</v>
      </c>
      <c r="F3" s="18">
        <v>335000</v>
      </c>
      <c r="G3" s="1" t="s">
        <v>133</v>
      </c>
      <c r="H3" s="1" t="s">
        <v>1604</v>
      </c>
      <c r="I3" s="1"/>
      <c r="J3" s="1" t="s">
        <v>60</v>
      </c>
      <c r="K3" s="1" t="s">
        <v>58</v>
      </c>
      <c r="L3" s="1">
        <v>75248</v>
      </c>
      <c r="M3" s="1">
        <v>2017</v>
      </c>
      <c r="N3" s="18">
        <v>335000</v>
      </c>
    </row>
    <row r="4" spans="1:14" x14ac:dyDescent="0.3">
      <c r="A4" s="1">
        <v>2</v>
      </c>
      <c r="B4" s="1" t="s">
        <v>1625</v>
      </c>
      <c r="C4" s="1" t="s">
        <v>1605</v>
      </c>
      <c r="D4" s="18">
        <v>1250000</v>
      </c>
      <c r="E4" s="17">
        <v>45356.490347222221</v>
      </c>
      <c r="F4" s="18">
        <v>750000</v>
      </c>
      <c r="G4" s="1" t="s">
        <v>124</v>
      </c>
      <c r="H4" s="1" t="s">
        <v>1605</v>
      </c>
      <c r="I4" s="1"/>
      <c r="J4" s="1" t="s">
        <v>60</v>
      </c>
      <c r="K4" s="1" t="s">
        <v>58</v>
      </c>
      <c r="L4" s="1">
        <v>75248</v>
      </c>
      <c r="M4" s="1">
        <v>2013</v>
      </c>
      <c r="N4" s="18">
        <v>750000</v>
      </c>
    </row>
    <row r="5" spans="1:14" x14ac:dyDescent="0.3">
      <c r="A5" s="1">
        <v>2</v>
      </c>
      <c r="B5" s="1" t="s">
        <v>1626</v>
      </c>
      <c r="C5" s="1" t="s">
        <v>1606</v>
      </c>
      <c r="D5" s="18">
        <v>265000</v>
      </c>
      <c r="E5" s="17">
        <v>45657.492465277777</v>
      </c>
      <c r="F5" s="18">
        <v>279000</v>
      </c>
      <c r="G5" s="1" t="s">
        <v>133</v>
      </c>
      <c r="H5" s="1" t="s">
        <v>1606</v>
      </c>
      <c r="I5" s="1"/>
      <c r="J5" s="1" t="s">
        <v>60</v>
      </c>
      <c r="K5" s="1" t="s">
        <v>58</v>
      </c>
      <c r="L5" s="1">
        <v>75248</v>
      </c>
      <c r="M5" s="1">
        <v>2024</v>
      </c>
      <c r="N5" s="18">
        <v>279000</v>
      </c>
    </row>
    <row r="6" spans="1:14" x14ac:dyDescent="0.3">
      <c r="A6" s="1">
        <v>3</v>
      </c>
      <c r="B6" s="1" t="s">
        <v>1622</v>
      </c>
      <c r="C6" s="1" t="s">
        <v>1602</v>
      </c>
      <c r="D6" s="18">
        <v>950000</v>
      </c>
      <c r="E6" s="17">
        <v>43664.659513888888</v>
      </c>
      <c r="F6" s="18">
        <v>500000</v>
      </c>
      <c r="G6" s="1" t="s">
        <v>133</v>
      </c>
      <c r="H6" s="1" t="s">
        <v>1602</v>
      </c>
      <c r="I6" s="1"/>
      <c r="J6" s="1" t="s">
        <v>60</v>
      </c>
      <c r="K6" s="1" t="s">
        <v>58</v>
      </c>
      <c r="L6" s="1">
        <v>75248</v>
      </c>
      <c r="M6" s="1"/>
      <c r="N6" s="18">
        <v>500000</v>
      </c>
    </row>
    <row r="7" spans="1:14" x14ac:dyDescent="0.3">
      <c r="A7" s="1">
        <v>3</v>
      </c>
      <c r="B7" s="1" t="s">
        <v>1623</v>
      </c>
      <c r="C7" s="1" t="s">
        <v>1603</v>
      </c>
      <c r="D7" s="18">
        <v>1078000</v>
      </c>
      <c r="E7" s="17">
        <v>45250.59039351852</v>
      </c>
      <c r="F7" s="18">
        <v>600000</v>
      </c>
      <c r="G7" s="1" t="s">
        <v>124</v>
      </c>
      <c r="H7" s="1" t="s">
        <v>1603</v>
      </c>
      <c r="I7" s="1"/>
      <c r="J7" s="1" t="s">
        <v>60</v>
      </c>
      <c r="K7" s="1" t="s">
        <v>58</v>
      </c>
      <c r="L7" s="1">
        <v>75248</v>
      </c>
      <c r="M7" s="1"/>
      <c r="N7" s="18">
        <v>600000</v>
      </c>
    </row>
    <row r="8" spans="1:14" x14ac:dyDescent="0.3">
      <c r="A8" s="1">
        <v>4</v>
      </c>
      <c r="B8" s="1" t="s">
        <v>1617</v>
      </c>
      <c r="C8" s="1" t="s">
        <v>1597</v>
      </c>
      <c r="D8" s="18">
        <v>2000000</v>
      </c>
      <c r="E8" s="17">
        <v>45679.911550925928</v>
      </c>
      <c r="F8" s="18">
        <v>850000</v>
      </c>
      <c r="G8" s="1" t="s">
        <v>124</v>
      </c>
      <c r="H8" s="1" t="s">
        <v>1597</v>
      </c>
      <c r="I8" s="1" t="s">
        <v>743</v>
      </c>
      <c r="J8" s="1" t="s">
        <v>61</v>
      </c>
      <c r="K8" s="1" t="s">
        <v>58</v>
      </c>
      <c r="L8" s="1">
        <v>75024</v>
      </c>
      <c r="M8" s="1">
        <v>2016</v>
      </c>
      <c r="N8" s="18">
        <v>850000</v>
      </c>
    </row>
    <row r="9" spans="1:14" x14ac:dyDescent="0.3">
      <c r="A9" s="1">
        <v>4</v>
      </c>
      <c r="B9" s="1" t="s">
        <v>1618</v>
      </c>
      <c r="C9" s="1" t="s">
        <v>1598</v>
      </c>
      <c r="D9" s="18">
        <v>225000</v>
      </c>
      <c r="E9" s="17">
        <v>45679.912812499999</v>
      </c>
      <c r="F9" s="18">
        <v>112500</v>
      </c>
      <c r="G9" s="1" t="s">
        <v>133</v>
      </c>
      <c r="H9" s="1" t="s">
        <v>1598</v>
      </c>
      <c r="I9" s="1"/>
      <c r="J9" s="1" t="s">
        <v>60</v>
      </c>
      <c r="K9" s="1" t="s">
        <v>58</v>
      </c>
      <c r="L9" s="1">
        <v>75248</v>
      </c>
      <c r="M9" s="1"/>
      <c r="N9" s="18">
        <v>112500</v>
      </c>
    </row>
    <row r="10" spans="1:14" x14ac:dyDescent="0.3">
      <c r="A10" s="1">
        <v>4</v>
      </c>
      <c r="B10" s="1" t="s">
        <v>1619</v>
      </c>
      <c r="C10" s="1" t="s">
        <v>1599</v>
      </c>
      <c r="D10" s="18">
        <v>100000</v>
      </c>
      <c r="E10" s="17">
        <v>45427.850868055553</v>
      </c>
      <c r="F10" s="18">
        <v>89000</v>
      </c>
      <c r="G10" s="1" t="s">
        <v>133</v>
      </c>
      <c r="H10" s="1" t="s">
        <v>1599</v>
      </c>
      <c r="I10" s="1"/>
      <c r="J10" s="1" t="s">
        <v>60</v>
      </c>
      <c r="K10" s="1" t="s">
        <v>58</v>
      </c>
      <c r="L10" s="1">
        <v>75248</v>
      </c>
      <c r="M10" s="1"/>
      <c r="N10" s="18">
        <v>89000</v>
      </c>
    </row>
    <row r="11" spans="1:14" x14ac:dyDescent="0.3">
      <c r="A11" s="1">
        <v>4</v>
      </c>
      <c r="B11" s="1" t="s">
        <v>1620</v>
      </c>
      <c r="C11" s="1" t="s">
        <v>1600</v>
      </c>
      <c r="D11" s="18">
        <v>100000</v>
      </c>
      <c r="E11" s="17">
        <v>45427.850868055553</v>
      </c>
      <c r="F11" s="18">
        <v>65000</v>
      </c>
      <c r="G11" s="1" t="s">
        <v>133</v>
      </c>
      <c r="H11" s="1" t="s">
        <v>1600</v>
      </c>
      <c r="I11" s="1"/>
      <c r="J11" s="1" t="s">
        <v>60</v>
      </c>
      <c r="K11" s="1" t="s">
        <v>58</v>
      </c>
      <c r="L11" s="1">
        <v>75248</v>
      </c>
      <c r="M11" s="1"/>
      <c r="N11" s="18">
        <v>65000</v>
      </c>
    </row>
    <row r="12" spans="1:14" x14ac:dyDescent="0.3">
      <c r="A12" s="1">
        <v>4</v>
      </c>
      <c r="B12" s="1" t="s">
        <v>1621</v>
      </c>
      <c r="C12" s="1" t="s">
        <v>1601</v>
      </c>
      <c r="D12" s="18">
        <v>750000</v>
      </c>
      <c r="E12" s="17">
        <v>45712.981446759259</v>
      </c>
      <c r="F12" s="18">
        <v>432000</v>
      </c>
      <c r="G12" s="1" t="s">
        <v>124</v>
      </c>
      <c r="H12" s="1" t="s">
        <v>1601</v>
      </c>
      <c r="I12" s="1"/>
      <c r="J12" s="1" t="s">
        <v>60</v>
      </c>
      <c r="K12" s="1" t="s">
        <v>58</v>
      </c>
      <c r="L12" s="1">
        <v>75248</v>
      </c>
      <c r="M12" s="1"/>
      <c r="N12" s="18">
        <v>432000</v>
      </c>
    </row>
    <row r="13" spans="1:14" x14ac:dyDescent="0.3">
      <c r="A13" s="1">
        <v>5</v>
      </c>
      <c r="B13" s="1" t="s">
        <v>1609</v>
      </c>
      <c r="C13" s="1" t="s">
        <v>1589</v>
      </c>
      <c r="D13" s="18">
        <v>604500</v>
      </c>
      <c r="E13" s="17">
        <v>45244.464212962965</v>
      </c>
      <c r="F13" s="18">
        <v>90000</v>
      </c>
      <c r="G13" s="1" t="s">
        <v>124</v>
      </c>
      <c r="H13" s="1" t="s">
        <v>1589</v>
      </c>
      <c r="I13" s="1"/>
      <c r="J13" s="1" t="s">
        <v>69</v>
      </c>
      <c r="K13" s="1" t="s">
        <v>58</v>
      </c>
      <c r="L13" s="1">
        <v>76001</v>
      </c>
      <c r="M13" s="1">
        <v>2000</v>
      </c>
      <c r="N13" s="18">
        <v>90000</v>
      </c>
    </row>
    <row r="14" spans="1:14" x14ac:dyDescent="0.3">
      <c r="A14" s="1">
        <v>5</v>
      </c>
      <c r="B14" s="1" t="s">
        <v>1610</v>
      </c>
      <c r="C14" s="1" t="s">
        <v>1590</v>
      </c>
      <c r="D14" s="18">
        <v>288400</v>
      </c>
      <c r="E14" s="17">
        <v>45244.489293981482</v>
      </c>
      <c r="F14" s="18">
        <v>235000</v>
      </c>
      <c r="G14" s="1" t="s">
        <v>133</v>
      </c>
      <c r="H14" s="1" t="s">
        <v>1590</v>
      </c>
      <c r="I14" s="1"/>
      <c r="J14" s="1" t="s">
        <v>69</v>
      </c>
      <c r="K14" s="1" t="s">
        <v>58</v>
      </c>
      <c r="L14" s="1">
        <v>76017</v>
      </c>
      <c r="M14" s="1"/>
      <c r="N14" s="18">
        <v>235000</v>
      </c>
    </row>
    <row r="15" spans="1:14" x14ac:dyDescent="0.3">
      <c r="A15" s="1">
        <v>5</v>
      </c>
      <c r="B15" s="1" t="s">
        <v>1611</v>
      </c>
      <c r="C15" s="1" t="s">
        <v>1591</v>
      </c>
      <c r="D15" s="18">
        <v>302400</v>
      </c>
      <c r="E15" s="17">
        <v>45474.639768518522</v>
      </c>
      <c r="F15" s="18">
        <v>260000</v>
      </c>
      <c r="G15" s="1" t="s">
        <v>133</v>
      </c>
      <c r="H15" s="1" t="s">
        <v>1591</v>
      </c>
      <c r="I15" s="1"/>
      <c r="J15" s="1" t="s">
        <v>69</v>
      </c>
      <c r="K15" s="1" t="s">
        <v>58</v>
      </c>
      <c r="L15" s="1">
        <v>76017</v>
      </c>
      <c r="M15" s="1"/>
      <c r="N15" s="18">
        <v>260000</v>
      </c>
    </row>
    <row r="16" spans="1:14" x14ac:dyDescent="0.3">
      <c r="A16" s="1">
        <v>5</v>
      </c>
      <c r="B16" s="1" t="s">
        <v>1612</v>
      </c>
      <c r="C16" s="1" t="s">
        <v>1592</v>
      </c>
      <c r="D16" s="18">
        <v>300000</v>
      </c>
      <c r="E16" s="17">
        <v>45244.487060185187</v>
      </c>
      <c r="F16" s="18">
        <v>265000</v>
      </c>
      <c r="G16" s="1" t="s">
        <v>133</v>
      </c>
      <c r="H16" s="1" t="s">
        <v>1592</v>
      </c>
      <c r="I16" s="1"/>
      <c r="J16" s="1" t="s">
        <v>69</v>
      </c>
      <c r="K16" s="1" t="s">
        <v>58</v>
      </c>
      <c r="L16" s="1">
        <v>76017</v>
      </c>
      <c r="M16" s="1"/>
      <c r="N16" s="18">
        <v>265000</v>
      </c>
    </row>
    <row r="17" spans="1:14" x14ac:dyDescent="0.3">
      <c r="A17" s="1">
        <v>5</v>
      </c>
      <c r="B17" s="1" t="s">
        <v>1613</v>
      </c>
      <c r="C17" s="1" t="s">
        <v>1593</v>
      </c>
      <c r="D17" s="18">
        <v>275400</v>
      </c>
      <c r="E17" s="17">
        <v>45244.489652777775</v>
      </c>
      <c r="F17" s="18">
        <v>225000</v>
      </c>
      <c r="G17" s="1" t="s">
        <v>133</v>
      </c>
      <c r="H17" s="1" t="s">
        <v>1593</v>
      </c>
      <c r="I17" s="1"/>
      <c r="J17" s="1" t="s">
        <v>69</v>
      </c>
      <c r="K17" s="1" t="s">
        <v>58</v>
      </c>
      <c r="L17" s="1">
        <v>76017</v>
      </c>
      <c r="M17" s="1"/>
      <c r="N17" s="18">
        <v>225000</v>
      </c>
    </row>
    <row r="18" spans="1:14" x14ac:dyDescent="0.3">
      <c r="A18" s="1">
        <v>5</v>
      </c>
      <c r="B18" s="1" t="s">
        <v>1614</v>
      </c>
      <c r="C18" s="1" t="s">
        <v>1594</v>
      </c>
      <c r="D18" s="18">
        <v>305700</v>
      </c>
      <c r="E18" s="17">
        <v>45244.487268518518</v>
      </c>
      <c r="F18" s="18">
        <v>260000</v>
      </c>
      <c r="G18" s="1" t="s">
        <v>133</v>
      </c>
      <c r="H18" s="1" t="s">
        <v>1594</v>
      </c>
      <c r="I18" s="1"/>
      <c r="J18" s="1" t="s">
        <v>69</v>
      </c>
      <c r="K18" s="1" t="s">
        <v>58</v>
      </c>
      <c r="L18" s="1">
        <v>76017</v>
      </c>
      <c r="M18" s="1"/>
      <c r="N18" s="18">
        <v>260000</v>
      </c>
    </row>
    <row r="19" spans="1:14" x14ac:dyDescent="0.3">
      <c r="A19" s="1">
        <v>5</v>
      </c>
      <c r="B19" s="1" t="s">
        <v>1615</v>
      </c>
      <c r="C19" s="1" t="s">
        <v>1595</v>
      </c>
      <c r="D19" s="18">
        <v>340000</v>
      </c>
      <c r="E19" s="17">
        <v>45244.601550925923</v>
      </c>
      <c r="F19" s="18">
        <v>340000</v>
      </c>
      <c r="G19" s="1" t="s">
        <v>133</v>
      </c>
      <c r="H19" s="1" t="s">
        <v>1595</v>
      </c>
      <c r="I19" s="1"/>
      <c r="J19" s="1" t="s">
        <v>63</v>
      </c>
      <c r="K19" s="1" t="s">
        <v>58</v>
      </c>
      <c r="L19" s="1">
        <v>75116</v>
      </c>
      <c r="M19" s="1"/>
      <c r="N19" s="18">
        <v>340000</v>
      </c>
    </row>
    <row r="20" spans="1:14" x14ac:dyDescent="0.3">
      <c r="A20" s="1">
        <v>5</v>
      </c>
      <c r="B20" s="1" t="s">
        <v>1616</v>
      </c>
      <c r="C20" s="1" t="s">
        <v>1596</v>
      </c>
      <c r="D20" s="18">
        <v>2860000</v>
      </c>
      <c r="E20" s="17">
        <v>45483.677048611113</v>
      </c>
      <c r="F20" s="18">
        <v>1280000</v>
      </c>
      <c r="G20" s="1" t="s">
        <v>124</v>
      </c>
      <c r="H20" s="1" t="s">
        <v>1596</v>
      </c>
      <c r="I20" s="1"/>
      <c r="J20" s="1" t="s">
        <v>60</v>
      </c>
      <c r="K20" s="1" t="s">
        <v>58</v>
      </c>
      <c r="L20" s="1">
        <v>75248</v>
      </c>
      <c r="M20" s="1"/>
      <c r="N20" s="18">
        <v>1280000</v>
      </c>
    </row>
    <row r="21" spans="1:14" x14ac:dyDescent="0.3">
      <c r="A21" s="1">
        <v>6</v>
      </c>
      <c r="B21" s="1" t="s">
        <v>1608</v>
      </c>
      <c r="C21" s="1" t="s">
        <v>1588</v>
      </c>
      <c r="D21" s="18">
        <v>479300</v>
      </c>
      <c r="E21" s="17">
        <v>45410.310567129629</v>
      </c>
      <c r="F21" s="18">
        <v>315000</v>
      </c>
      <c r="G21" s="1" t="s">
        <v>124</v>
      </c>
      <c r="H21" s="1" t="s">
        <v>1588</v>
      </c>
      <c r="I21" s="1"/>
      <c r="J21" s="1" t="s">
        <v>68</v>
      </c>
      <c r="K21" s="1" t="s">
        <v>58</v>
      </c>
      <c r="L21" s="1">
        <v>75072</v>
      </c>
      <c r="M21" s="1"/>
      <c r="N21" s="18">
        <v>315000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D225-7BDE-4361-BC9B-6DC3D20AD5E5}">
  <sheetPr codeName="Sheet8"/>
  <dimension ref="A1:C13"/>
  <sheetViews>
    <sheetView showGridLines="0" workbookViewId="0">
      <selection activeCell="C2" sqref="C2"/>
    </sheetView>
  </sheetViews>
  <sheetFormatPr defaultRowHeight="14.4" x14ac:dyDescent="0.3"/>
  <cols>
    <col min="1" max="1" width="7.77734375" bestFit="1" customWidth="1"/>
    <col min="2" max="2" width="6.109375" bestFit="1" customWidth="1"/>
    <col min="3" max="3" width="19.44140625" bestFit="1" customWidth="1"/>
    <col min="4" max="4" width="25.109375" bestFit="1" customWidth="1"/>
    <col min="5" max="6" width="19.44140625" bestFit="1" customWidth="1"/>
  </cols>
  <sheetData>
    <row r="1" spans="1:3" x14ac:dyDescent="0.3">
      <c r="A1" s="12" t="s">
        <v>619</v>
      </c>
      <c r="B1" s="12" t="s">
        <v>15</v>
      </c>
      <c r="C1" s="12" t="s">
        <v>19</v>
      </c>
    </row>
    <row r="2" spans="1:3" x14ac:dyDescent="0.3">
      <c r="A2" s="1">
        <v>1</v>
      </c>
      <c r="B2" s="1" t="s">
        <v>1636</v>
      </c>
      <c r="C2" s="1" t="s">
        <v>33</v>
      </c>
    </row>
    <row r="3" spans="1:3" x14ac:dyDescent="0.3">
      <c r="A3" s="1">
        <v>2</v>
      </c>
      <c r="B3" s="1" t="s">
        <v>1632</v>
      </c>
      <c r="C3" s="1" t="s">
        <v>754</v>
      </c>
    </row>
    <row r="4" spans="1:3" x14ac:dyDescent="0.3">
      <c r="A4" s="1">
        <v>2</v>
      </c>
      <c r="B4" s="1" t="s">
        <v>1633</v>
      </c>
      <c r="C4" s="1" t="s">
        <v>754</v>
      </c>
    </row>
    <row r="5" spans="1:3" x14ac:dyDescent="0.3">
      <c r="A5" s="1">
        <v>2</v>
      </c>
      <c r="B5" s="1" t="s">
        <v>972</v>
      </c>
      <c r="C5" s="1" t="s">
        <v>839</v>
      </c>
    </row>
    <row r="6" spans="1:3" x14ac:dyDescent="0.3">
      <c r="A6" s="1">
        <v>2</v>
      </c>
      <c r="B6" s="1" t="s">
        <v>1634</v>
      </c>
      <c r="C6" s="1" t="s">
        <v>1637</v>
      </c>
    </row>
    <row r="7" spans="1:3" x14ac:dyDescent="0.3">
      <c r="A7" s="1">
        <v>2</v>
      </c>
      <c r="B7" s="1" t="s">
        <v>1635</v>
      </c>
      <c r="C7" s="1" t="s">
        <v>1638</v>
      </c>
    </row>
    <row r="8" spans="1:3" x14ac:dyDescent="0.3">
      <c r="A8" s="1">
        <v>3</v>
      </c>
      <c r="B8" s="1" t="s">
        <v>1631</v>
      </c>
      <c r="C8" s="1" t="s">
        <v>33</v>
      </c>
    </row>
    <row r="9" spans="1:3" x14ac:dyDescent="0.3">
      <c r="A9" s="1">
        <v>3</v>
      </c>
      <c r="B9" s="1" t="s">
        <v>969</v>
      </c>
      <c r="C9" s="1" t="s">
        <v>754</v>
      </c>
    </row>
    <row r="10" spans="1:3" x14ac:dyDescent="0.3">
      <c r="A10" s="1">
        <v>4</v>
      </c>
      <c r="B10" s="1" t="s">
        <v>1630</v>
      </c>
      <c r="C10" s="1" t="s">
        <v>33</v>
      </c>
    </row>
    <row r="11" spans="1:3" x14ac:dyDescent="0.3">
      <c r="A11" s="1">
        <v>4</v>
      </c>
      <c r="B11" s="1" t="s">
        <v>963</v>
      </c>
      <c r="C11" s="1" t="s">
        <v>754</v>
      </c>
    </row>
    <row r="12" spans="1:3" x14ac:dyDescent="0.3">
      <c r="A12" s="1">
        <v>5</v>
      </c>
      <c r="B12" s="1" t="s">
        <v>1629</v>
      </c>
      <c r="C12" s="1" t="s">
        <v>33</v>
      </c>
    </row>
    <row r="13" spans="1:3" x14ac:dyDescent="0.3">
      <c r="A13" s="1">
        <v>6</v>
      </c>
      <c r="B13" s="1" t="s">
        <v>1628</v>
      </c>
      <c r="C13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57FA-56ED-4A1B-9908-E2B9079B9DA9}">
  <sheetPr codeName="Sheet9"/>
  <dimension ref="A1:W7"/>
  <sheetViews>
    <sheetView showGridLines="0" topLeftCell="P1" zoomScaleNormal="100" workbookViewId="0">
      <selection activeCell="W16" sqref="W16"/>
    </sheetView>
  </sheetViews>
  <sheetFormatPr defaultRowHeight="14.4" x14ac:dyDescent="0.3"/>
  <cols>
    <col min="1" max="1" width="12.21875" bestFit="1" customWidth="1"/>
    <col min="2" max="2" width="13.5546875" bestFit="1" customWidth="1"/>
    <col min="3" max="3" width="21.44140625" bestFit="1" customWidth="1"/>
    <col min="4" max="4" width="18.5546875" bestFit="1" customWidth="1"/>
    <col min="5" max="5" width="13.88671875" bestFit="1" customWidth="1"/>
    <col min="6" max="6" width="15.5546875" bestFit="1" customWidth="1"/>
    <col min="7" max="7" width="18.44140625" bestFit="1" customWidth="1"/>
    <col min="8" max="8" width="17.44140625" bestFit="1" customWidth="1"/>
    <col min="9" max="9" width="21.44140625" bestFit="1" customWidth="1"/>
    <col min="10" max="10" width="19.88671875" bestFit="1" customWidth="1"/>
    <col min="11" max="11" width="14.21875" bestFit="1" customWidth="1"/>
    <col min="12" max="12" width="16.88671875" bestFit="1" customWidth="1"/>
    <col min="13" max="13" width="22.88671875" bestFit="1" customWidth="1"/>
    <col min="14" max="14" width="18.21875" bestFit="1" customWidth="1"/>
    <col min="15" max="15" width="19.5546875" bestFit="1" customWidth="1"/>
    <col min="16" max="16" width="25.109375" bestFit="1" customWidth="1"/>
    <col min="17" max="17" width="14.88671875" bestFit="1" customWidth="1"/>
    <col min="18" max="18" width="19.5546875" bestFit="1" customWidth="1"/>
    <col min="19" max="19" width="16.21875" bestFit="1" customWidth="1"/>
    <col min="20" max="20" width="21.88671875" bestFit="1" customWidth="1"/>
    <col min="21" max="21" width="18.5546875" bestFit="1" customWidth="1"/>
    <col min="22" max="22" width="18.77734375" bestFit="1" customWidth="1"/>
    <col min="23" max="24" width="34.5546875" bestFit="1" customWidth="1"/>
    <col min="25" max="25" width="16.5546875" bestFit="1" customWidth="1"/>
    <col min="26" max="26" width="17.21875" bestFit="1" customWidth="1"/>
    <col min="27" max="27" width="23.5546875" bestFit="1" customWidth="1"/>
    <col min="28" max="28" width="33.88671875" bestFit="1" customWidth="1"/>
  </cols>
  <sheetData>
    <row r="1" spans="1:23" x14ac:dyDescent="0.3">
      <c r="A1" s="12" t="s">
        <v>619</v>
      </c>
      <c r="B1" s="12" t="s">
        <v>1645</v>
      </c>
      <c r="C1" s="12" t="s">
        <v>73</v>
      </c>
      <c r="D1" s="12" t="s">
        <v>74</v>
      </c>
      <c r="E1" s="12" t="s">
        <v>75</v>
      </c>
      <c r="F1" s="12" t="s">
        <v>21</v>
      </c>
      <c r="G1" s="12" t="s">
        <v>76</v>
      </c>
      <c r="H1" s="12" t="s">
        <v>77</v>
      </c>
      <c r="I1" s="12" t="s">
        <v>16</v>
      </c>
      <c r="J1" s="12" t="s">
        <v>18</v>
      </c>
      <c r="K1" s="12" t="s">
        <v>78</v>
      </c>
      <c r="L1" s="12" t="s">
        <v>80</v>
      </c>
      <c r="M1" s="12" t="s">
        <v>81</v>
      </c>
      <c r="N1" s="12" t="s">
        <v>82</v>
      </c>
      <c r="O1" s="12" t="s">
        <v>83</v>
      </c>
      <c r="P1" s="12" t="s">
        <v>84</v>
      </c>
      <c r="Q1" s="12" t="s">
        <v>85</v>
      </c>
      <c r="R1" s="12" t="s">
        <v>86</v>
      </c>
      <c r="S1" s="12" t="s">
        <v>87</v>
      </c>
      <c r="T1" s="12" t="s">
        <v>88</v>
      </c>
      <c r="U1" s="12" t="s">
        <v>89</v>
      </c>
      <c r="V1" s="12" t="s">
        <v>90</v>
      </c>
      <c r="W1" s="12" t="s">
        <v>92</v>
      </c>
    </row>
    <row r="2" spans="1:23" x14ac:dyDescent="0.3">
      <c r="A2" s="1">
        <v>1</v>
      </c>
      <c r="B2" s="1" t="s">
        <v>1639</v>
      </c>
      <c r="C2" s="1" t="s">
        <v>757</v>
      </c>
      <c r="D2" s="1"/>
      <c r="E2" s="1">
        <v>0</v>
      </c>
      <c r="F2" s="17">
        <v>45660.471759259257</v>
      </c>
      <c r="G2" s="1"/>
      <c r="H2" s="18">
        <v>1000</v>
      </c>
      <c r="I2" s="1" t="s">
        <v>93</v>
      </c>
      <c r="J2" s="1" t="s">
        <v>102</v>
      </c>
      <c r="K2" s="1" t="b">
        <v>0</v>
      </c>
      <c r="L2" s="11">
        <v>45660</v>
      </c>
      <c r="M2" s="1"/>
      <c r="N2" s="1"/>
      <c r="O2" s="1" t="s">
        <v>98</v>
      </c>
      <c r="P2" s="1">
        <v>90</v>
      </c>
      <c r="Q2" s="1" t="s">
        <v>95</v>
      </c>
      <c r="R2" s="1" t="s">
        <v>99</v>
      </c>
      <c r="S2" s="1" t="s">
        <v>96</v>
      </c>
      <c r="T2" s="1"/>
      <c r="U2" s="1" t="b">
        <v>0</v>
      </c>
      <c r="V2" s="1" t="b">
        <v>0</v>
      </c>
      <c r="W2" s="1"/>
    </row>
    <row r="3" spans="1:23" x14ac:dyDescent="0.3">
      <c r="A3" s="1">
        <v>2</v>
      </c>
      <c r="B3" s="1" t="s">
        <v>1640</v>
      </c>
      <c r="C3" s="1" t="s">
        <v>104</v>
      </c>
      <c r="D3" s="1">
        <v>3030</v>
      </c>
      <c r="E3" s="1">
        <v>0</v>
      </c>
      <c r="F3" s="17">
        <v>45874.619745370372</v>
      </c>
      <c r="G3" s="1"/>
      <c r="H3" s="18">
        <v>1000</v>
      </c>
      <c r="I3" s="1" t="s">
        <v>104</v>
      </c>
      <c r="J3" s="1" t="s">
        <v>108</v>
      </c>
      <c r="K3" s="1" t="b">
        <v>0</v>
      </c>
      <c r="L3" s="11">
        <v>43933</v>
      </c>
      <c r="M3" s="1"/>
      <c r="N3" s="1"/>
      <c r="O3" s="1" t="s">
        <v>105</v>
      </c>
      <c r="P3" s="1">
        <v>30</v>
      </c>
      <c r="Q3" s="1" t="s">
        <v>95</v>
      </c>
      <c r="R3" s="1" t="s">
        <v>99</v>
      </c>
      <c r="S3" s="1" t="s">
        <v>106</v>
      </c>
      <c r="T3" s="1">
        <v>360</v>
      </c>
      <c r="U3" s="1"/>
      <c r="V3" s="1" t="b">
        <v>0</v>
      </c>
      <c r="W3" s="1" t="s">
        <v>31</v>
      </c>
    </row>
    <row r="4" spans="1:23" x14ac:dyDescent="0.3">
      <c r="A4" s="1">
        <v>2</v>
      </c>
      <c r="B4" s="1" t="s">
        <v>1641</v>
      </c>
      <c r="C4" s="1" t="s">
        <v>758</v>
      </c>
      <c r="D4" s="1"/>
      <c r="E4" s="1">
        <v>0</v>
      </c>
      <c r="F4" s="17">
        <v>43004.396099537036</v>
      </c>
      <c r="G4" s="1" t="s">
        <v>761</v>
      </c>
      <c r="H4" s="18">
        <v>12000</v>
      </c>
      <c r="I4" s="1" t="s">
        <v>93</v>
      </c>
      <c r="J4" s="1" t="s">
        <v>102</v>
      </c>
      <c r="K4" s="1" t="b">
        <v>0</v>
      </c>
      <c r="L4" s="11">
        <v>41940</v>
      </c>
      <c r="M4" s="1">
        <v>17</v>
      </c>
      <c r="N4" s="1">
        <v>1500</v>
      </c>
      <c r="O4" s="1" t="s">
        <v>98</v>
      </c>
      <c r="P4" s="1">
        <v>90</v>
      </c>
      <c r="Q4" s="1" t="s">
        <v>95</v>
      </c>
      <c r="R4" s="1" t="s">
        <v>99</v>
      </c>
      <c r="S4" s="1" t="s">
        <v>96</v>
      </c>
      <c r="T4" s="1"/>
      <c r="U4" s="1" t="b">
        <v>1</v>
      </c>
      <c r="V4" s="1" t="b">
        <v>0</v>
      </c>
      <c r="W4" s="1"/>
    </row>
    <row r="5" spans="1:23" x14ac:dyDescent="0.3">
      <c r="A5" s="1">
        <v>4</v>
      </c>
      <c r="B5" s="1" t="s">
        <v>1642</v>
      </c>
      <c r="C5" s="1" t="s">
        <v>100</v>
      </c>
      <c r="D5" s="1"/>
      <c r="E5" s="1">
        <v>0</v>
      </c>
      <c r="F5" s="17">
        <v>45669.589791666665</v>
      </c>
      <c r="G5" s="1"/>
      <c r="H5" s="18">
        <v>1500</v>
      </c>
      <c r="I5" s="1" t="s">
        <v>93</v>
      </c>
      <c r="J5" s="1" t="s">
        <v>97</v>
      </c>
      <c r="K5" s="1" t="b">
        <v>0</v>
      </c>
      <c r="L5" s="11">
        <v>45669</v>
      </c>
      <c r="M5" s="1"/>
      <c r="N5" s="1">
        <v>0</v>
      </c>
      <c r="O5" s="1" t="s">
        <v>94</v>
      </c>
      <c r="P5" s="1">
        <v>0</v>
      </c>
      <c r="Q5" s="1" t="s">
        <v>95</v>
      </c>
      <c r="R5" s="1" t="s">
        <v>99</v>
      </c>
      <c r="S5" s="1" t="s">
        <v>96</v>
      </c>
      <c r="T5" s="1"/>
      <c r="U5" s="1" t="b">
        <v>0</v>
      </c>
      <c r="V5" s="1" t="b">
        <v>0</v>
      </c>
      <c r="W5" s="1"/>
    </row>
    <row r="6" spans="1:23" x14ac:dyDescent="0.3">
      <c r="A6" s="1">
        <v>6</v>
      </c>
      <c r="B6" s="1" t="s">
        <v>1643</v>
      </c>
      <c r="C6" s="1" t="s">
        <v>759</v>
      </c>
      <c r="D6" s="1"/>
      <c r="E6" s="1">
        <v>0</v>
      </c>
      <c r="F6" s="17">
        <v>45669.608425925922</v>
      </c>
      <c r="G6" s="1"/>
      <c r="H6" s="18">
        <v>981</v>
      </c>
      <c r="I6" s="1" t="s">
        <v>93</v>
      </c>
      <c r="J6" s="1" t="s">
        <v>97</v>
      </c>
      <c r="K6" s="1" t="b">
        <v>0</v>
      </c>
      <c r="L6" s="11">
        <v>45669</v>
      </c>
      <c r="M6" s="1"/>
      <c r="N6" s="1"/>
      <c r="O6" s="1" t="s">
        <v>94</v>
      </c>
      <c r="P6" s="1">
        <v>0</v>
      </c>
      <c r="Q6" s="1" t="s">
        <v>95</v>
      </c>
      <c r="R6" s="1" t="s">
        <v>107</v>
      </c>
      <c r="S6" s="1" t="s">
        <v>96</v>
      </c>
      <c r="T6" s="1"/>
      <c r="U6" s="1" t="b">
        <v>0</v>
      </c>
      <c r="V6" s="1" t="b">
        <v>0</v>
      </c>
      <c r="W6" s="1"/>
    </row>
    <row r="7" spans="1:23" x14ac:dyDescent="0.3">
      <c r="A7" s="1">
        <v>6</v>
      </c>
      <c r="B7" s="1" t="s">
        <v>1644</v>
      </c>
      <c r="C7" s="1" t="s">
        <v>760</v>
      </c>
      <c r="D7" s="1"/>
      <c r="E7" s="1">
        <v>0</v>
      </c>
      <c r="F7" s="17">
        <v>45669.608784722222</v>
      </c>
      <c r="G7" s="1"/>
      <c r="H7" s="18">
        <v>4250</v>
      </c>
      <c r="I7" s="1" t="s">
        <v>93</v>
      </c>
      <c r="J7" s="1" t="s">
        <v>97</v>
      </c>
      <c r="K7" s="1" t="b">
        <v>0</v>
      </c>
      <c r="L7" s="11">
        <v>45669</v>
      </c>
      <c r="M7" s="1"/>
      <c r="N7" s="1"/>
      <c r="O7" s="1" t="s">
        <v>98</v>
      </c>
      <c r="P7" s="1">
        <v>90</v>
      </c>
      <c r="Q7" s="1" t="s">
        <v>95</v>
      </c>
      <c r="R7" s="1" t="s">
        <v>99</v>
      </c>
      <c r="S7" s="1" t="s">
        <v>96</v>
      </c>
      <c r="T7" s="1"/>
      <c r="U7" s="1" t="b">
        <v>0</v>
      </c>
      <c r="V7" s="1" t="b">
        <v>0</v>
      </c>
      <c r="W7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B2D0-880D-4749-884F-C8C72BBF3B1F}">
  <sheetPr codeName="Sheet10"/>
  <dimension ref="A1:F34"/>
  <sheetViews>
    <sheetView showGridLines="0" workbookViewId="0"/>
  </sheetViews>
  <sheetFormatPr defaultRowHeight="14.4" x14ac:dyDescent="0.3"/>
  <cols>
    <col min="1" max="1" width="12.21875" style="3" bestFit="1" customWidth="1"/>
    <col min="2" max="2" width="11.21875" bestFit="1" customWidth="1"/>
    <col min="3" max="3" width="11.109375" bestFit="1" customWidth="1"/>
    <col min="4" max="4" width="18.44140625" bestFit="1" customWidth="1"/>
    <col min="5" max="5" width="18.77734375" bestFit="1" customWidth="1"/>
    <col min="6" max="6" width="15.88671875" bestFit="1" customWidth="1"/>
  </cols>
  <sheetData>
    <row r="1" spans="1:6" x14ac:dyDescent="0.3">
      <c r="A1" s="19" t="s">
        <v>619</v>
      </c>
      <c r="B1" s="12" t="s">
        <v>1645</v>
      </c>
      <c r="C1" s="12" t="s">
        <v>3</v>
      </c>
      <c r="D1" s="12" t="s">
        <v>4</v>
      </c>
      <c r="E1" s="12" t="s">
        <v>5</v>
      </c>
      <c r="F1" s="12" t="s">
        <v>6</v>
      </c>
    </row>
    <row r="2" spans="1:6" x14ac:dyDescent="0.3">
      <c r="A2" s="3">
        <v>1</v>
      </c>
      <c r="B2" s="1" t="s">
        <v>1656</v>
      </c>
      <c r="C2" s="1" t="s">
        <v>1663</v>
      </c>
      <c r="D2" s="1" t="s">
        <v>11</v>
      </c>
      <c r="E2" s="1" t="s">
        <v>12</v>
      </c>
      <c r="F2" s="1">
        <v>1</v>
      </c>
    </row>
    <row r="3" spans="1:6" x14ac:dyDescent="0.3">
      <c r="A3" s="3">
        <v>1</v>
      </c>
      <c r="B3" s="1" t="s">
        <v>970</v>
      </c>
      <c r="C3" s="1" t="s">
        <v>954</v>
      </c>
      <c r="D3" s="1" t="s">
        <v>11</v>
      </c>
      <c r="E3" s="1" t="s">
        <v>111</v>
      </c>
      <c r="F3" s="1">
        <v>1</v>
      </c>
    </row>
    <row r="4" spans="1:6" x14ac:dyDescent="0.3">
      <c r="A4" s="3">
        <v>1</v>
      </c>
      <c r="B4" s="1" t="s">
        <v>966</v>
      </c>
      <c r="C4" s="1" t="s">
        <v>954</v>
      </c>
      <c r="D4" s="1" t="s">
        <v>11</v>
      </c>
      <c r="E4" s="1" t="s">
        <v>111</v>
      </c>
      <c r="F4" s="1">
        <v>1</v>
      </c>
    </row>
    <row r="5" spans="1:6" x14ac:dyDescent="0.3">
      <c r="A5" s="3">
        <v>1</v>
      </c>
      <c r="B5" s="1" t="s">
        <v>955</v>
      </c>
      <c r="C5" s="1" t="s">
        <v>954</v>
      </c>
      <c r="D5" s="1" t="s">
        <v>11</v>
      </c>
      <c r="E5" s="1" t="s">
        <v>111</v>
      </c>
      <c r="F5" s="1">
        <v>1</v>
      </c>
    </row>
    <row r="6" spans="1:6" x14ac:dyDescent="0.3">
      <c r="A6" s="3">
        <v>1</v>
      </c>
      <c r="B6" s="1" t="s">
        <v>1578</v>
      </c>
      <c r="C6" s="1" t="s">
        <v>954</v>
      </c>
      <c r="D6" s="1" t="s">
        <v>9</v>
      </c>
      <c r="E6" s="1" t="s">
        <v>8</v>
      </c>
      <c r="F6" s="1">
        <v>1</v>
      </c>
    </row>
    <row r="7" spans="1:6" x14ac:dyDescent="0.3">
      <c r="A7" s="3">
        <v>2</v>
      </c>
      <c r="B7" s="1" t="s">
        <v>1654</v>
      </c>
      <c r="C7" s="1" t="s">
        <v>1661</v>
      </c>
      <c r="D7" s="1" t="s">
        <v>11</v>
      </c>
      <c r="E7" s="1" t="s">
        <v>12</v>
      </c>
      <c r="F7" s="1">
        <v>1</v>
      </c>
    </row>
    <row r="8" spans="1:6" x14ac:dyDescent="0.3">
      <c r="A8" s="3">
        <v>2</v>
      </c>
      <c r="B8" s="1" t="s">
        <v>967</v>
      </c>
      <c r="C8" s="1" t="s">
        <v>961</v>
      </c>
      <c r="D8" s="1" t="s">
        <v>11</v>
      </c>
      <c r="E8" s="1" t="s">
        <v>111</v>
      </c>
      <c r="F8" s="1">
        <v>1</v>
      </c>
    </row>
    <row r="9" spans="1:6" x14ac:dyDescent="0.3">
      <c r="A9" s="3">
        <v>2</v>
      </c>
      <c r="B9" s="1" t="s">
        <v>965</v>
      </c>
      <c r="C9" s="1" t="s">
        <v>961</v>
      </c>
      <c r="D9" s="1" t="s">
        <v>11</v>
      </c>
      <c r="E9" s="1" t="s">
        <v>111</v>
      </c>
      <c r="F9" s="1">
        <v>1</v>
      </c>
    </row>
    <row r="10" spans="1:6" x14ac:dyDescent="0.3">
      <c r="A10" s="3">
        <v>2</v>
      </c>
      <c r="B10" s="1" t="s">
        <v>1576</v>
      </c>
      <c r="C10" s="1" t="s">
        <v>961</v>
      </c>
      <c r="D10" s="1" t="s">
        <v>11</v>
      </c>
      <c r="E10" s="1" t="s">
        <v>8</v>
      </c>
      <c r="F10" s="1">
        <v>1</v>
      </c>
    </row>
    <row r="11" spans="1:6" x14ac:dyDescent="0.3">
      <c r="A11" s="3">
        <v>2</v>
      </c>
      <c r="B11" s="1" t="s">
        <v>1655</v>
      </c>
      <c r="C11" s="1" t="s">
        <v>1662</v>
      </c>
      <c r="D11" s="1" t="s">
        <v>11</v>
      </c>
      <c r="E11" s="1" t="s">
        <v>111</v>
      </c>
      <c r="F11" s="1">
        <v>1</v>
      </c>
    </row>
    <row r="12" spans="1:6" x14ac:dyDescent="0.3">
      <c r="A12" s="3">
        <v>2</v>
      </c>
      <c r="B12" s="1" t="s">
        <v>1577</v>
      </c>
      <c r="C12" s="1" t="s">
        <v>961</v>
      </c>
      <c r="D12" s="1" t="s">
        <v>9</v>
      </c>
      <c r="E12" s="1" t="s">
        <v>8</v>
      </c>
      <c r="F12" s="1">
        <v>1</v>
      </c>
    </row>
    <row r="13" spans="1:6" x14ac:dyDescent="0.3">
      <c r="A13" s="3">
        <v>3</v>
      </c>
      <c r="B13" s="1" t="s">
        <v>1652</v>
      </c>
      <c r="C13" s="1" t="s">
        <v>1659</v>
      </c>
      <c r="D13" s="1" t="s">
        <v>11</v>
      </c>
      <c r="E13" s="1" t="s">
        <v>12</v>
      </c>
      <c r="F13" s="1">
        <v>1</v>
      </c>
    </row>
    <row r="14" spans="1:6" x14ac:dyDescent="0.3">
      <c r="A14" s="3">
        <v>3</v>
      </c>
      <c r="B14" s="1" t="s">
        <v>1572</v>
      </c>
      <c r="C14" s="1" t="s">
        <v>960</v>
      </c>
      <c r="D14" s="1" t="s">
        <v>9</v>
      </c>
      <c r="E14" s="1" t="s">
        <v>8</v>
      </c>
      <c r="F14" s="1">
        <v>1</v>
      </c>
    </row>
    <row r="15" spans="1:6" x14ac:dyDescent="0.3">
      <c r="A15" s="3">
        <v>3</v>
      </c>
      <c r="B15" s="1" t="s">
        <v>1573</v>
      </c>
      <c r="C15" s="1" t="s">
        <v>960</v>
      </c>
      <c r="D15" s="1" t="s">
        <v>9</v>
      </c>
      <c r="E15" s="1" t="s">
        <v>8</v>
      </c>
      <c r="F15" s="1">
        <v>1</v>
      </c>
    </row>
    <row r="16" spans="1:6" x14ac:dyDescent="0.3">
      <c r="A16" s="3">
        <v>3</v>
      </c>
      <c r="B16" s="1" t="s">
        <v>968</v>
      </c>
      <c r="C16" s="1" t="s">
        <v>1659</v>
      </c>
      <c r="D16" s="1" t="s">
        <v>9</v>
      </c>
      <c r="E16" s="1" t="s">
        <v>12</v>
      </c>
      <c r="F16" s="1">
        <v>1</v>
      </c>
    </row>
    <row r="17" spans="1:6" x14ac:dyDescent="0.3">
      <c r="A17" s="3">
        <v>3</v>
      </c>
      <c r="B17" s="1" t="s">
        <v>1653</v>
      </c>
      <c r="C17" s="1" t="s">
        <v>960</v>
      </c>
      <c r="D17" s="1" t="s">
        <v>10</v>
      </c>
      <c r="E17" s="1" t="s">
        <v>109</v>
      </c>
      <c r="F17" s="1">
        <v>1</v>
      </c>
    </row>
    <row r="18" spans="1:6" x14ac:dyDescent="0.3">
      <c r="A18" s="3">
        <v>3</v>
      </c>
      <c r="B18" s="1" t="s">
        <v>1653</v>
      </c>
      <c r="C18" s="1" t="s">
        <v>1660</v>
      </c>
      <c r="D18" s="1" t="s">
        <v>11</v>
      </c>
      <c r="E18" s="1" t="s">
        <v>110</v>
      </c>
      <c r="F18" s="1">
        <v>1</v>
      </c>
    </row>
    <row r="19" spans="1:6" x14ac:dyDescent="0.3">
      <c r="A19" s="3">
        <v>3</v>
      </c>
      <c r="B19" s="1" t="s">
        <v>1653</v>
      </c>
      <c r="C19" s="1" t="s">
        <v>1659</v>
      </c>
      <c r="D19" s="1" t="s">
        <v>9</v>
      </c>
      <c r="E19" s="1" t="s">
        <v>12</v>
      </c>
      <c r="F19" s="1">
        <v>1</v>
      </c>
    </row>
    <row r="20" spans="1:6" x14ac:dyDescent="0.3">
      <c r="A20" s="3">
        <v>3</v>
      </c>
      <c r="B20" s="1" t="s">
        <v>1574</v>
      </c>
      <c r="C20" s="1" t="s">
        <v>960</v>
      </c>
      <c r="D20" s="1" t="s">
        <v>9</v>
      </c>
      <c r="E20" s="1" t="s">
        <v>8</v>
      </c>
      <c r="F20" s="1">
        <v>1</v>
      </c>
    </row>
    <row r="21" spans="1:6" x14ac:dyDescent="0.3">
      <c r="A21" s="3">
        <v>3</v>
      </c>
      <c r="B21" s="1" t="s">
        <v>1575</v>
      </c>
      <c r="C21" s="1" t="s">
        <v>960</v>
      </c>
      <c r="D21" s="1" t="s">
        <v>9</v>
      </c>
      <c r="E21" s="1" t="s">
        <v>8</v>
      </c>
      <c r="F21" s="1">
        <v>1</v>
      </c>
    </row>
    <row r="22" spans="1:6" x14ac:dyDescent="0.3">
      <c r="A22" s="3">
        <v>4</v>
      </c>
      <c r="B22" s="1" t="s">
        <v>1651</v>
      </c>
      <c r="C22" s="1" t="s">
        <v>964</v>
      </c>
      <c r="D22" s="1" t="s">
        <v>11</v>
      </c>
      <c r="E22" s="1" t="s">
        <v>12</v>
      </c>
      <c r="F22" s="1">
        <v>1</v>
      </c>
    </row>
    <row r="23" spans="1:6" x14ac:dyDescent="0.3">
      <c r="A23" s="3">
        <v>4</v>
      </c>
      <c r="B23" s="1" t="s">
        <v>1567</v>
      </c>
      <c r="C23" s="1" t="s">
        <v>959</v>
      </c>
      <c r="D23" s="1" t="s">
        <v>9</v>
      </c>
      <c r="E23" s="1" t="s">
        <v>8</v>
      </c>
      <c r="F23" s="1">
        <v>1</v>
      </c>
    </row>
    <row r="24" spans="1:6" x14ac:dyDescent="0.3">
      <c r="A24" s="3">
        <v>4</v>
      </c>
      <c r="B24" s="1" t="s">
        <v>1568</v>
      </c>
      <c r="C24" s="1" t="s">
        <v>959</v>
      </c>
      <c r="D24" s="1" t="s">
        <v>9</v>
      </c>
      <c r="E24" s="1" t="s">
        <v>8</v>
      </c>
      <c r="F24" s="1">
        <v>1</v>
      </c>
    </row>
    <row r="25" spans="1:6" x14ac:dyDescent="0.3">
      <c r="A25" s="3">
        <v>4</v>
      </c>
      <c r="B25" s="1" t="s">
        <v>1569</v>
      </c>
      <c r="C25" s="1" t="s">
        <v>959</v>
      </c>
      <c r="D25" s="1" t="s">
        <v>9</v>
      </c>
      <c r="E25" s="1" t="s">
        <v>8</v>
      </c>
      <c r="F25" s="1">
        <v>1</v>
      </c>
    </row>
    <row r="26" spans="1:6" x14ac:dyDescent="0.3">
      <c r="A26" s="3">
        <v>4</v>
      </c>
      <c r="B26" s="1" t="s">
        <v>1570</v>
      </c>
      <c r="C26" s="1" t="s">
        <v>959</v>
      </c>
      <c r="D26" s="1" t="s">
        <v>9</v>
      </c>
      <c r="E26" s="1" t="s">
        <v>8</v>
      </c>
      <c r="F26" s="1">
        <v>1</v>
      </c>
    </row>
    <row r="27" spans="1:6" x14ac:dyDescent="0.3">
      <c r="A27" s="3">
        <v>4</v>
      </c>
      <c r="B27" s="1" t="s">
        <v>1571</v>
      </c>
      <c r="C27" s="1" t="s">
        <v>959</v>
      </c>
      <c r="D27" s="1" t="s">
        <v>7</v>
      </c>
      <c r="E27" s="1" t="s">
        <v>8</v>
      </c>
      <c r="F27" s="1">
        <v>1</v>
      </c>
    </row>
    <row r="28" spans="1:6" x14ac:dyDescent="0.3">
      <c r="A28" s="3">
        <v>5</v>
      </c>
      <c r="B28" s="1" t="s">
        <v>1648</v>
      </c>
      <c r="C28" s="1" t="s">
        <v>1658</v>
      </c>
      <c r="D28" s="1" t="s">
        <v>11</v>
      </c>
      <c r="E28" s="1" t="s">
        <v>12</v>
      </c>
      <c r="F28" s="1">
        <v>1</v>
      </c>
    </row>
    <row r="29" spans="1:6" x14ac:dyDescent="0.3">
      <c r="A29" s="3">
        <v>5</v>
      </c>
      <c r="B29" s="1" t="s">
        <v>1649</v>
      </c>
      <c r="C29" s="1" t="s">
        <v>956</v>
      </c>
      <c r="D29" s="1" t="s">
        <v>11</v>
      </c>
      <c r="E29" s="1" t="s">
        <v>111</v>
      </c>
      <c r="F29" s="1">
        <v>1</v>
      </c>
    </row>
    <row r="30" spans="1:6" x14ac:dyDescent="0.3">
      <c r="A30" s="3">
        <v>5</v>
      </c>
      <c r="B30" s="1" t="s">
        <v>1650</v>
      </c>
      <c r="C30" s="1" t="s">
        <v>956</v>
      </c>
      <c r="D30" s="1" t="s">
        <v>11</v>
      </c>
      <c r="E30" s="1" t="s">
        <v>111</v>
      </c>
      <c r="F30" s="1">
        <v>1</v>
      </c>
    </row>
    <row r="31" spans="1:6" x14ac:dyDescent="0.3">
      <c r="A31" s="3">
        <v>5</v>
      </c>
      <c r="B31" s="1" t="s">
        <v>971</v>
      </c>
      <c r="C31" s="1" t="s">
        <v>956</v>
      </c>
      <c r="D31" s="1" t="s">
        <v>7</v>
      </c>
      <c r="E31" s="1" t="s">
        <v>8</v>
      </c>
      <c r="F31" s="1">
        <v>1</v>
      </c>
    </row>
    <row r="32" spans="1:6" x14ac:dyDescent="0.3">
      <c r="A32" s="3">
        <v>5</v>
      </c>
      <c r="B32" s="1" t="s">
        <v>957</v>
      </c>
      <c r="C32" s="1" t="s">
        <v>956</v>
      </c>
      <c r="D32" s="1" t="s">
        <v>7</v>
      </c>
      <c r="E32" s="1" t="s">
        <v>8</v>
      </c>
      <c r="F32" s="1">
        <v>0.62</v>
      </c>
    </row>
    <row r="33" spans="1:6" x14ac:dyDescent="0.3">
      <c r="A33" s="3">
        <v>6</v>
      </c>
      <c r="B33" s="1" t="s">
        <v>1646</v>
      </c>
      <c r="C33" s="1" t="s">
        <v>1657</v>
      </c>
      <c r="D33" s="1" t="s">
        <v>11</v>
      </c>
      <c r="E33" s="1" t="s">
        <v>12</v>
      </c>
      <c r="F33" s="1">
        <v>1</v>
      </c>
    </row>
    <row r="34" spans="1:6" x14ac:dyDescent="0.3">
      <c r="A34" s="3">
        <v>6</v>
      </c>
      <c r="B34" s="1" t="s">
        <v>1647</v>
      </c>
      <c r="C34" s="1" t="s">
        <v>962</v>
      </c>
      <c r="D34" s="1" t="s">
        <v>11</v>
      </c>
      <c r="E34" s="1" t="s">
        <v>111</v>
      </c>
      <c r="F34" s="1">
        <v>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0B85-54BE-48FA-AC1C-ACF51AE84077}">
  <sheetPr codeName="Sheet11"/>
  <dimension ref="A1:G289"/>
  <sheetViews>
    <sheetView showGridLines="0" workbookViewId="0">
      <selection activeCell="A151" sqref="A151:XFD151"/>
    </sheetView>
  </sheetViews>
  <sheetFormatPr defaultRowHeight="14.4" x14ac:dyDescent="0.3"/>
  <cols>
    <col min="1" max="1" width="12.21875" style="3" bestFit="1" customWidth="1"/>
    <col min="2" max="2" width="10.77734375" style="1" bestFit="1" customWidth="1"/>
    <col min="3" max="3" width="22.88671875" bestFit="1" customWidth="1"/>
    <col min="4" max="4" width="19.88671875" bestFit="1" customWidth="1"/>
    <col min="5" max="5" width="36.21875" bestFit="1" customWidth="1"/>
    <col min="6" max="6" width="11.88671875" bestFit="1" customWidth="1"/>
    <col min="7" max="8" width="20.5546875" bestFit="1" customWidth="1"/>
    <col min="9" max="9" width="17.5546875" customWidth="1"/>
  </cols>
  <sheetData>
    <row r="1" spans="1:7" x14ac:dyDescent="0.3">
      <c r="A1" s="12" t="s">
        <v>619</v>
      </c>
      <c r="B1" s="12" t="s">
        <v>15</v>
      </c>
      <c r="C1" s="13" t="s">
        <v>16</v>
      </c>
      <c r="D1" s="13" t="s">
        <v>18</v>
      </c>
      <c r="E1" s="13" t="s">
        <v>19</v>
      </c>
      <c r="F1" s="13" t="s">
        <v>20</v>
      </c>
      <c r="G1" s="12" t="s">
        <v>21</v>
      </c>
    </row>
    <row r="2" spans="1:7" x14ac:dyDescent="0.3">
      <c r="A2" s="3">
        <v>1</v>
      </c>
      <c r="B2" s="1" t="s">
        <v>978</v>
      </c>
      <c r="C2" t="s">
        <v>130</v>
      </c>
      <c r="D2" t="s">
        <v>140</v>
      </c>
      <c r="E2" t="s">
        <v>876</v>
      </c>
      <c r="F2" s="20">
        <v>755540</v>
      </c>
      <c r="G2" s="17">
        <v>45659.555173611108</v>
      </c>
    </row>
    <row r="3" spans="1:7" x14ac:dyDescent="0.3">
      <c r="A3" s="3">
        <v>2</v>
      </c>
      <c r="B3" s="1" t="s">
        <v>989</v>
      </c>
      <c r="C3" t="s">
        <v>130</v>
      </c>
      <c r="D3" t="s">
        <v>140</v>
      </c>
      <c r="E3" t="s">
        <v>826</v>
      </c>
      <c r="F3" s="20">
        <v>424518.54</v>
      </c>
      <c r="G3" s="17">
        <v>45876.620833333334</v>
      </c>
    </row>
    <row r="4" spans="1:7" x14ac:dyDescent="0.3">
      <c r="A4" s="3">
        <v>2</v>
      </c>
      <c r="B4" s="1" t="s">
        <v>1002</v>
      </c>
      <c r="C4" t="s">
        <v>130</v>
      </c>
      <c r="D4" t="s">
        <v>140</v>
      </c>
      <c r="E4" t="s">
        <v>849</v>
      </c>
      <c r="F4" s="20">
        <v>89975</v>
      </c>
      <c r="G4" s="17">
        <v>45876.616666666669</v>
      </c>
    </row>
    <row r="5" spans="1:7" x14ac:dyDescent="0.3">
      <c r="A5" s="3">
        <v>5</v>
      </c>
      <c r="B5" s="1" t="s">
        <v>1035</v>
      </c>
      <c r="C5" t="s">
        <v>130</v>
      </c>
      <c r="D5" t="s">
        <v>140</v>
      </c>
      <c r="E5" t="s">
        <v>912</v>
      </c>
      <c r="F5" s="20">
        <v>246527.8</v>
      </c>
      <c r="G5" s="17">
        <v>45875.666666666664</v>
      </c>
    </row>
    <row r="6" spans="1:7" x14ac:dyDescent="0.3">
      <c r="A6" s="3">
        <v>2</v>
      </c>
      <c r="B6" s="1" t="s">
        <v>1748</v>
      </c>
      <c r="C6" t="s">
        <v>149</v>
      </c>
      <c r="D6" t="s">
        <v>157</v>
      </c>
      <c r="E6" t="s">
        <v>196</v>
      </c>
      <c r="F6" s="20">
        <v>0</v>
      </c>
      <c r="G6" s="17">
        <v>43334.739930555559</v>
      </c>
    </row>
    <row r="7" spans="1:7" x14ac:dyDescent="0.3">
      <c r="A7" s="3">
        <v>2</v>
      </c>
      <c r="B7" s="1" t="s">
        <v>1765</v>
      </c>
      <c r="C7" t="s">
        <v>149</v>
      </c>
      <c r="D7" t="s">
        <v>157</v>
      </c>
      <c r="E7" t="s">
        <v>202</v>
      </c>
      <c r="F7" s="20">
        <v>0</v>
      </c>
      <c r="G7" s="17">
        <v>45166.603379629632</v>
      </c>
    </row>
    <row r="8" spans="1:7" x14ac:dyDescent="0.3">
      <c r="A8" s="3">
        <v>5</v>
      </c>
      <c r="B8" s="1" t="s">
        <v>1047</v>
      </c>
      <c r="C8" t="s">
        <v>147</v>
      </c>
      <c r="D8" t="s">
        <v>164</v>
      </c>
      <c r="E8" t="s">
        <v>770</v>
      </c>
      <c r="F8" s="20">
        <v>-160000</v>
      </c>
      <c r="G8" s="17">
        <v>45686</v>
      </c>
    </row>
    <row r="9" spans="1:7" x14ac:dyDescent="0.3">
      <c r="A9" s="3">
        <v>6</v>
      </c>
      <c r="B9" s="1" t="s">
        <v>1057</v>
      </c>
      <c r="C9" t="s">
        <v>147</v>
      </c>
      <c r="D9" t="s">
        <v>164</v>
      </c>
      <c r="E9" t="s">
        <v>147</v>
      </c>
      <c r="F9" s="20">
        <v>-15474.45</v>
      </c>
      <c r="G9" s="17">
        <v>45868.542187500003</v>
      </c>
    </row>
    <row r="10" spans="1:7" x14ac:dyDescent="0.3">
      <c r="A10" s="3">
        <v>5</v>
      </c>
      <c r="B10" s="1" t="s">
        <v>1045</v>
      </c>
      <c r="C10" t="s">
        <v>147</v>
      </c>
      <c r="D10" t="s">
        <v>23</v>
      </c>
      <c r="E10" s="109" t="s">
        <v>1788</v>
      </c>
      <c r="F10" s="20">
        <v>-2323000</v>
      </c>
      <c r="G10" s="17">
        <v>45483</v>
      </c>
    </row>
    <row r="11" spans="1:7" x14ac:dyDescent="0.3">
      <c r="A11" s="3">
        <v>5</v>
      </c>
      <c r="B11" s="1" t="s">
        <v>1046</v>
      </c>
      <c r="C11" t="s">
        <v>147</v>
      </c>
      <c r="D11" t="s">
        <v>23</v>
      </c>
      <c r="E11" s="109" t="s">
        <v>1788</v>
      </c>
      <c r="F11" s="20">
        <v>-620000</v>
      </c>
      <c r="G11" s="17">
        <v>45483</v>
      </c>
    </row>
    <row r="12" spans="1:7" x14ac:dyDescent="0.3">
      <c r="A12" s="3">
        <v>5</v>
      </c>
      <c r="B12" s="1" t="s">
        <v>1702</v>
      </c>
      <c r="C12" t="s">
        <v>132</v>
      </c>
      <c r="D12" t="s">
        <v>23</v>
      </c>
      <c r="E12" t="s">
        <v>209</v>
      </c>
      <c r="F12" s="20">
        <v>40000</v>
      </c>
      <c r="G12" s="17">
        <v>45600.695775462962</v>
      </c>
    </row>
    <row r="13" spans="1:7" x14ac:dyDescent="0.3">
      <c r="A13" s="3">
        <v>2</v>
      </c>
      <c r="B13" s="1" t="s">
        <v>1640</v>
      </c>
      <c r="C13" t="s">
        <v>104</v>
      </c>
      <c r="D13" t="s">
        <v>108</v>
      </c>
      <c r="E13" t="s">
        <v>104</v>
      </c>
      <c r="F13" s="20">
        <v>0</v>
      </c>
      <c r="G13" s="17">
        <v>45874.619745370372</v>
      </c>
    </row>
    <row r="14" spans="1:7" x14ac:dyDescent="0.3">
      <c r="A14" s="3">
        <v>2</v>
      </c>
      <c r="B14" s="1" t="s">
        <v>1752</v>
      </c>
      <c r="C14" t="s">
        <v>126</v>
      </c>
      <c r="D14" t="s">
        <v>137</v>
      </c>
      <c r="E14" t="s">
        <v>842</v>
      </c>
      <c r="F14" s="20">
        <v>35000</v>
      </c>
      <c r="G14" s="17">
        <v>44076.309895833336</v>
      </c>
    </row>
    <row r="15" spans="1:7" x14ac:dyDescent="0.3">
      <c r="A15" s="3">
        <v>2</v>
      </c>
      <c r="B15" s="1" t="s">
        <v>1760</v>
      </c>
      <c r="C15" t="s">
        <v>126</v>
      </c>
      <c r="D15" t="s">
        <v>137</v>
      </c>
      <c r="E15" t="s">
        <v>852</v>
      </c>
      <c r="F15" s="20">
        <v>39000</v>
      </c>
      <c r="G15" s="17">
        <v>44076.309895833336</v>
      </c>
    </row>
    <row r="16" spans="1:7" x14ac:dyDescent="0.3">
      <c r="A16" s="3">
        <v>3</v>
      </c>
      <c r="B16" s="1" t="s">
        <v>1020</v>
      </c>
      <c r="C16" t="s">
        <v>128</v>
      </c>
      <c r="D16" t="s">
        <v>129</v>
      </c>
      <c r="E16" t="s">
        <v>217</v>
      </c>
      <c r="F16" s="20">
        <v>26000</v>
      </c>
      <c r="G16" s="17">
        <v>45097.638090277775</v>
      </c>
    </row>
    <row r="17" spans="1:7" x14ac:dyDescent="0.3">
      <c r="A17" s="3">
        <v>5</v>
      </c>
      <c r="B17" s="1" t="s">
        <v>1038</v>
      </c>
      <c r="C17" t="s">
        <v>128</v>
      </c>
      <c r="D17" t="s">
        <v>129</v>
      </c>
      <c r="E17" t="s">
        <v>916</v>
      </c>
      <c r="F17" s="20">
        <v>20000</v>
      </c>
      <c r="G17" s="17">
        <v>45474.658043981479</v>
      </c>
    </row>
    <row r="18" spans="1:7" x14ac:dyDescent="0.3">
      <c r="A18" s="3">
        <v>5</v>
      </c>
      <c r="B18" s="1" t="s">
        <v>1043</v>
      </c>
      <c r="C18" t="s">
        <v>128</v>
      </c>
      <c r="D18" t="s">
        <v>129</v>
      </c>
      <c r="E18" t="s">
        <v>768</v>
      </c>
      <c r="F18" s="20">
        <v>5000</v>
      </c>
      <c r="G18" s="17">
        <v>45244.592291666668</v>
      </c>
    </row>
    <row r="19" spans="1:7" x14ac:dyDescent="0.3">
      <c r="A19" s="3">
        <v>2</v>
      </c>
      <c r="B19" s="1" t="s">
        <v>1577</v>
      </c>
      <c r="C19" t="s">
        <v>23</v>
      </c>
      <c r="D19" t="s">
        <v>27</v>
      </c>
      <c r="E19" t="s">
        <v>32</v>
      </c>
      <c r="F19" s="20">
        <v>39000</v>
      </c>
      <c r="G19" s="17">
        <v>45874.61818287037</v>
      </c>
    </row>
    <row r="20" spans="1:7" x14ac:dyDescent="0.3">
      <c r="A20" s="3">
        <v>1</v>
      </c>
      <c r="B20" s="1" t="s">
        <v>974</v>
      </c>
      <c r="C20" t="s">
        <v>128</v>
      </c>
      <c r="D20" t="s">
        <v>154</v>
      </c>
      <c r="E20" t="s">
        <v>161</v>
      </c>
      <c r="F20" s="20">
        <v>0.03</v>
      </c>
      <c r="G20" s="17">
        <v>45818.063240740739</v>
      </c>
    </row>
    <row r="21" spans="1:7" x14ac:dyDescent="0.3">
      <c r="A21" s="3">
        <v>1</v>
      </c>
      <c r="B21" s="1" t="s">
        <v>979</v>
      </c>
      <c r="C21" t="s">
        <v>128</v>
      </c>
      <c r="D21" t="s">
        <v>154</v>
      </c>
      <c r="E21" t="s">
        <v>162</v>
      </c>
      <c r="F21" s="20">
        <v>11650</v>
      </c>
      <c r="G21" s="17">
        <v>45659.556504629632</v>
      </c>
    </row>
    <row r="22" spans="1:7" x14ac:dyDescent="0.3">
      <c r="A22" s="3">
        <v>1</v>
      </c>
      <c r="B22" s="1" t="s">
        <v>984</v>
      </c>
      <c r="C22" t="s">
        <v>128</v>
      </c>
      <c r="D22" t="s">
        <v>154</v>
      </c>
      <c r="E22" t="s">
        <v>883</v>
      </c>
      <c r="F22" s="20">
        <v>220.28</v>
      </c>
      <c r="G22" s="17">
        <v>45818.063263888886</v>
      </c>
    </row>
    <row r="23" spans="1:7" x14ac:dyDescent="0.3">
      <c r="A23" s="3">
        <v>2</v>
      </c>
      <c r="B23" s="1" t="s">
        <v>987</v>
      </c>
      <c r="C23" t="s">
        <v>128</v>
      </c>
      <c r="D23" t="s">
        <v>154</v>
      </c>
      <c r="E23" t="s">
        <v>153</v>
      </c>
      <c r="F23" s="20">
        <v>1090.92</v>
      </c>
      <c r="G23" s="17">
        <v>45876</v>
      </c>
    </row>
    <row r="24" spans="1:7" x14ac:dyDescent="0.3">
      <c r="A24" s="3">
        <v>2</v>
      </c>
      <c r="B24" s="1" t="s">
        <v>988</v>
      </c>
      <c r="C24" t="s">
        <v>128</v>
      </c>
      <c r="D24" t="s">
        <v>154</v>
      </c>
      <c r="E24" t="s">
        <v>154</v>
      </c>
      <c r="F24" s="20">
        <v>0</v>
      </c>
      <c r="G24" s="17">
        <v>42905.867615740739</v>
      </c>
    </row>
    <row r="25" spans="1:7" x14ac:dyDescent="0.3">
      <c r="A25" s="3">
        <v>2</v>
      </c>
      <c r="B25" s="1" t="s">
        <v>993</v>
      </c>
      <c r="C25" t="s">
        <v>128</v>
      </c>
      <c r="D25" t="s">
        <v>154</v>
      </c>
      <c r="E25" s="109" t="s">
        <v>746</v>
      </c>
      <c r="F25" s="20">
        <v>7309.14</v>
      </c>
      <c r="G25" s="17">
        <v>45876</v>
      </c>
    </row>
    <row r="26" spans="1:7" x14ac:dyDescent="0.3">
      <c r="A26" s="3">
        <v>2</v>
      </c>
      <c r="B26" s="1" t="s">
        <v>994</v>
      </c>
      <c r="C26" t="s">
        <v>128</v>
      </c>
      <c r="D26" t="s">
        <v>154</v>
      </c>
      <c r="E26" t="s">
        <v>830</v>
      </c>
      <c r="F26" s="20">
        <v>-1.41</v>
      </c>
      <c r="G26" s="17">
        <v>44128.134652777779</v>
      </c>
    </row>
    <row r="27" spans="1:7" x14ac:dyDescent="0.3">
      <c r="A27" s="3">
        <v>2</v>
      </c>
      <c r="B27" s="1" t="s">
        <v>1000</v>
      </c>
      <c r="C27" t="s">
        <v>128</v>
      </c>
      <c r="D27" t="s">
        <v>154</v>
      </c>
      <c r="E27" t="s">
        <v>843</v>
      </c>
      <c r="F27" s="20">
        <v>51821.14</v>
      </c>
      <c r="G27" s="17">
        <v>45876.95585648148</v>
      </c>
    </row>
    <row r="28" spans="1:7" x14ac:dyDescent="0.3">
      <c r="A28" s="3">
        <v>2</v>
      </c>
      <c r="B28" s="1" t="s">
        <v>1008</v>
      </c>
      <c r="C28" t="s">
        <v>128</v>
      </c>
      <c r="D28" t="s">
        <v>154</v>
      </c>
      <c r="E28" t="s">
        <v>843</v>
      </c>
      <c r="F28" s="20">
        <v>166967.44</v>
      </c>
      <c r="G28" s="17">
        <v>45876</v>
      </c>
    </row>
    <row r="29" spans="1:7" x14ac:dyDescent="0.3">
      <c r="A29" s="3">
        <v>2</v>
      </c>
      <c r="B29" s="1" t="s">
        <v>1009</v>
      </c>
      <c r="C29" t="s">
        <v>128</v>
      </c>
      <c r="D29" t="s">
        <v>154</v>
      </c>
      <c r="E29" t="s">
        <v>763</v>
      </c>
      <c r="F29" s="20">
        <v>7175.69</v>
      </c>
      <c r="G29" s="17">
        <v>45876</v>
      </c>
    </row>
    <row r="30" spans="1:7" x14ac:dyDescent="0.3">
      <c r="A30" s="3">
        <v>5</v>
      </c>
      <c r="B30" s="1" t="s">
        <v>1041</v>
      </c>
      <c r="C30" t="s">
        <v>128</v>
      </c>
      <c r="D30" t="s">
        <v>154</v>
      </c>
      <c r="E30" t="s">
        <v>762</v>
      </c>
      <c r="F30" s="20">
        <v>5000</v>
      </c>
      <c r="G30" s="17">
        <v>45244.591956018521</v>
      </c>
    </row>
    <row r="31" spans="1:7" x14ac:dyDescent="0.3">
      <c r="A31" s="3">
        <v>6</v>
      </c>
      <c r="B31" s="1" t="s">
        <v>1050</v>
      </c>
      <c r="C31" t="s">
        <v>128</v>
      </c>
      <c r="D31" t="s">
        <v>154</v>
      </c>
      <c r="E31" t="s">
        <v>174</v>
      </c>
      <c r="F31" s="20">
        <v>281</v>
      </c>
      <c r="G31" s="17">
        <v>44217.013703703706</v>
      </c>
    </row>
    <row r="32" spans="1:7" x14ac:dyDescent="0.3">
      <c r="A32" s="3">
        <v>1</v>
      </c>
      <c r="B32" s="1" t="s">
        <v>982</v>
      </c>
      <c r="C32" t="s">
        <v>147</v>
      </c>
      <c r="D32" t="s">
        <v>148</v>
      </c>
      <c r="E32" t="s">
        <v>167</v>
      </c>
      <c r="F32" s="20">
        <v>-9852.2199999999993</v>
      </c>
      <c r="G32" s="17">
        <v>45877</v>
      </c>
    </row>
    <row r="33" spans="1:7" x14ac:dyDescent="0.3">
      <c r="A33" s="3">
        <v>2</v>
      </c>
      <c r="B33" s="1" t="s">
        <v>990</v>
      </c>
      <c r="C33" t="s">
        <v>147</v>
      </c>
      <c r="D33" t="s">
        <v>148</v>
      </c>
      <c r="E33" t="s">
        <v>822</v>
      </c>
      <c r="F33" s="20">
        <v>-2538.33</v>
      </c>
      <c r="G33" s="17">
        <v>45876</v>
      </c>
    </row>
    <row r="34" spans="1:7" x14ac:dyDescent="0.3">
      <c r="A34" s="3">
        <v>3</v>
      </c>
      <c r="B34" s="1" t="s">
        <v>1018</v>
      </c>
      <c r="C34" t="s">
        <v>147</v>
      </c>
      <c r="D34" t="s">
        <v>148</v>
      </c>
      <c r="E34" t="s">
        <v>182</v>
      </c>
      <c r="F34" s="20">
        <v>0</v>
      </c>
      <c r="G34" s="17">
        <v>44986.93645833333</v>
      </c>
    </row>
    <row r="35" spans="1:7" x14ac:dyDescent="0.3">
      <c r="A35" s="3">
        <v>3</v>
      </c>
      <c r="B35" s="1" t="s">
        <v>1017</v>
      </c>
      <c r="C35" t="s">
        <v>147</v>
      </c>
      <c r="D35" t="s">
        <v>148</v>
      </c>
      <c r="E35" t="s">
        <v>811</v>
      </c>
      <c r="F35" s="20">
        <v>-2749.78</v>
      </c>
      <c r="G35" s="17">
        <v>45449.892187500001</v>
      </c>
    </row>
    <row r="36" spans="1:7" x14ac:dyDescent="0.3">
      <c r="A36" s="3">
        <v>3</v>
      </c>
      <c r="B36" s="1" t="s">
        <v>1019</v>
      </c>
      <c r="C36" t="s">
        <v>147</v>
      </c>
      <c r="D36" t="s">
        <v>148</v>
      </c>
      <c r="E36" t="s">
        <v>812</v>
      </c>
      <c r="F36" s="20">
        <v>-7523.47</v>
      </c>
      <c r="G36" s="17">
        <v>44690.926990740743</v>
      </c>
    </row>
    <row r="37" spans="1:7" x14ac:dyDescent="0.3">
      <c r="A37" s="3">
        <v>1</v>
      </c>
      <c r="B37" s="1" t="s">
        <v>1785</v>
      </c>
      <c r="C37" t="s">
        <v>126</v>
      </c>
      <c r="D37" t="s">
        <v>136</v>
      </c>
      <c r="E37" t="s">
        <v>881</v>
      </c>
      <c r="F37" s="20">
        <v>40000</v>
      </c>
      <c r="G37" s="17">
        <v>45251.387048611112</v>
      </c>
    </row>
    <row r="38" spans="1:7" x14ac:dyDescent="0.3">
      <c r="A38" s="3">
        <v>1</v>
      </c>
      <c r="B38" s="1" t="s">
        <v>1786</v>
      </c>
      <c r="C38" t="s">
        <v>126</v>
      </c>
      <c r="D38" t="s">
        <v>136</v>
      </c>
      <c r="E38" t="s">
        <v>882</v>
      </c>
      <c r="F38" s="20">
        <v>40000</v>
      </c>
      <c r="G38" s="17">
        <v>45251.387048611112</v>
      </c>
    </row>
    <row r="39" spans="1:7" x14ac:dyDescent="0.3">
      <c r="A39" s="3">
        <v>2</v>
      </c>
      <c r="B39" s="1" t="s">
        <v>1758</v>
      </c>
      <c r="C39" t="s">
        <v>126</v>
      </c>
      <c r="D39" t="s">
        <v>136</v>
      </c>
      <c r="E39" t="s">
        <v>850</v>
      </c>
      <c r="F39" s="20">
        <v>40000</v>
      </c>
      <c r="G39" s="17">
        <v>44889.015115740738</v>
      </c>
    </row>
    <row r="40" spans="1:7" x14ac:dyDescent="0.3">
      <c r="A40" s="3">
        <v>2</v>
      </c>
      <c r="B40" s="1" t="s">
        <v>1759</v>
      </c>
      <c r="C40" t="s">
        <v>126</v>
      </c>
      <c r="D40" t="s">
        <v>136</v>
      </c>
      <c r="E40" t="s">
        <v>851</v>
      </c>
      <c r="F40" s="20">
        <v>40000</v>
      </c>
      <c r="G40" s="17">
        <v>44889.015416666669</v>
      </c>
    </row>
    <row r="41" spans="1:7" x14ac:dyDescent="0.3">
      <c r="A41" s="3">
        <v>3</v>
      </c>
      <c r="B41" s="1" t="s">
        <v>1729</v>
      </c>
      <c r="C41" t="s">
        <v>126</v>
      </c>
      <c r="D41" t="s">
        <v>136</v>
      </c>
      <c r="E41" t="s">
        <v>813</v>
      </c>
      <c r="F41" s="20">
        <v>40000</v>
      </c>
      <c r="G41" s="17">
        <v>45123.616203703707</v>
      </c>
    </row>
    <row r="42" spans="1:7" x14ac:dyDescent="0.3">
      <c r="A42" s="3">
        <v>4</v>
      </c>
      <c r="B42" s="1" t="s">
        <v>1721</v>
      </c>
      <c r="C42" t="s">
        <v>126</v>
      </c>
      <c r="D42" t="s">
        <v>136</v>
      </c>
      <c r="E42" t="s">
        <v>793</v>
      </c>
      <c r="F42" s="20">
        <v>40000</v>
      </c>
      <c r="G42" s="17">
        <v>45252.364027777781</v>
      </c>
    </row>
    <row r="43" spans="1:7" x14ac:dyDescent="0.3">
      <c r="A43" s="3">
        <v>4</v>
      </c>
      <c r="B43" s="1" t="s">
        <v>1722</v>
      </c>
      <c r="C43" t="s">
        <v>126</v>
      </c>
      <c r="D43" t="s">
        <v>136</v>
      </c>
      <c r="E43" t="s">
        <v>794</v>
      </c>
      <c r="F43" s="20">
        <v>40000</v>
      </c>
      <c r="G43" s="17">
        <v>45252.364027777781</v>
      </c>
    </row>
    <row r="44" spans="1:7" x14ac:dyDescent="0.3">
      <c r="A44" s="3">
        <v>5</v>
      </c>
      <c r="B44" s="1" t="s">
        <v>1697</v>
      </c>
      <c r="C44" t="s">
        <v>126</v>
      </c>
      <c r="D44" t="s">
        <v>136</v>
      </c>
      <c r="E44" t="s">
        <v>767</v>
      </c>
      <c r="F44" s="20">
        <v>40000</v>
      </c>
      <c r="G44" s="17">
        <v>45244.459594907406</v>
      </c>
    </row>
    <row r="45" spans="1:7" x14ac:dyDescent="0.3">
      <c r="A45" s="3">
        <v>6</v>
      </c>
      <c r="B45" s="1" t="s">
        <v>1675</v>
      </c>
      <c r="C45" t="s">
        <v>126</v>
      </c>
      <c r="D45" t="s">
        <v>136</v>
      </c>
      <c r="E45" t="s">
        <v>899</v>
      </c>
      <c r="F45" s="20">
        <v>40000</v>
      </c>
      <c r="G45" s="17">
        <v>45254.375486111108</v>
      </c>
    </row>
    <row r="46" spans="1:7" x14ac:dyDescent="0.3">
      <c r="A46" s="3">
        <v>6</v>
      </c>
      <c r="B46" s="1" t="s">
        <v>1676</v>
      </c>
      <c r="C46" t="s">
        <v>126</v>
      </c>
      <c r="D46" t="s">
        <v>136</v>
      </c>
      <c r="E46" t="s">
        <v>900</v>
      </c>
      <c r="F46" s="20">
        <v>40000</v>
      </c>
      <c r="G46" s="17">
        <v>45254.375486111108</v>
      </c>
    </row>
    <row r="47" spans="1:7" x14ac:dyDescent="0.3">
      <c r="A47" s="3">
        <v>1</v>
      </c>
      <c r="B47" s="1" t="s">
        <v>1784</v>
      </c>
      <c r="C47" t="s">
        <v>126</v>
      </c>
      <c r="D47" t="s">
        <v>138</v>
      </c>
      <c r="E47" t="s">
        <v>158</v>
      </c>
      <c r="F47" s="20">
        <v>0</v>
      </c>
      <c r="G47" s="17">
        <v>45251.387048611112</v>
      </c>
    </row>
    <row r="48" spans="1:7" x14ac:dyDescent="0.3">
      <c r="A48" s="3">
        <v>2</v>
      </c>
      <c r="B48" s="1" t="s">
        <v>1763</v>
      </c>
      <c r="C48" t="s">
        <v>126</v>
      </c>
      <c r="D48" t="s">
        <v>138</v>
      </c>
      <c r="E48" t="s">
        <v>139</v>
      </c>
      <c r="F48" s="20">
        <v>85000</v>
      </c>
      <c r="G48" s="17">
        <v>45365.962824074071</v>
      </c>
    </row>
    <row r="49" spans="1:7" x14ac:dyDescent="0.3">
      <c r="A49" s="3">
        <v>2</v>
      </c>
      <c r="B49" s="1" t="s">
        <v>1766</v>
      </c>
      <c r="C49" t="s">
        <v>126</v>
      </c>
      <c r="D49" t="s">
        <v>138</v>
      </c>
      <c r="E49" t="s">
        <v>175</v>
      </c>
      <c r="F49" s="20">
        <v>15000</v>
      </c>
      <c r="G49" s="17">
        <v>45124.557002314818</v>
      </c>
    </row>
    <row r="50" spans="1:7" x14ac:dyDescent="0.3">
      <c r="A50" s="3">
        <v>3</v>
      </c>
      <c r="B50" s="1" t="s">
        <v>1732</v>
      </c>
      <c r="C50" t="s">
        <v>126</v>
      </c>
      <c r="D50" t="s">
        <v>138</v>
      </c>
      <c r="E50" t="s">
        <v>189</v>
      </c>
      <c r="F50" s="20">
        <v>20000</v>
      </c>
      <c r="G50" s="17">
        <v>45123.619247685187</v>
      </c>
    </row>
    <row r="51" spans="1:7" x14ac:dyDescent="0.3">
      <c r="A51" s="3">
        <v>4</v>
      </c>
      <c r="B51" s="1" t="s">
        <v>1719</v>
      </c>
      <c r="C51" t="s">
        <v>126</v>
      </c>
      <c r="D51" t="s">
        <v>138</v>
      </c>
      <c r="E51" t="s">
        <v>139</v>
      </c>
      <c r="F51" s="20">
        <v>50000</v>
      </c>
      <c r="G51" s="17">
        <v>45252.364027777781</v>
      </c>
    </row>
    <row r="52" spans="1:7" x14ac:dyDescent="0.3">
      <c r="A52" s="3">
        <v>4</v>
      </c>
      <c r="B52" s="1" t="s">
        <v>1720</v>
      </c>
      <c r="C52" t="s">
        <v>126</v>
      </c>
      <c r="D52" t="s">
        <v>138</v>
      </c>
      <c r="E52" t="s">
        <v>175</v>
      </c>
      <c r="F52" s="20">
        <v>12500</v>
      </c>
      <c r="G52" s="17">
        <v>45252.364027777781</v>
      </c>
    </row>
    <row r="53" spans="1:7" x14ac:dyDescent="0.3">
      <c r="A53" s="3">
        <v>5</v>
      </c>
      <c r="B53" s="1" t="s">
        <v>1694</v>
      </c>
      <c r="C53" t="s">
        <v>126</v>
      </c>
      <c r="D53" t="s">
        <v>138</v>
      </c>
      <c r="E53" t="s">
        <v>139</v>
      </c>
      <c r="F53" s="20">
        <v>71000</v>
      </c>
      <c r="G53" s="17">
        <v>45239.728425925925</v>
      </c>
    </row>
    <row r="54" spans="1:7" x14ac:dyDescent="0.3">
      <c r="A54" s="3">
        <v>5</v>
      </c>
      <c r="B54" s="1" t="s">
        <v>1695</v>
      </c>
      <c r="C54" t="s">
        <v>126</v>
      </c>
      <c r="D54" t="s">
        <v>138</v>
      </c>
      <c r="E54" t="s">
        <v>207</v>
      </c>
      <c r="F54" s="20">
        <v>35000</v>
      </c>
      <c r="G54" s="17">
        <v>45239.728425925925</v>
      </c>
    </row>
    <row r="55" spans="1:7" x14ac:dyDescent="0.3">
      <c r="A55" s="3">
        <v>6</v>
      </c>
      <c r="B55" s="1" t="s">
        <v>1673</v>
      </c>
      <c r="C55" t="s">
        <v>126</v>
      </c>
      <c r="D55" t="s">
        <v>138</v>
      </c>
      <c r="E55" t="s">
        <v>898</v>
      </c>
      <c r="F55" s="20">
        <v>13000</v>
      </c>
      <c r="G55" s="17">
        <v>45254.374305555553</v>
      </c>
    </row>
    <row r="56" spans="1:7" x14ac:dyDescent="0.3">
      <c r="A56" s="3">
        <v>6</v>
      </c>
      <c r="B56" s="1" t="s">
        <v>1674</v>
      </c>
      <c r="C56" t="s">
        <v>126</v>
      </c>
      <c r="D56" t="s">
        <v>138</v>
      </c>
      <c r="E56" t="s">
        <v>175</v>
      </c>
      <c r="F56" s="20">
        <v>4000</v>
      </c>
      <c r="G56" s="17">
        <v>45254.374305555553</v>
      </c>
    </row>
    <row r="57" spans="1:7" x14ac:dyDescent="0.3">
      <c r="A57" s="3">
        <v>6</v>
      </c>
      <c r="B57" s="1" t="s">
        <v>1682</v>
      </c>
      <c r="C57" t="s">
        <v>126</v>
      </c>
      <c r="D57" t="s">
        <v>138</v>
      </c>
      <c r="E57" t="s">
        <v>181</v>
      </c>
      <c r="F57" s="20">
        <v>5604</v>
      </c>
      <c r="G57" s="17">
        <v>45254.374305555553</v>
      </c>
    </row>
    <row r="58" spans="1:7" x14ac:dyDescent="0.3">
      <c r="A58" s="3">
        <v>1</v>
      </c>
      <c r="B58" s="1" t="s">
        <v>981</v>
      </c>
      <c r="C58" t="s">
        <v>142</v>
      </c>
      <c r="D58" t="s">
        <v>101</v>
      </c>
      <c r="E58" t="s">
        <v>879</v>
      </c>
      <c r="F58" s="20">
        <v>0</v>
      </c>
      <c r="G58" s="17">
        <v>42662.555185185185</v>
      </c>
    </row>
    <row r="59" spans="1:7" x14ac:dyDescent="0.3">
      <c r="A59" s="3">
        <v>6</v>
      </c>
      <c r="B59" s="1" t="s">
        <v>1056</v>
      </c>
      <c r="C59" t="s">
        <v>142</v>
      </c>
      <c r="D59" t="s">
        <v>101</v>
      </c>
      <c r="E59" t="s">
        <v>907</v>
      </c>
      <c r="F59" s="20">
        <v>0</v>
      </c>
      <c r="G59" s="17">
        <v>45669.609606481485</v>
      </c>
    </row>
    <row r="60" spans="1:7" x14ac:dyDescent="0.3">
      <c r="A60" s="3">
        <v>4</v>
      </c>
      <c r="B60" s="1" t="s">
        <v>1642</v>
      </c>
      <c r="C60" t="s">
        <v>93</v>
      </c>
      <c r="D60" t="s">
        <v>97</v>
      </c>
      <c r="E60" t="s">
        <v>100</v>
      </c>
      <c r="F60" s="20">
        <v>0</v>
      </c>
      <c r="G60" s="17">
        <v>45669.589791666665</v>
      </c>
    </row>
    <row r="61" spans="1:7" x14ac:dyDescent="0.3">
      <c r="A61" s="3">
        <v>6</v>
      </c>
      <c r="B61" s="1" t="s">
        <v>1643</v>
      </c>
      <c r="C61" t="s">
        <v>93</v>
      </c>
      <c r="D61" t="s">
        <v>97</v>
      </c>
      <c r="E61" t="s">
        <v>759</v>
      </c>
      <c r="F61" s="20">
        <v>0</v>
      </c>
      <c r="G61" s="17">
        <v>45669.608425925922</v>
      </c>
    </row>
    <row r="62" spans="1:7" x14ac:dyDescent="0.3">
      <c r="A62" s="3">
        <v>6</v>
      </c>
      <c r="B62" s="1" t="s">
        <v>1644</v>
      </c>
      <c r="C62" t="s">
        <v>93</v>
      </c>
      <c r="D62" t="s">
        <v>97</v>
      </c>
      <c r="E62" t="s">
        <v>760</v>
      </c>
      <c r="F62" s="20">
        <v>0</v>
      </c>
      <c r="G62" s="17">
        <v>45669.608784722222</v>
      </c>
    </row>
    <row r="63" spans="1:7" x14ac:dyDescent="0.3">
      <c r="A63" s="3">
        <v>2</v>
      </c>
      <c r="B63" s="1" t="s">
        <v>1747</v>
      </c>
      <c r="C63" t="s">
        <v>149</v>
      </c>
      <c r="D63" t="s">
        <v>163</v>
      </c>
      <c r="E63" t="s">
        <v>195</v>
      </c>
      <c r="F63" s="20">
        <v>0</v>
      </c>
      <c r="G63" s="17">
        <v>43334.739398148151</v>
      </c>
    </row>
    <row r="64" spans="1:7" x14ac:dyDescent="0.3">
      <c r="A64" s="3">
        <v>2</v>
      </c>
      <c r="B64" s="1" t="s">
        <v>992</v>
      </c>
      <c r="C64" t="s">
        <v>130</v>
      </c>
      <c r="D64" t="s">
        <v>131</v>
      </c>
      <c r="E64" t="s">
        <v>829</v>
      </c>
      <c r="F64" s="20">
        <v>20385.849999999999</v>
      </c>
      <c r="G64" s="17">
        <v>45875.666666666664</v>
      </c>
    </row>
    <row r="65" spans="1:7" x14ac:dyDescent="0.3">
      <c r="A65" s="3">
        <v>3</v>
      </c>
      <c r="B65" s="1" t="s">
        <v>1011</v>
      </c>
      <c r="C65" t="s">
        <v>130</v>
      </c>
      <c r="D65" t="s">
        <v>131</v>
      </c>
      <c r="E65" t="s">
        <v>803</v>
      </c>
      <c r="F65" s="20">
        <v>0</v>
      </c>
      <c r="G65" s="17">
        <v>45697.782835648148</v>
      </c>
    </row>
    <row r="66" spans="1:7" x14ac:dyDescent="0.3">
      <c r="A66" s="3">
        <v>3</v>
      </c>
      <c r="B66" s="1" t="s">
        <v>1012</v>
      </c>
      <c r="C66" t="s">
        <v>130</v>
      </c>
      <c r="D66" t="s">
        <v>131</v>
      </c>
      <c r="E66" t="s">
        <v>804</v>
      </c>
      <c r="F66" s="20">
        <v>938565.76</v>
      </c>
      <c r="G66" s="17">
        <v>45875.666666666664</v>
      </c>
    </row>
    <row r="67" spans="1:7" x14ac:dyDescent="0.3">
      <c r="A67" s="3">
        <v>3</v>
      </c>
      <c r="B67" s="1" t="s">
        <v>1015</v>
      </c>
      <c r="C67" t="s">
        <v>130</v>
      </c>
      <c r="D67" t="s">
        <v>131</v>
      </c>
      <c r="E67" t="s">
        <v>808</v>
      </c>
      <c r="F67" s="20">
        <v>1081181.1100000001</v>
      </c>
      <c r="G67" s="17">
        <v>45875.666666666664</v>
      </c>
    </row>
    <row r="68" spans="1:7" x14ac:dyDescent="0.3">
      <c r="A68" s="3">
        <v>4</v>
      </c>
      <c r="B68" s="1" t="s">
        <v>1023</v>
      </c>
      <c r="C68" t="s">
        <v>130</v>
      </c>
      <c r="D68" t="s">
        <v>131</v>
      </c>
      <c r="E68" t="s">
        <v>778</v>
      </c>
      <c r="F68" s="20">
        <v>38506.15</v>
      </c>
      <c r="G68" s="17">
        <v>45875.666666666664</v>
      </c>
    </row>
    <row r="69" spans="1:7" x14ac:dyDescent="0.3">
      <c r="A69" s="3">
        <v>4</v>
      </c>
      <c r="B69" s="1" t="s">
        <v>1022</v>
      </c>
      <c r="C69" t="s">
        <v>130</v>
      </c>
      <c r="D69" t="s">
        <v>131</v>
      </c>
      <c r="E69" t="s">
        <v>779</v>
      </c>
      <c r="F69" s="20">
        <v>95341.61</v>
      </c>
      <c r="G69" s="17">
        <v>45875.666666666664</v>
      </c>
    </row>
    <row r="70" spans="1:7" x14ac:dyDescent="0.3">
      <c r="A70" s="3">
        <v>5</v>
      </c>
      <c r="B70" s="1" t="s">
        <v>1037</v>
      </c>
      <c r="C70" t="s">
        <v>130</v>
      </c>
      <c r="D70" t="s">
        <v>131</v>
      </c>
      <c r="E70" t="s">
        <v>910</v>
      </c>
      <c r="F70" s="20">
        <v>84654.01</v>
      </c>
      <c r="G70" s="17">
        <v>45875.666666666664</v>
      </c>
    </row>
    <row r="71" spans="1:7" x14ac:dyDescent="0.3">
      <c r="A71" s="3">
        <v>5</v>
      </c>
      <c r="B71" s="1" t="s">
        <v>1040</v>
      </c>
      <c r="C71" t="s">
        <v>130</v>
      </c>
      <c r="D71" t="s">
        <v>131</v>
      </c>
      <c r="E71" t="s">
        <v>917</v>
      </c>
      <c r="F71" s="20">
        <v>2363161.08</v>
      </c>
      <c r="G71" s="17">
        <v>45875.666666666664</v>
      </c>
    </row>
    <row r="72" spans="1:7" x14ac:dyDescent="0.3">
      <c r="A72" s="3">
        <v>5</v>
      </c>
      <c r="B72" s="1" t="s">
        <v>1048</v>
      </c>
      <c r="C72" t="s">
        <v>130</v>
      </c>
      <c r="D72" t="s">
        <v>131</v>
      </c>
      <c r="E72" t="s">
        <v>771</v>
      </c>
      <c r="F72" s="20">
        <v>31595.29</v>
      </c>
      <c r="G72" s="17">
        <v>45875.666666666664</v>
      </c>
    </row>
    <row r="73" spans="1:7" x14ac:dyDescent="0.3">
      <c r="A73" s="3">
        <v>6</v>
      </c>
      <c r="B73" s="1" t="s">
        <v>1051</v>
      </c>
      <c r="C73" t="s">
        <v>130</v>
      </c>
      <c r="D73" t="s">
        <v>131</v>
      </c>
      <c r="E73" t="s">
        <v>896</v>
      </c>
      <c r="F73" s="20">
        <v>515884.83</v>
      </c>
      <c r="G73" s="17">
        <v>45875.666666666664</v>
      </c>
    </row>
    <row r="74" spans="1:7" x14ac:dyDescent="0.3">
      <c r="A74" s="3">
        <v>4</v>
      </c>
      <c r="B74" s="1" t="s">
        <v>1567</v>
      </c>
      <c r="C74" t="s">
        <v>23</v>
      </c>
      <c r="D74" t="s">
        <v>24</v>
      </c>
      <c r="E74" t="s">
        <v>783</v>
      </c>
      <c r="F74" s="20">
        <v>500000</v>
      </c>
      <c r="G74" s="17">
        <v>45679.913344907407</v>
      </c>
    </row>
    <row r="75" spans="1:7" x14ac:dyDescent="0.3">
      <c r="A75" s="3">
        <v>4</v>
      </c>
      <c r="B75" s="1" t="s">
        <v>1571</v>
      </c>
      <c r="C75" t="s">
        <v>23</v>
      </c>
      <c r="D75" t="s">
        <v>24</v>
      </c>
      <c r="E75" t="s">
        <v>799</v>
      </c>
      <c r="F75" s="20">
        <v>0</v>
      </c>
      <c r="G75" s="17">
        <v>45712.981793981482</v>
      </c>
    </row>
    <row r="76" spans="1:7" x14ac:dyDescent="0.3">
      <c r="A76" s="3">
        <v>5</v>
      </c>
      <c r="B76" s="1" t="s">
        <v>957</v>
      </c>
      <c r="C76" t="s">
        <v>23</v>
      </c>
      <c r="D76" t="s">
        <v>24</v>
      </c>
      <c r="E76" t="s">
        <v>663</v>
      </c>
      <c r="F76" s="20">
        <v>3990000</v>
      </c>
      <c r="G76" s="17">
        <v>45600.728506944448</v>
      </c>
    </row>
    <row r="77" spans="1:7" x14ac:dyDescent="0.3">
      <c r="A77" s="3">
        <v>2</v>
      </c>
      <c r="B77" s="1" t="s">
        <v>1771</v>
      </c>
      <c r="C77" t="s">
        <v>126</v>
      </c>
      <c r="D77" t="s">
        <v>193</v>
      </c>
      <c r="E77" t="s">
        <v>814</v>
      </c>
      <c r="F77" s="20">
        <v>12000</v>
      </c>
      <c r="G77" s="17">
        <v>45356.495451388888</v>
      </c>
    </row>
    <row r="78" spans="1:7" x14ac:dyDescent="0.3">
      <c r="A78" s="3">
        <v>1</v>
      </c>
      <c r="B78" s="1" t="s">
        <v>983</v>
      </c>
      <c r="C78" t="s">
        <v>125</v>
      </c>
      <c r="D78" t="s">
        <v>125</v>
      </c>
      <c r="E78" t="s">
        <v>168</v>
      </c>
      <c r="F78" s="20">
        <v>-184000</v>
      </c>
      <c r="G78" s="17">
        <v>45659.569513888891</v>
      </c>
    </row>
    <row r="79" spans="1:7" x14ac:dyDescent="0.3">
      <c r="A79" s="3">
        <v>5</v>
      </c>
      <c r="B79" s="1" t="s">
        <v>1039</v>
      </c>
      <c r="C79" t="s">
        <v>125</v>
      </c>
      <c r="D79" t="s">
        <v>125</v>
      </c>
      <c r="E79" t="s">
        <v>915</v>
      </c>
      <c r="F79" s="20">
        <v>-360000</v>
      </c>
      <c r="G79" s="17">
        <v>43551</v>
      </c>
    </row>
    <row r="80" spans="1:7" x14ac:dyDescent="0.3">
      <c r="A80" s="3">
        <v>5</v>
      </c>
      <c r="B80" s="1" t="s">
        <v>1044</v>
      </c>
      <c r="C80" t="s">
        <v>125</v>
      </c>
      <c r="D80" t="s">
        <v>125</v>
      </c>
      <c r="E80" s="109" t="s">
        <v>1788</v>
      </c>
      <c r="F80" s="20">
        <v>-1440262</v>
      </c>
      <c r="G80" s="17">
        <v>45483</v>
      </c>
    </row>
    <row r="81" spans="1:7" x14ac:dyDescent="0.3">
      <c r="A81" s="3">
        <v>6</v>
      </c>
      <c r="B81" s="1" t="s">
        <v>1058</v>
      </c>
      <c r="C81" t="s">
        <v>125</v>
      </c>
      <c r="D81" t="s">
        <v>125</v>
      </c>
      <c r="E81" t="s">
        <v>918</v>
      </c>
      <c r="F81" s="20">
        <v>-191144.09</v>
      </c>
      <c r="G81" s="17">
        <v>45876.15761574074</v>
      </c>
    </row>
    <row r="82" spans="1:7" x14ac:dyDescent="0.3">
      <c r="A82" s="3">
        <v>2</v>
      </c>
      <c r="B82" s="1" t="s">
        <v>1624</v>
      </c>
      <c r="C82" t="s">
        <v>62</v>
      </c>
      <c r="D82" t="s">
        <v>133</v>
      </c>
      <c r="E82" s="21" t="s">
        <v>746</v>
      </c>
      <c r="F82" s="20">
        <v>800000</v>
      </c>
      <c r="G82" s="17">
        <v>45874.435868055552</v>
      </c>
    </row>
    <row r="83" spans="1:7" x14ac:dyDescent="0.3">
      <c r="A83" s="3">
        <v>2</v>
      </c>
      <c r="B83" s="1" t="s">
        <v>1626</v>
      </c>
      <c r="C83" t="s">
        <v>62</v>
      </c>
      <c r="D83" t="s">
        <v>133</v>
      </c>
      <c r="E83" s="21" t="s">
        <v>753</v>
      </c>
      <c r="F83" s="20">
        <v>265000</v>
      </c>
      <c r="G83" s="17">
        <v>45657.492465277777</v>
      </c>
    </row>
    <row r="84" spans="1:7" x14ac:dyDescent="0.3">
      <c r="A84" s="3">
        <v>3</v>
      </c>
      <c r="B84" s="1" t="s">
        <v>1622</v>
      </c>
      <c r="C84" t="s">
        <v>62</v>
      </c>
      <c r="D84" t="s">
        <v>133</v>
      </c>
      <c r="E84" s="22" t="s">
        <v>752</v>
      </c>
      <c r="F84" s="20">
        <v>950000</v>
      </c>
      <c r="G84" s="17">
        <v>43664.659513888888</v>
      </c>
    </row>
    <row r="85" spans="1:7" x14ac:dyDescent="0.3">
      <c r="A85" s="3">
        <v>4</v>
      </c>
      <c r="B85" s="1" t="s">
        <v>1618</v>
      </c>
      <c r="C85" t="s">
        <v>62</v>
      </c>
      <c r="D85" t="s">
        <v>133</v>
      </c>
      <c r="E85" s="21" t="s">
        <v>749</v>
      </c>
      <c r="F85" s="20">
        <v>225000</v>
      </c>
      <c r="G85" s="17">
        <v>45679.912812499999</v>
      </c>
    </row>
    <row r="86" spans="1:7" x14ac:dyDescent="0.3">
      <c r="A86" s="3">
        <v>4</v>
      </c>
      <c r="B86" s="1" t="s">
        <v>1619</v>
      </c>
      <c r="C86" t="s">
        <v>62</v>
      </c>
      <c r="D86" t="s">
        <v>133</v>
      </c>
      <c r="E86" s="22" t="s">
        <v>750</v>
      </c>
      <c r="F86" s="20">
        <v>100000</v>
      </c>
      <c r="G86" s="17">
        <v>45427.850868055553</v>
      </c>
    </row>
    <row r="87" spans="1:7" x14ac:dyDescent="0.3">
      <c r="A87" s="3">
        <v>4</v>
      </c>
      <c r="B87" s="1" t="s">
        <v>1620</v>
      </c>
      <c r="C87" t="s">
        <v>62</v>
      </c>
      <c r="D87" t="s">
        <v>133</v>
      </c>
      <c r="E87" s="109" t="s">
        <v>751</v>
      </c>
      <c r="F87" s="20">
        <v>100000</v>
      </c>
      <c r="G87" s="17">
        <v>45427.850868055553</v>
      </c>
    </row>
    <row r="88" spans="1:7" x14ac:dyDescent="0.3">
      <c r="A88" s="3">
        <v>5</v>
      </c>
      <c r="B88" s="1" t="s">
        <v>1610</v>
      </c>
      <c r="C88" t="s">
        <v>62</v>
      </c>
      <c r="D88" t="s">
        <v>133</v>
      </c>
      <c r="E88" s="109" t="s">
        <v>1787</v>
      </c>
      <c r="F88" s="20">
        <v>288400</v>
      </c>
      <c r="G88" s="17">
        <v>45244.489293981482</v>
      </c>
    </row>
    <row r="89" spans="1:7" x14ac:dyDescent="0.3">
      <c r="A89" s="3">
        <v>5</v>
      </c>
      <c r="B89" s="1" t="s">
        <v>1611</v>
      </c>
      <c r="C89" t="s">
        <v>62</v>
      </c>
      <c r="D89" t="s">
        <v>133</v>
      </c>
      <c r="E89" s="109" t="s">
        <v>1787</v>
      </c>
      <c r="F89" s="20">
        <v>302400</v>
      </c>
      <c r="G89" s="17">
        <v>45474.639768518522</v>
      </c>
    </row>
    <row r="90" spans="1:7" x14ac:dyDescent="0.3">
      <c r="A90" s="3">
        <v>5</v>
      </c>
      <c r="B90" s="1" t="s">
        <v>1612</v>
      </c>
      <c r="C90" t="s">
        <v>62</v>
      </c>
      <c r="D90" t="s">
        <v>133</v>
      </c>
      <c r="E90" s="109" t="s">
        <v>1787</v>
      </c>
      <c r="F90" s="20">
        <v>300000</v>
      </c>
      <c r="G90" s="17">
        <v>45244.487060185187</v>
      </c>
    </row>
    <row r="91" spans="1:7" x14ac:dyDescent="0.3">
      <c r="A91" s="3">
        <v>5</v>
      </c>
      <c r="B91" s="1" t="s">
        <v>1613</v>
      </c>
      <c r="C91" t="s">
        <v>62</v>
      </c>
      <c r="D91" t="s">
        <v>133</v>
      </c>
      <c r="E91" s="109" t="s">
        <v>1787</v>
      </c>
      <c r="F91" s="20">
        <v>275400</v>
      </c>
      <c r="G91" s="17">
        <v>45244.489652777775</v>
      </c>
    </row>
    <row r="92" spans="1:7" x14ac:dyDescent="0.3">
      <c r="A92" s="3">
        <v>5</v>
      </c>
      <c r="B92" s="1" t="s">
        <v>1614</v>
      </c>
      <c r="C92" t="s">
        <v>62</v>
      </c>
      <c r="D92" t="s">
        <v>133</v>
      </c>
      <c r="E92" s="109" t="s">
        <v>1787</v>
      </c>
      <c r="F92" s="20">
        <v>305700</v>
      </c>
      <c r="G92" s="17">
        <v>45244.487268518518</v>
      </c>
    </row>
    <row r="93" spans="1:7" x14ac:dyDescent="0.3">
      <c r="A93" s="3">
        <v>5</v>
      </c>
      <c r="B93" s="1" t="s">
        <v>1615</v>
      </c>
      <c r="C93" t="s">
        <v>62</v>
      </c>
      <c r="D93" t="s">
        <v>133</v>
      </c>
      <c r="E93" s="21" t="s">
        <v>1787</v>
      </c>
      <c r="F93" s="20">
        <v>340000</v>
      </c>
      <c r="G93" s="17">
        <v>45244.601550925923</v>
      </c>
    </row>
    <row r="94" spans="1:7" x14ac:dyDescent="0.3">
      <c r="A94" s="3">
        <v>1</v>
      </c>
      <c r="B94" s="1" t="s">
        <v>1776</v>
      </c>
      <c r="C94" t="s">
        <v>126</v>
      </c>
      <c r="D94" t="s">
        <v>103</v>
      </c>
      <c r="E94" t="s">
        <v>127</v>
      </c>
      <c r="F94" s="20">
        <v>30000</v>
      </c>
      <c r="G94" s="17">
        <v>42005.922638888886</v>
      </c>
    </row>
    <row r="95" spans="1:7" x14ac:dyDescent="0.3">
      <c r="A95" s="3">
        <v>2</v>
      </c>
      <c r="B95" s="1" t="s">
        <v>1751</v>
      </c>
      <c r="C95" t="s">
        <v>126</v>
      </c>
      <c r="D95" t="s">
        <v>103</v>
      </c>
      <c r="E95" t="s">
        <v>198</v>
      </c>
      <c r="F95" s="20">
        <v>61000</v>
      </c>
      <c r="G95" s="17">
        <v>43948.692986111113</v>
      </c>
    </row>
    <row r="96" spans="1:7" x14ac:dyDescent="0.3">
      <c r="A96" s="3">
        <v>2</v>
      </c>
      <c r="B96" s="1" t="s">
        <v>1754</v>
      </c>
      <c r="C96" t="s">
        <v>126</v>
      </c>
      <c r="D96" t="s">
        <v>103</v>
      </c>
      <c r="E96" t="s">
        <v>845</v>
      </c>
      <c r="F96" s="20">
        <v>25000</v>
      </c>
      <c r="G96" s="17">
        <v>44339.457743055558</v>
      </c>
    </row>
    <row r="97" spans="1:7" x14ac:dyDescent="0.3">
      <c r="A97" s="3">
        <v>2</v>
      </c>
      <c r="B97" s="1" t="s">
        <v>1769</v>
      </c>
      <c r="C97" t="s">
        <v>126</v>
      </c>
      <c r="D97" t="s">
        <v>103</v>
      </c>
      <c r="E97" s="22" t="s">
        <v>859</v>
      </c>
      <c r="F97" s="20">
        <v>20000</v>
      </c>
      <c r="G97" s="17">
        <v>45503.415543981479</v>
      </c>
    </row>
    <row r="98" spans="1:7" x14ac:dyDescent="0.3">
      <c r="A98" s="3">
        <v>3</v>
      </c>
      <c r="B98" s="1" t="s">
        <v>1727</v>
      </c>
      <c r="C98" t="s">
        <v>126</v>
      </c>
      <c r="D98" t="s">
        <v>103</v>
      </c>
      <c r="E98" s="22" t="s">
        <v>165</v>
      </c>
      <c r="F98" s="20">
        <v>100000</v>
      </c>
      <c r="G98" s="17">
        <v>43669.51189814815</v>
      </c>
    </row>
    <row r="99" spans="1:7" x14ac:dyDescent="0.3">
      <c r="A99" s="3">
        <v>4</v>
      </c>
      <c r="B99" s="1" t="s">
        <v>1032</v>
      </c>
      <c r="C99" t="s">
        <v>130</v>
      </c>
      <c r="D99" t="s">
        <v>103</v>
      </c>
      <c r="E99" s="22" t="s">
        <v>797</v>
      </c>
      <c r="F99" s="20">
        <v>6690.83</v>
      </c>
      <c r="G99" s="17">
        <v>45875.666666666664</v>
      </c>
    </row>
    <row r="100" spans="1:7" x14ac:dyDescent="0.3">
      <c r="A100" s="3">
        <v>5</v>
      </c>
      <c r="B100" s="1" t="s">
        <v>1692</v>
      </c>
      <c r="C100" t="s">
        <v>126</v>
      </c>
      <c r="D100" t="s">
        <v>103</v>
      </c>
      <c r="E100" s="22" t="s">
        <v>127</v>
      </c>
      <c r="F100" s="20">
        <v>50000</v>
      </c>
      <c r="G100" s="17">
        <v>42074.896469907406</v>
      </c>
    </row>
    <row r="101" spans="1:7" x14ac:dyDescent="0.3">
      <c r="A101" s="3">
        <v>5</v>
      </c>
      <c r="B101" s="1" t="s">
        <v>1701</v>
      </c>
      <c r="C101" t="s">
        <v>132</v>
      </c>
      <c r="D101" t="s">
        <v>103</v>
      </c>
      <c r="E101" t="s">
        <v>208</v>
      </c>
      <c r="F101" s="20">
        <v>76000</v>
      </c>
      <c r="G101" s="17">
        <v>45600.687951388885</v>
      </c>
    </row>
    <row r="102" spans="1:7" x14ac:dyDescent="0.3">
      <c r="A102" s="3">
        <v>6</v>
      </c>
      <c r="B102" s="1" t="s">
        <v>1680</v>
      </c>
      <c r="C102" t="s">
        <v>132</v>
      </c>
      <c r="D102" t="s">
        <v>103</v>
      </c>
      <c r="E102" t="s">
        <v>179</v>
      </c>
      <c r="F102" s="20">
        <v>33000</v>
      </c>
      <c r="G102" s="17">
        <v>45454.746400462966</v>
      </c>
    </row>
    <row r="103" spans="1:7" x14ac:dyDescent="0.3">
      <c r="A103" s="3">
        <v>3</v>
      </c>
      <c r="B103" s="1" t="s">
        <v>1572</v>
      </c>
      <c r="C103" t="s">
        <v>23</v>
      </c>
      <c r="D103" t="s">
        <v>25</v>
      </c>
      <c r="E103" t="s">
        <v>805</v>
      </c>
      <c r="F103" s="20">
        <v>1186</v>
      </c>
      <c r="G103" s="17">
        <v>42030.714583333334</v>
      </c>
    </row>
    <row r="104" spans="1:7" x14ac:dyDescent="0.3">
      <c r="A104" s="3">
        <v>4</v>
      </c>
      <c r="B104" s="1" t="s">
        <v>1568</v>
      </c>
      <c r="C104" t="s">
        <v>23</v>
      </c>
      <c r="D104" t="s">
        <v>25</v>
      </c>
      <c r="E104" t="s">
        <v>792</v>
      </c>
      <c r="F104" s="20">
        <v>25000</v>
      </c>
      <c r="G104" s="17">
        <v>45428.399965277778</v>
      </c>
    </row>
    <row r="105" spans="1:7" x14ac:dyDescent="0.3">
      <c r="A105" s="3">
        <v>4</v>
      </c>
      <c r="B105" s="1" t="s">
        <v>1570</v>
      </c>
      <c r="C105" t="s">
        <v>23</v>
      </c>
      <c r="D105" t="s">
        <v>25</v>
      </c>
      <c r="E105" t="s">
        <v>796</v>
      </c>
      <c r="F105" s="20">
        <v>0</v>
      </c>
      <c r="G105" s="17">
        <v>45428.399641203701</v>
      </c>
    </row>
    <row r="106" spans="1:7" x14ac:dyDescent="0.3">
      <c r="A106" s="3">
        <v>1</v>
      </c>
      <c r="B106" s="1" t="s">
        <v>1639</v>
      </c>
      <c r="C106" t="s">
        <v>93</v>
      </c>
      <c r="D106" t="s">
        <v>102</v>
      </c>
      <c r="E106" t="s">
        <v>757</v>
      </c>
      <c r="F106" s="20">
        <v>0</v>
      </c>
      <c r="G106" s="17">
        <v>45660.471759259257</v>
      </c>
    </row>
    <row r="107" spans="1:7" x14ac:dyDescent="0.3">
      <c r="A107" s="3">
        <v>2</v>
      </c>
      <c r="B107" s="1" t="s">
        <v>1641</v>
      </c>
      <c r="C107" t="s">
        <v>93</v>
      </c>
      <c r="D107" t="s">
        <v>102</v>
      </c>
      <c r="E107" t="s">
        <v>824</v>
      </c>
      <c r="F107" s="20">
        <v>0</v>
      </c>
      <c r="G107" s="17">
        <v>43004.396099537036</v>
      </c>
    </row>
    <row r="108" spans="1:7" x14ac:dyDescent="0.3">
      <c r="A108" s="3">
        <v>2</v>
      </c>
      <c r="B108" s="1" t="s">
        <v>1750</v>
      </c>
      <c r="C108" t="s">
        <v>169</v>
      </c>
      <c r="D108" t="s">
        <v>170</v>
      </c>
      <c r="E108" t="s">
        <v>169</v>
      </c>
      <c r="F108" s="20">
        <v>0</v>
      </c>
      <c r="G108" s="17">
        <v>43738.490057870367</v>
      </c>
    </row>
    <row r="109" spans="1:7" x14ac:dyDescent="0.3">
      <c r="A109" s="3">
        <v>5</v>
      </c>
      <c r="B109" s="1" t="s">
        <v>1693</v>
      </c>
      <c r="C109" t="s">
        <v>169</v>
      </c>
      <c r="D109" t="s">
        <v>170</v>
      </c>
      <c r="E109" t="s">
        <v>765</v>
      </c>
      <c r="F109" s="20">
        <v>0</v>
      </c>
      <c r="G109" s="17">
        <v>44811.718495370369</v>
      </c>
    </row>
    <row r="110" spans="1:7" x14ac:dyDescent="0.3">
      <c r="A110" s="3">
        <v>1</v>
      </c>
      <c r="B110" s="1" t="s">
        <v>1627</v>
      </c>
      <c r="C110" t="s">
        <v>62</v>
      </c>
      <c r="D110" t="s">
        <v>124</v>
      </c>
      <c r="E110" t="s">
        <v>748</v>
      </c>
      <c r="F110" s="20">
        <v>572800</v>
      </c>
      <c r="G110" s="17">
        <v>45659.555914351855</v>
      </c>
    </row>
    <row r="111" spans="1:7" x14ac:dyDescent="0.3">
      <c r="A111" s="3">
        <v>2</v>
      </c>
      <c r="B111" s="1" t="s">
        <v>1625</v>
      </c>
      <c r="C111" t="s">
        <v>62</v>
      </c>
      <c r="D111" t="s">
        <v>124</v>
      </c>
      <c r="E111" t="s">
        <v>747</v>
      </c>
      <c r="F111" s="20">
        <v>1250000</v>
      </c>
      <c r="G111" s="17">
        <v>45356.490347222221</v>
      </c>
    </row>
    <row r="112" spans="1:7" x14ac:dyDescent="0.3">
      <c r="A112" s="3">
        <v>3</v>
      </c>
      <c r="B112" s="1" t="s">
        <v>1623</v>
      </c>
      <c r="C112" t="s">
        <v>62</v>
      </c>
      <c r="D112" t="s">
        <v>124</v>
      </c>
      <c r="E112" t="s">
        <v>745</v>
      </c>
      <c r="F112" s="20">
        <v>1078000</v>
      </c>
      <c r="G112" s="17">
        <v>45250.59039351852</v>
      </c>
    </row>
    <row r="113" spans="1:7" x14ac:dyDescent="0.3">
      <c r="A113" s="3">
        <v>4</v>
      </c>
      <c r="B113" s="1" t="s">
        <v>1617</v>
      </c>
      <c r="C113" t="s">
        <v>62</v>
      </c>
      <c r="D113" t="s">
        <v>124</v>
      </c>
      <c r="E113" t="s">
        <v>1787</v>
      </c>
      <c r="F113" s="20">
        <v>2000000</v>
      </c>
      <c r="G113" s="17">
        <v>45679.911550925928</v>
      </c>
    </row>
    <row r="114" spans="1:7" x14ac:dyDescent="0.3">
      <c r="A114" s="3">
        <v>4</v>
      </c>
      <c r="B114" s="1" t="s">
        <v>1621</v>
      </c>
      <c r="C114" t="s">
        <v>62</v>
      </c>
      <c r="D114" t="s">
        <v>124</v>
      </c>
      <c r="E114" t="s">
        <v>744</v>
      </c>
      <c r="F114" s="20">
        <v>750000</v>
      </c>
      <c r="G114" s="17">
        <v>45712.981446759259</v>
      </c>
    </row>
    <row r="115" spans="1:7" x14ac:dyDescent="0.3">
      <c r="A115" s="3">
        <v>5</v>
      </c>
      <c r="B115" s="1" t="s">
        <v>1609</v>
      </c>
      <c r="C115" t="s">
        <v>62</v>
      </c>
      <c r="D115" t="s">
        <v>124</v>
      </c>
      <c r="E115" t="s">
        <v>742</v>
      </c>
      <c r="F115" s="20">
        <v>604500</v>
      </c>
      <c r="G115" s="17">
        <v>45244.464212962965</v>
      </c>
    </row>
    <row r="116" spans="1:7" x14ac:dyDescent="0.3">
      <c r="A116" s="3">
        <v>5</v>
      </c>
      <c r="B116" s="1" t="s">
        <v>1616</v>
      </c>
      <c r="C116" t="s">
        <v>62</v>
      </c>
      <c r="D116" t="s">
        <v>124</v>
      </c>
      <c r="E116" s="109" t="s">
        <v>1788</v>
      </c>
      <c r="F116" s="20">
        <v>2860000</v>
      </c>
      <c r="G116" s="17">
        <v>45483.677048611113</v>
      </c>
    </row>
    <row r="117" spans="1:7" x14ac:dyDescent="0.3">
      <c r="A117" s="3">
        <v>6</v>
      </c>
      <c r="B117" s="1" t="s">
        <v>1608</v>
      </c>
      <c r="C117" t="s">
        <v>62</v>
      </c>
      <c r="D117" t="s">
        <v>124</v>
      </c>
      <c r="E117" t="s">
        <v>741</v>
      </c>
      <c r="F117" s="20">
        <v>479300</v>
      </c>
      <c r="G117" s="17">
        <v>45410.310567129629</v>
      </c>
    </row>
    <row r="118" spans="1:7" x14ac:dyDescent="0.3">
      <c r="A118" s="3">
        <v>2</v>
      </c>
      <c r="B118" s="1" t="s">
        <v>1762</v>
      </c>
      <c r="C118" t="s">
        <v>126</v>
      </c>
      <c r="D118" t="s">
        <v>201</v>
      </c>
      <c r="E118" t="s">
        <v>854</v>
      </c>
      <c r="F118" s="20">
        <v>300000</v>
      </c>
      <c r="G118" s="17">
        <v>45081.368541666663</v>
      </c>
    </row>
    <row r="119" spans="1:7" x14ac:dyDescent="0.3">
      <c r="A119" s="3">
        <v>6</v>
      </c>
      <c r="B119" s="1" t="s">
        <v>1054</v>
      </c>
      <c r="C119" t="s">
        <v>130</v>
      </c>
      <c r="D119" t="s">
        <v>176</v>
      </c>
      <c r="E119" t="s">
        <v>901</v>
      </c>
      <c r="F119" s="20">
        <v>30000</v>
      </c>
      <c r="G119" s="17">
        <v>45406.69027777778</v>
      </c>
    </row>
    <row r="120" spans="1:7" x14ac:dyDescent="0.3">
      <c r="A120" s="3">
        <v>6</v>
      </c>
      <c r="B120" s="1" t="s">
        <v>1053</v>
      </c>
      <c r="C120" t="s">
        <v>130</v>
      </c>
      <c r="D120" t="s">
        <v>176</v>
      </c>
      <c r="E120" t="s">
        <v>902</v>
      </c>
      <c r="F120" s="20">
        <v>4000</v>
      </c>
      <c r="G120" s="17">
        <v>45406.690474537034</v>
      </c>
    </row>
    <row r="121" spans="1:7" x14ac:dyDescent="0.3">
      <c r="A121" s="3">
        <v>1</v>
      </c>
      <c r="B121" s="1" t="s">
        <v>985</v>
      </c>
      <c r="C121" t="s">
        <v>128</v>
      </c>
      <c r="D121" t="s">
        <v>153</v>
      </c>
      <c r="E121" t="s">
        <v>884</v>
      </c>
      <c r="F121" s="20">
        <v>0.33</v>
      </c>
      <c r="G121" s="17">
        <v>45818.063321759262</v>
      </c>
    </row>
    <row r="122" spans="1:7" x14ac:dyDescent="0.3">
      <c r="A122" s="3">
        <v>1</v>
      </c>
      <c r="B122" s="1" t="s">
        <v>986</v>
      </c>
      <c r="C122" t="s">
        <v>128</v>
      </c>
      <c r="D122" t="s">
        <v>153</v>
      </c>
      <c r="E122" t="s">
        <v>885</v>
      </c>
      <c r="F122" s="20">
        <v>0.59</v>
      </c>
      <c r="G122" s="17">
        <v>45818.063356481478</v>
      </c>
    </row>
    <row r="123" spans="1:7" x14ac:dyDescent="0.3">
      <c r="A123" s="3">
        <v>6</v>
      </c>
      <c r="B123" s="1" t="s">
        <v>1049</v>
      </c>
      <c r="C123" t="s">
        <v>128</v>
      </c>
      <c r="D123" t="s">
        <v>153</v>
      </c>
      <c r="E123" s="22" t="s">
        <v>173</v>
      </c>
      <c r="F123" s="20">
        <v>3000</v>
      </c>
      <c r="G123" s="17">
        <v>45406.695104166669</v>
      </c>
    </row>
    <row r="124" spans="1:7" x14ac:dyDescent="0.3">
      <c r="A124" s="3">
        <v>2</v>
      </c>
      <c r="B124" s="1" t="s">
        <v>1576</v>
      </c>
      <c r="C124" t="s">
        <v>23</v>
      </c>
      <c r="D124" t="s">
        <v>26</v>
      </c>
      <c r="E124" t="s">
        <v>823</v>
      </c>
      <c r="F124" s="20">
        <v>3000000</v>
      </c>
      <c r="G124" s="17">
        <v>45659.350810185184</v>
      </c>
    </row>
    <row r="125" spans="1:7" x14ac:dyDescent="0.3">
      <c r="A125" s="3">
        <v>3</v>
      </c>
      <c r="B125" s="1" t="s">
        <v>1573</v>
      </c>
      <c r="C125" t="s">
        <v>23</v>
      </c>
      <c r="D125" t="s">
        <v>28</v>
      </c>
      <c r="E125" t="s">
        <v>30</v>
      </c>
      <c r="F125" s="20">
        <v>1200</v>
      </c>
      <c r="G125" s="17">
        <v>42030.716909722221</v>
      </c>
    </row>
    <row r="126" spans="1:7" x14ac:dyDescent="0.3">
      <c r="A126" s="3">
        <v>3</v>
      </c>
      <c r="B126" s="1" t="s">
        <v>1574</v>
      </c>
      <c r="C126" t="s">
        <v>23</v>
      </c>
      <c r="D126" t="s">
        <v>28</v>
      </c>
      <c r="E126" t="s">
        <v>809</v>
      </c>
      <c r="F126" s="20">
        <v>0</v>
      </c>
      <c r="G126" s="17">
        <v>43397.829583333332</v>
      </c>
    </row>
    <row r="127" spans="1:7" x14ac:dyDescent="0.3">
      <c r="A127" s="3">
        <v>3</v>
      </c>
      <c r="B127" s="1" t="s">
        <v>1575</v>
      </c>
      <c r="C127" t="s">
        <v>23</v>
      </c>
      <c r="D127" t="s">
        <v>28</v>
      </c>
      <c r="E127" t="s">
        <v>810</v>
      </c>
      <c r="F127" s="20">
        <v>0</v>
      </c>
      <c r="G127" s="17">
        <v>43397.830069444448</v>
      </c>
    </row>
    <row r="128" spans="1:7" x14ac:dyDescent="0.3">
      <c r="A128" s="3">
        <v>4</v>
      </c>
      <c r="B128" s="1" t="s">
        <v>1569</v>
      </c>
      <c r="C128" t="s">
        <v>23</v>
      </c>
      <c r="D128" t="s">
        <v>28</v>
      </c>
      <c r="E128" t="s">
        <v>795</v>
      </c>
      <c r="F128" s="20">
        <v>0</v>
      </c>
      <c r="G128" s="17">
        <v>45428.397858796299</v>
      </c>
    </row>
    <row r="129" spans="1:7" x14ac:dyDescent="0.3">
      <c r="A129" s="3">
        <v>5</v>
      </c>
      <c r="B129" s="1" t="s">
        <v>971</v>
      </c>
      <c r="C129" t="s">
        <v>23</v>
      </c>
      <c r="D129" t="s">
        <v>28</v>
      </c>
      <c r="E129" t="s">
        <v>763</v>
      </c>
      <c r="F129" s="20">
        <v>0</v>
      </c>
      <c r="G129" s="17">
        <v>45600.673067129632</v>
      </c>
    </row>
    <row r="130" spans="1:7" x14ac:dyDescent="0.3">
      <c r="A130" s="3">
        <v>1</v>
      </c>
      <c r="B130" s="1" t="s">
        <v>1781</v>
      </c>
      <c r="C130" t="s">
        <v>142</v>
      </c>
      <c r="D130" t="s">
        <v>144</v>
      </c>
      <c r="E130" t="s">
        <v>877</v>
      </c>
      <c r="F130" s="20"/>
      <c r="G130" s="17">
        <v>42090.692997685182</v>
      </c>
    </row>
    <row r="131" spans="1:7" x14ac:dyDescent="0.3">
      <c r="A131" s="3">
        <v>1</v>
      </c>
      <c r="B131" s="1" t="s">
        <v>1782</v>
      </c>
      <c r="C131" t="s">
        <v>142</v>
      </c>
      <c r="D131" t="s">
        <v>144</v>
      </c>
      <c r="E131" t="s">
        <v>878</v>
      </c>
      <c r="F131" s="20"/>
      <c r="G131" s="17">
        <v>42090.693726851852</v>
      </c>
    </row>
    <row r="132" spans="1:7" x14ac:dyDescent="0.3">
      <c r="A132" s="3">
        <v>2</v>
      </c>
      <c r="B132" s="1" t="s">
        <v>1740</v>
      </c>
      <c r="C132" t="s">
        <v>142</v>
      </c>
      <c r="D132" t="s">
        <v>144</v>
      </c>
      <c r="E132" t="s">
        <v>817</v>
      </c>
      <c r="F132" s="20"/>
      <c r="G132" s="17">
        <v>45352.664004629631</v>
      </c>
    </row>
    <row r="133" spans="1:7" x14ac:dyDescent="0.3">
      <c r="A133" s="3">
        <v>2</v>
      </c>
      <c r="B133" s="1" t="s">
        <v>1741</v>
      </c>
      <c r="C133" t="s">
        <v>142</v>
      </c>
      <c r="D133" t="s">
        <v>144</v>
      </c>
      <c r="E133" t="s">
        <v>818</v>
      </c>
      <c r="F133" s="20"/>
      <c r="G133" s="17">
        <v>43004.395057870373</v>
      </c>
    </row>
    <row r="134" spans="1:7" x14ac:dyDescent="0.3">
      <c r="A134" s="3">
        <v>2</v>
      </c>
      <c r="B134" s="1" t="s">
        <v>1768</v>
      </c>
      <c r="C134" t="s">
        <v>142</v>
      </c>
      <c r="D134" t="s">
        <v>144</v>
      </c>
      <c r="E134" t="s">
        <v>817</v>
      </c>
      <c r="F134" s="20"/>
      <c r="G134" s="17">
        <v>45352.665208333332</v>
      </c>
    </row>
    <row r="135" spans="1:7" x14ac:dyDescent="0.3">
      <c r="A135" s="3">
        <v>4</v>
      </c>
      <c r="B135" s="1" t="s">
        <v>1708</v>
      </c>
      <c r="C135" t="s">
        <v>142</v>
      </c>
      <c r="D135" t="s">
        <v>144</v>
      </c>
      <c r="E135" t="s">
        <v>773</v>
      </c>
      <c r="F135" s="20"/>
      <c r="G135" s="17">
        <v>43258.535624999997</v>
      </c>
    </row>
    <row r="136" spans="1:7" x14ac:dyDescent="0.3">
      <c r="A136" s="3">
        <v>4</v>
      </c>
      <c r="B136" s="1" t="s">
        <v>1709</v>
      </c>
      <c r="C136" t="s">
        <v>142</v>
      </c>
      <c r="D136" t="s">
        <v>144</v>
      </c>
      <c r="E136" t="s">
        <v>774</v>
      </c>
      <c r="F136" s="20"/>
      <c r="G136" s="17">
        <v>43258.536145833335</v>
      </c>
    </row>
    <row r="137" spans="1:7" x14ac:dyDescent="0.3">
      <c r="A137" s="3">
        <v>4</v>
      </c>
      <c r="B137" s="1" t="s">
        <v>1711</v>
      </c>
      <c r="C137" t="s">
        <v>142</v>
      </c>
      <c r="D137" t="s">
        <v>144</v>
      </c>
      <c r="E137" t="s">
        <v>218</v>
      </c>
      <c r="F137" s="20"/>
      <c r="G137" s="17">
        <v>43483.73715277778</v>
      </c>
    </row>
    <row r="138" spans="1:7" x14ac:dyDescent="0.3">
      <c r="A138" s="3">
        <v>4</v>
      </c>
      <c r="B138" s="1" t="s">
        <v>1712</v>
      </c>
      <c r="C138" t="s">
        <v>142</v>
      </c>
      <c r="D138" t="s">
        <v>144</v>
      </c>
      <c r="E138" t="s">
        <v>219</v>
      </c>
      <c r="F138" s="20"/>
      <c r="G138" s="17">
        <v>43483.737592592595</v>
      </c>
    </row>
    <row r="139" spans="1:7" x14ac:dyDescent="0.3">
      <c r="A139" s="3">
        <v>6</v>
      </c>
      <c r="B139" s="1" t="s">
        <v>1669</v>
      </c>
      <c r="C139" t="s">
        <v>142</v>
      </c>
      <c r="D139" t="s">
        <v>144</v>
      </c>
      <c r="E139" t="s">
        <v>891</v>
      </c>
      <c r="F139" s="20"/>
      <c r="G139" s="17">
        <v>42775.589907407404</v>
      </c>
    </row>
    <row r="140" spans="1:7" x14ac:dyDescent="0.3">
      <c r="A140" s="3">
        <v>2</v>
      </c>
      <c r="B140" s="1" t="s">
        <v>1767</v>
      </c>
      <c r="C140" t="s">
        <v>126</v>
      </c>
      <c r="D140" t="s">
        <v>183</v>
      </c>
      <c r="E140" t="s">
        <v>857</v>
      </c>
      <c r="F140" s="20">
        <v>10000</v>
      </c>
      <c r="G140" s="17">
        <v>45306.677997685183</v>
      </c>
    </row>
    <row r="141" spans="1:7" x14ac:dyDescent="0.3">
      <c r="A141" s="3">
        <v>2</v>
      </c>
      <c r="B141" s="1" t="s">
        <v>1753</v>
      </c>
      <c r="C141" t="s">
        <v>149</v>
      </c>
      <c r="D141" t="s">
        <v>150</v>
      </c>
      <c r="E141" t="s">
        <v>191</v>
      </c>
      <c r="F141" s="20">
        <v>0</v>
      </c>
      <c r="G141" s="17">
        <v>44081.775462962964</v>
      </c>
    </row>
    <row r="142" spans="1:7" x14ac:dyDescent="0.3">
      <c r="A142" s="3">
        <v>3</v>
      </c>
      <c r="B142" s="1" t="s">
        <v>1013</v>
      </c>
      <c r="C142" t="s">
        <v>142</v>
      </c>
      <c r="D142" t="s">
        <v>159</v>
      </c>
      <c r="E142" t="s">
        <v>213</v>
      </c>
      <c r="F142" s="20">
        <v>316000</v>
      </c>
      <c r="G142" s="17">
        <v>43669.51090277778</v>
      </c>
    </row>
    <row r="143" spans="1:7" x14ac:dyDescent="0.3">
      <c r="A143" s="3">
        <v>3</v>
      </c>
      <c r="B143" s="1" t="s">
        <v>1014</v>
      </c>
      <c r="C143" t="s">
        <v>135</v>
      </c>
      <c r="D143" t="s">
        <v>159</v>
      </c>
      <c r="E143" t="s">
        <v>807</v>
      </c>
      <c r="F143" s="20">
        <v>1236658.23</v>
      </c>
      <c r="G143" s="17">
        <v>45875.666666666664</v>
      </c>
    </row>
    <row r="144" spans="1:7" x14ac:dyDescent="0.3">
      <c r="A144" s="3">
        <v>3</v>
      </c>
      <c r="B144" s="1" t="s">
        <v>1016</v>
      </c>
      <c r="C144" t="s">
        <v>135</v>
      </c>
      <c r="D144" t="s">
        <v>159</v>
      </c>
      <c r="E144" t="s">
        <v>214</v>
      </c>
      <c r="F144" s="20">
        <v>165964.29</v>
      </c>
      <c r="G144" s="17">
        <v>45875.666666666664</v>
      </c>
    </row>
    <row r="145" spans="1:7" x14ac:dyDescent="0.3">
      <c r="A145" s="3">
        <v>2</v>
      </c>
      <c r="B145" s="1" t="s">
        <v>1745</v>
      </c>
      <c r="C145" t="s">
        <v>126</v>
      </c>
      <c r="D145" t="s">
        <v>152</v>
      </c>
      <c r="E145" t="s">
        <v>831</v>
      </c>
      <c r="F145" s="20">
        <v>100000</v>
      </c>
      <c r="G145" s="17">
        <v>43150.807974537034</v>
      </c>
    </row>
    <row r="146" spans="1:7" x14ac:dyDescent="0.3">
      <c r="A146" s="3">
        <v>5</v>
      </c>
      <c r="B146" s="1" t="s">
        <v>1696</v>
      </c>
      <c r="C146" t="s">
        <v>126</v>
      </c>
      <c r="D146" t="s">
        <v>152</v>
      </c>
      <c r="E146" t="s">
        <v>766</v>
      </c>
      <c r="F146" s="20">
        <v>40000</v>
      </c>
      <c r="G146" s="17">
        <v>45244.459131944444</v>
      </c>
    </row>
    <row r="147" spans="1:7" x14ac:dyDescent="0.3">
      <c r="A147" s="3">
        <v>1</v>
      </c>
      <c r="B147" s="1" t="s">
        <v>954</v>
      </c>
      <c r="C147" t="s">
        <v>72</v>
      </c>
      <c r="E147" t="s">
        <v>668</v>
      </c>
      <c r="F147" s="20">
        <v>0</v>
      </c>
      <c r="G147" s="17">
        <v>43396.822210648148</v>
      </c>
    </row>
    <row r="148" spans="1:7" x14ac:dyDescent="0.3">
      <c r="A148" s="3">
        <v>1</v>
      </c>
      <c r="B148" s="1" t="s">
        <v>1773</v>
      </c>
      <c r="C148" t="s">
        <v>113</v>
      </c>
      <c r="E148" t="s">
        <v>114</v>
      </c>
      <c r="F148" s="20">
        <v>160000</v>
      </c>
      <c r="G148" s="1" t="s">
        <v>112</v>
      </c>
    </row>
    <row r="149" spans="1:7" x14ac:dyDescent="0.3">
      <c r="A149" s="3">
        <v>1</v>
      </c>
      <c r="B149" s="1" t="s">
        <v>1774</v>
      </c>
      <c r="C149" t="s">
        <v>115</v>
      </c>
      <c r="E149" t="s">
        <v>115</v>
      </c>
      <c r="F149" s="20"/>
      <c r="G149" s="1" t="s">
        <v>112</v>
      </c>
    </row>
    <row r="150" spans="1:7" x14ac:dyDescent="0.3">
      <c r="A150" s="3">
        <v>1</v>
      </c>
      <c r="B150" s="1" t="s">
        <v>1775</v>
      </c>
      <c r="C150" t="s">
        <v>116</v>
      </c>
      <c r="E150" t="s">
        <v>117</v>
      </c>
      <c r="F150" s="20"/>
      <c r="G150" s="1" t="s">
        <v>112</v>
      </c>
    </row>
    <row r="151" spans="1:7" x14ac:dyDescent="0.3">
      <c r="A151" s="3">
        <v>1</v>
      </c>
      <c r="B151" s="1" t="s">
        <v>1636</v>
      </c>
      <c r="C151" t="s">
        <v>33</v>
      </c>
      <c r="E151" s="22" t="s">
        <v>33</v>
      </c>
      <c r="F151" s="20">
        <v>0</v>
      </c>
      <c r="G151" s="1" t="s">
        <v>112</v>
      </c>
    </row>
    <row r="152" spans="1:7" x14ac:dyDescent="0.3">
      <c r="A152" s="3">
        <v>1</v>
      </c>
      <c r="B152" s="1" t="s">
        <v>1656</v>
      </c>
      <c r="C152" t="s">
        <v>121</v>
      </c>
      <c r="E152" t="s">
        <v>122</v>
      </c>
      <c r="F152" s="20">
        <v>0</v>
      </c>
      <c r="G152" s="1" t="s">
        <v>112</v>
      </c>
    </row>
    <row r="153" spans="1:7" x14ac:dyDescent="0.3">
      <c r="A153" s="3">
        <v>1</v>
      </c>
      <c r="B153" s="1" t="s">
        <v>976</v>
      </c>
      <c r="C153" t="s">
        <v>134</v>
      </c>
      <c r="E153" t="s">
        <v>160</v>
      </c>
      <c r="F153" s="20">
        <v>0</v>
      </c>
      <c r="G153" s="17">
        <v>45697.782766203702</v>
      </c>
    </row>
    <row r="154" spans="1:7" x14ac:dyDescent="0.3">
      <c r="A154" s="3">
        <v>1</v>
      </c>
      <c r="B154" s="1" t="s">
        <v>975</v>
      </c>
      <c r="C154" t="s">
        <v>155</v>
      </c>
      <c r="E154" t="s">
        <v>865</v>
      </c>
      <c r="F154" s="20">
        <v>4501.8100000000004</v>
      </c>
      <c r="G154" s="17">
        <v>45875.666666666664</v>
      </c>
    </row>
    <row r="155" spans="1:7" x14ac:dyDescent="0.3">
      <c r="A155" s="3">
        <v>1</v>
      </c>
      <c r="B155" s="1" t="s">
        <v>973</v>
      </c>
      <c r="C155" t="s">
        <v>155</v>
      </c>
      <c r="E155" t="s">
        <v>866</v>
      </c>
      <c r="F155" s="20">
        <v>4750.43</v>
      </c>
      <c r="G155" s="17">
        <v>45875.666666666664</v>
      </c>
    </row>
    <row r="156" spans="1:7" x14ac:dyDescent="0.3">
      <c r="A156" s="3">
        <v>1</v>
      </c>
      <c r="B156" s="1" t="s">
        <v>970</v>
      </c>
      <c r="C156" t="s">
        <v>141</v>
      </c>
      <c r="E156" t="s">
        <v>867</v>
      </c>
      <c r="F156" s="20">
        <v>0</v>
      </c>
      <c r="G156" s="1" t="s">
        <v>112</v>
      </c>
    </row>
    <row r="157" spans="1:7" x14ac:dyDescent="0.3">
      <c r="A157" s="3">
        <v>1</v>
      </c>
      <c r="B157" s="1" t="s">
        <v>966</v>
      </c>
      <c r="C157" t="s">
        <v>141</v>
      </c>
      <c r="E157" t="s">
        <v>868</v>
      </c>
      <c r="F157" s="20">
        <v>0</v>
      </c>
      <c r="G157" s="1" t="s">
        <v>112</v>
      </c>
    </row>
    <row r="158" spans="1:7" x14ac:dyDescent="0.3">
      <c r="A158" s="3">
        <v>1</v>
      </c>
      <c r="B158" s="1" t="s">
        <v>955</v>
      </c>
      <c r="C158" t="s">
        <v>141</v>
      </c>
      <c r="E158" t="s">
        <v>869</v>
      </c>
      <c r="F158" s="20">
        <v>0</v>
      </c>
      <c r="G158" s="1" t="s">
        <v>112</v>
      </c>
    </row>
    <row r="159" spans="1:7" x14ac:dyDescent="0.3">
      <c r="A159" s="3">
        <v>1</v>
      </c>
      <c r="B159" s="1" t="s">
        <v>1777</v>
      </c>
      <c r="C159" t="s">
        <v>143</v>
      </c>
      <c r="E159" t="s">
        <v>870</v>
      </c>
      <c r="F159" s="20">
        <v>42520</v>
      </c>
      <c r="G159" s="17">
        <v>42005.924224537041</v>
      </c>
    </row>
    <row r="160" spans="1:7" x14ac:dyDescent="0.3">
      <c r="A160" s="3">
        <v>1</v>
      </c>
      <c r="B160" s="1" t="s">
        <v>1778</v>
      </c>
      <c r="C160" t="s">
        <v>143</v>
      </c>
      <c r="E160" t="s">
        <v>871</v>
      </c>
      <c r="F160" s="20">
        <v>24253</v>
      </c>
      <c r="G160" s="17">
        <v>42005.924988425926</v>
      </c>
    </row>
    <row r="161" spans="1:7" x14ac:dyDescent="0.3">
      <c r="A161" s="3">
        <v>1</v>
      </c>
      <c r="B161" s="1" t="s">
        <v>1779</v>
      </c>
      <c r="C161" t="s">
        <v>143</v>
      </c>
      <c r="E161" t="s">
        <v>872</v>
      </c>
      <c r="F161" s="20">
        <v>32253</v>
      </c>
      <c r="G161" s="17">
        <v>42005.926990740743</v>
      </c>
    </row>
    <row r="162" spans="1:7" x14ac:dyDescent="0.3">
      <c r="A162" s="3">
        <v>1</v>
      </c>
      <c r="B162" s="1" t="s">
        <v>977</v>
      </c>
      <c r="C162" t="s">
        <v>166</v>
      </c>
      <c r="E162" t="s">
        <v>873</v>
      </c>
      <c r="F162" s="20">
        <v>1</v>
      </c>
      <c r="G162" s="17">
        <v>42005.933113425926</v>
      </c>
    </row>
    <row r="163" spans="1:7" x14ac:dyDescent="0.3">
      <c r="A163" s="3">
        <v>1</v>
      </c>
      <c r="B163" s="1" t="s">
        <v>980</v>
      </c>
      <c r="C163" t="s">
        <v>166</v>
      </c>
      <c r="E163" t="s">
        <v>874</v>
      </c>
      <c r="F163" s="20">
        <v>1</v>
      </c>
      <c r="G163" s="17">
        <v>42005.934108796297</v>
      </c>
    </row>
    <row r="164" spans="1:7" x14ac:dyDescent="0.3">
      <c r="A164" s="3">
        <v>1</v>
      </c>
      <c r="B164" s="1" t="s">
        <v>1780</v>
      </c>
      <c r="C164" t="s">
        <v>123</v>
      </c>
      <c r="E164" t="s">
        <v>875</v>
      </c>
      <c r="F164" s="20">
        <v>515296</v>
      </c>
      <c r="G164" s="17">
        <v>42005.955243055556</v>
      </c>
    </row>
    <row r="165" spans="1:7" x14ac:dyDescent="0.3">
      <c r="A165" s="3">
        <v>1</v>
      </c>
      <c r="B165" s="1" t="s">
        <v>1783</v>
      </c>
      <c r="C165" t="s">
        <v>123</v>
      </c>
      <c r="E165" t="s">
        <v>880</v>
      </c>
      <c r="F165" s="20">
        <v>37225</v>
      </c>
      <c r="G165" s="17">
        <v>44804.700428240743</v>
      </c>
    </row>
    <row r="166" spans="1:7" x14ac:dyDescent="0.3">
      <c r="A166" s="3">
        <v>1</v>
      </c>
      <c r="B166" s="1" t="s">
        <v>1578</v>
      </c>
      <c r="C166" t="s">
        <v>23</v>
      </c>
      <c r="E166" t="s">
        <v>29</v>
      </c>
      <c r="F166" s="20">
        <v>0</v>
      </c>
      <c r="G166" s="17">
        <v>45660.470914351848</v>
      </c>
    </row>
    <row r="167" spans="1:7" x14ac:dyDescent="0.3">
      <c r="A167" s="3">
        <v>2</v>
      </c>
      <c r="B167" s="1" t="s">
        <v>961</v>
      </c>
      <c r="C167" t="s">
        <v>72</v>
      </c>
      <c r="E167" t="s">
        <v>815</v>
      </c>
      <c r="F167" s="20">
        <v>0</v>
      </c>
      <c r="G167" s="1" t="s">
        <v>112</v>
      </c>
    </row>
    <row r="168" spans="1:7" x14ac:dyDescent="0.3">
      <c r="A168" s="3">
        <v>2</v>
      </c>
      <c r="B168" s="1" t="s">
        <v>1735</v>
      </c>
      <c r="C168" t="s">
        <v>113</v>
      </c>
      <c r="E168" t="s">
        <v>114</v>
      </c>
      <c r="F168" s="20">
        <v>165000</v>
      </c>
      <c r="G168" s="17">
        <v>45147.407418981478</v>
      </c>
    </row>
    <row r="169" spans="1:7" x14ac:dyDescent="0.3">
      <c r="A169" s="3">
        <v>2</v>
      </c>
      <c r="B169" s="1" t="s">
        <v>1736</v>
      </c>
      <c r="C169" t="s">
        <v>115</v>
      </c>
      <c r="E169" t="s">
        <v>115</v>
      </c>
      <c r="F169" s="20"/>
      <c r="G169" s="1" t="s">
        <v>112</v>
      </c>
    </row>
    <row r="170" spans="1:7" x14ac:dyDescent="0.3">
      <c r="A170" s="3">
        <v>2</v>
      </c>
      <c r="B170" s="1" t="s">
        <v>1737</v>
      </c>
      <c r="C170" t="s">
        <v>116</v>
      </c>
      <c r="E170" t="s">
        <v>117</v>
      </c>
      <c r="F170" s="20"/>
      <c r="G170" s="1" t="s">
        <v>112</v>
      </c>
    </row>
    <row r="171" spans="1:7" x14ac:dyDescent="0.3">
      <c r="A171" s="3">
        <v>2</v>
      </c>
      <c r="B171" s="1" t="s">
        <v>1738</v>
      </c>
      <c r="C171" t="s">
        <v>118</v>
      </c>
      <c r="F171" s="20"/>
      <c r="G171" s="1" t="s">
        <v>112</v>
      </c>
    </row>
    <row r="172" spans="1:7" x14ac:dyDescent="0.3">
      <c r="A172" s="3">
        <v>2</v>
      </c>
      <c r="B172" s="1" t="s">
        <v>1739</v>
      </c>
      <c r="C172" t="s">
        <v>119</v>
      </c>
      <c r="E172" t="s">
        <v>120</v>
      </c>
      <c r="F172" s="20">
        <v>0</v>
      </c>
      <c r="G172" s="1" t="s">
        <v>112</v>
      </c>
    </row>
    <row r="173" spans="1:7" x14ac:dyDescent="0.3">
      <c r="A173" s="3">
        <v>2</v>
      </c>
      <c r="B173" s="1" t="s">
        <v>1632</v>
      </c>
      <c r="C173" t="s">
        <v>33</v>
      </c>
      <c r="E173" t="s">
        <v>33</v>
      </c>
      <c r="F173" s="20">
        <v>0</v>
      </c>
      <c r="G173" s="1" t="s">
        <v>112</v>
      </c>
    </row>
    <row r="174" spans="1:7" x14ac:dyDescent="0.3">
      <c r="A174" s="3">
        <v>2</v>
      </c>
      <c r="B174" s="1" t="s">
        <v>1654</v>
      </c>
      <c r="C174" t="s">
        <v>121</v>
      </c>
      <c r="E174" t="s">
        <v>122</v>
      </c>
      <c r="F174" s="20">
        <v>0</v>
      </c>
      <c r="G174" s="1" t="s">
        <v>112</v>
      </c>
    </row>
    <row r="175" spans="1:7" x14ac:dyDescent="0.3">
      <c r="A175" s="3">
        <v>2</v>
      </c>
      <c r="B175" s="1" t="s">
        <v>1662</v>
      </c>
      <c r="C175" t="s">
        <v>141</v>
      </c>
      <c r="E175" t="s">
        <v>816</v>
      </c>
      <c r="F175" s="20">
        <v>0</v>
      </c>
      <c r="G175" s="1" t="s">
        <v>112</v>
      </c>
    </row>
    <row r="176" spans="1:7" x14ac:dyDescent="0.3">
      <c r="A176" s="3">
        <v>2</v>
      </c>
      <c r="B176" s="1" t="s">
        <v>1742</v>
      </c>
      <c r="C176" t="s">
        <v>123</v>
      </c>
      <c r="E176" t="s">
        <v>819</v>
      </c>
      <c r="F176" s="20">
        <v>150000</v>
      </c>
      <c r="G176" s="17">
        <v>45282.736990740741</v>
      </c>
    </row>
    <row r="177" spans="1:7" x14ac:dyDescent="0.3">
      <c r="A177" s="3">
        <v>2</v>
      </c>
      <c r="B177" s="1" t="s">
        <v>967</v>
      </c>
      <c r="C177" t="s">
        <v>141</v>
      </c>
      <c r="E177" t="s">
        <v>820</v>
      </c>
      <c r="F177" s="20">
        <v>0</v>
      </c>
      <c r="G177" s="1" t="s">
        <v>112</v>
      </c>
    </row>
    <row r="178" spans="1:7" x14ac:dyDescent="0.3">
      <c r="A178" s="3">
        <v>2</v>
      </c>
      <c r="B178" s="1" t="s">
        <v>965</v>
      </c>
      <c r="C178" t="s">
        <v>141</v>
      </c>
      <c r="E178" t="s">
        <v>821</v>
      </c>
      <c r="F178" s="20">
        <v>0</v>
      </c>
      <c r="G178" s="17">
        <v>41941.891435185185</v>
      </c>
    </row>
    <row r="179" spans="1:7" x14ac:dyDescent="0.3">
      <c r="A179" s="3">
        <v>2</v>
      </c>
      <c r="B179" s="1" t="s">
        <v>1743</v>
      </c>
      <c r="C179" t="s">
        <v>143</v>
      </c>
      <c r="E179" t="s">
        <v>825</v>
      </c>
      <c r="F179" s="20">
        <v>34514</v>
      </c>
      <c r="G179" s="17">
        <v>43872.374155092592</v>
      </c>
    </row>
    <row r="180" spans="1:7" x14ac:dyDescent="0.3">
      <c r="A180" s="3">
        <v>2</v>
      </c>
      <c r="B180" s="1" t="s">
        <v>1744</v>
      </c>
      <c r="C180" t="s">
        <v>143</v>
      </c>
      <c r="E180" t="s">
        <v>827</v>
      </c>
      <c r="F180" s="20">
        <v>30200</v>
      </c>
      <c r="G180" s="17">
        <v>45826.515034722222</v>
      </c>
    </row>
    <row r="181" spans="1:7" x14ac:dyDescent="0.3">
      <c r="A181" s="3">
        <v>2</v>
      </c>
      <c r="B181" s="1" t="s">
        <v>991</v>
      </c>
      <c r="C181" t="s">
        <v>134</v>
      </c>
      <c r="E181" t="s">
        <v>828</v>
      </c>
      <c r="F181" s="20">
        <v>0.01</v>
      </c>
      <c r="G181" s="17">
        <v>45875.666666666664</v>
      </c>
    </row>
    <row r="182" spans="1:7" x14ac:dyDescent="0.3">
      <c r="A182" s="3">
        <v>2</v>
      </c>
      <c r="B182" s="1" t="s">
        <v>1746</v>
      </c>
      <c r="C182" t="s">
        <v>146</v>
      </c>
      <c r="E182" t="s">
        <v>832</v>
      </c>
      <c r="F182" s="20"/>
      <c r="G182" s="17">
        <v>43168.015393518515</v>
      </c>
    </row>
    <row r="183" spans="1:7" x14ac:dyDescent="0.3">
      <c r="A183" s="3">
        <v>2</v>
      </c>
      <c r="B183" s="1" t="s">
        <v>996</v>
      </c>
      <c r="C183" t="s">
        <v>155</v>
      </c>
      <c r="E183" t="s">
        <v>833</v>
      </c>
      <c r="F183" s="20">
        <v>60825.59</v>
      </c>
      <c r="G183" s="17">
        <v>45875.666666666664</v>
      </c>
    </row>
    <row r="184" spans="1:7" x14ac:dyDescent="0.3">
      <c r="A184" s="3">
        <v>2</v>
      </c>
      <c r="B184" s="1" t="s">
        <v>995</v>
      </c>
      <c r="C184" t="s">
        <v>134</v>
      </c>
      <c r="E184" t="s">
        <v>834</v>
      </c>
      <c r="F184" s="20">
        <v>129098.55</v>
      </c>
      <c r="G184" s="17">
        <v>45875.666666666664</v>
      </c>
    </row>
    <row r="185" spans="1:7" x14ac:dyDescent="0.3">
      <c r="A185" s="3">
        <v>2</v>
      </c>
      <c r="B185" s="1" t="s">
        <v>998</v>
      </c>
      <c r="C185" t="s">
        <v>134</v>
      </c>
      <c r="E185" t="s">
        <v>835</v>
      </c>
      <c r="F185" s="20">
        <v>72603.33</v>
      </c>
      <c r="G185" s="17">
        <v>45875.666666666664</v>
      </c>
    </row>
    <row r="186" spans="1:7" x14ac:dyDescent="0.3">
      <c r="A186" s="3">
        <v>2</v>
      </c>
      <c r="B186" s="1" t="s">
        <v>997</v>
      </c>
      <c r="C186" t="s">
        <v>155</v>
      </c>
      <c r="E186" t="s">
        <v>836</v>
      </c>
      <c r="F186" s="20">
        <v>68103.66</v>
      </c>
      <c r="G186" s="17">
        <v>45875.666666666664</v>
      </c>
    </row>
    <row r="187" spans="1:7" x14ac:dyDescent="0.3">
      <c r="A187" s="3">
        <v>2</v>
      </c>
      <c r="B187" s="1" t="s">
        <v>1749</v>
      </c>
      <c r="C187" t="s">
        <v>145</v>
      </c>
      <c r="E187" t="s">
        <v>837</v>
      </c>
      <c r="F187" s="20">
        <v>20000</v>
      </c>
      <c r="G187" s="17">
        <v>45626.668263888889</v>
      </c>
    </row>
    <row r="188" spans="1:7" x14ac:dyDescent="0.3">
      <c r="A188" s="3">
        <v>2</v>
      </c>
      <c r="B188" s="1" t="s">
        <v>1633</v>
      </c>
      <c r="C188" t="s">
        <v>34</v>
      </c>
      <c r="E188" s="22" t="s">
        <v>756</v>
      </c>
      <c r="F188" s="20">
        <v>0</v>
      </c>
      <c r="G188" s="17">
        <v>43346.650810185187</v>
      </c>
    </row>
    <row r="189" spans="1:7" x14ac:dyDescent="0.3">
      <c r="A189" s="3">
        <v>2</v>
      </c>
      <c r="B189" s="1" t="s">
        <v>999</v>
      </c>
      <c r="C189" t="s">
        <v>134</v>
      </c>
      <c r="E189" t="s">
        <v>838</v>
      </c>
      <c r="F189" s="20">
        <v>15500</v>
      </c>
      <c r="G189" s="17">
        <v>45612.358807870369</v>
      </c>
    </row>
    <row r="190" spans="1:7" x14ac:dyDescent="0.3">
      <c r="A190" s="3">
        <v>2</v>
      </c>
      <c r="B190" s="1" t="s">
        <v>972</v>
      </c>
      <c r="C190" t="s">
        <v>34</v>
      </c>
      <c r="E190" t="s">
        <v>839</v>
      </c>
      <c r="F190" s="20">
        <v>0</v>
      </c>
      <c r="G190" s="17">
        <v>43887.632789351854</v>
      </c>
    </row>
    <row r="191" spans="1:7" x14ac:dyDescent="0.3">
      <c r="A191" s="3">
        <v>2</v>
      </c>
      <c r="B191" s="1" t="s">
        <v>1634</v>
      </c>
      <c r="C191" t="s">
        <v>34</v>
      </c>
      <c r="E191" t="s">
        <v>840</v>
      </c>
      <c r="F191" s="20">
        <v>0</v>
      </c>
      <c r="G191" s="17">
        <v>43887.633009259262</v>
      </c>
    </row>
    <row r="192" spans="1:7" x14ac:dyDescent="0.3">
      <c r="A192" s="3">
        <v>2</v>
      </c>
      <c r="B192" s="1" t="s">
        <v>1635</v>
      </c>
      <c r="C192" t="s">
        <v>34</v>
      </c>
      <c r="E192" t="s">
        <v>841</v>
      </c>
      <c r="F192" s="20">
        <v>0</v>
      </c>
      <c r="G192" s="17">
        <v>43975.875034722223</v>
      </c>
    </row>
    <row r="193" spans="1:7" x14ac:dyDescent="0.3">
      <c r="A193" s="3">
        <v>2</v>
      </c>
      <c r="B193" s="1" t="s">
        <v>1001</v>
      </c>
      <c r="C193" t="s">
        <v>134</v>
      </c>
      <c r="E193" t="s">
        <v>844</v>
      </c>
      <c r="F193" s="20">
        <v>1.25</v>
      </c>
      <c r="G193" s="17">
        <v>45722.666666666664</v>
      </c>
    </row>
    <row r="194" spans="1:7" x14ac:dyDescent="0.3">
      <c r="A194" s="3">
        <v>2</v>
      </c>
      <c r="B194" s="1" t="s">
        <v>1755</v>
      </c>
      <c r="C194" t="s">
        <v>145</v>
      </c>
      <c r="E194" t="s">
        <v>846</v>
      </c>
      <c r="F194" s="20">
        <v>10000</v>
      </c>
      <c r="G194" s="17">
        <v>44452.388425925928</v>
      </c>
    </row>
    <row r="195" spans="1:7" x14ac:dyDescent="0.3">
      <c r="A195" s="3">
        <v>2</v>
      </c>
      <c r="B195" s="1" t="s">
        <v>1756</v>
      </c>
      <c r="C195" t="s">
        <v>123</v>
      </c>
      <c r="E195" t="s">
        <v>847</v>
      </c>
      <c r="F195" s="20">
        <v>33000</v>
      </c>
      <c r="G195" s="17">
        <v>44536.625949074078</v>
      </c>
    </row>
    <row r="196" spans="1:7" x14ac:dyDescent="0.3">
      <c r="A196" s="3">
        <v>2</v>
      </c>
      <c r="B196" s="1" t="s">
        <v>1757</v>
      </c>
      <c r="C196" t="s">
        <v>145</v>
      </c>
      <c r="E196" t="s">
        <v>848</v>
      </c>
      <c r="F196" s="20">
        <v>35000</v>
      </c>
      <c r="G196" s="17">
        <v>45626.668356481481</v>
      </c>
    </row>
    <row r="197" spans="1:7" x14ac:dyDescent="0.3">
      <c r="A197" s="3">
        <v>2</v>
      </c>
      <c r="B197" s="1" t="s">
        <v>1655</v>
      </c>
      <c r="C197" t="s">
        <v>188</v>
      </c>
      <c r="E197" t="s">
        <v>855</v>
      </c>
      <c r="F197" s="20">
        <v>0</v>
      </c>
      <c r="G197" s="17">
        <v>44912.79</v>
      </c>
    </row>
    <row r="198" spans="1:7" x14ac:dyDescent="0.3">
      <c r="A198" s="3">
        <v>2</v>
      </c>
      <c r="B198" s="1" t="s">
        <v>1761</v>
      </c>
      <c r="C198" t="s">
        <v>200</v>
      </c>
      <c r="E198" t="s">
        <v>853</v>
      </c>
      <c r="F198" s="20">
        <v>0</v>
      </c>
      <c r="G198" s="17">
        <v>44912.79047453704</v>
      </c>
    </row>
    <row r="199" spans="1:7" x14ac:dyDescent="0.3">
      <c r="A199" s="3">
        <v>2</v>
      </c>
      <c r="B199" s="1" t="s">
        <v>1764</v>
      </c>
      <c r="C199" t="s">
        <v>172</v>
      </c>
      <c r="E199" t="s">
        <v>856</v>
      </c>
      <c r="F199" s="20">
        <v>0</v>
      </c>
      <c r="G199" s="17">
        <v>45147.407037037039</v>
      </c>
    </row>
    <row r="200" spans="1:7" x14ac:dyDescent="0.3">
      <c r="A200" s="3">
        <v>2</v>
      </c>
      <c r="B200" s="1" t="s">
        <v>1003</v>
      </c>
      <c r="C200" t="s">
        <v>134</v>
      </c>
      <c r="E200" t="s">
        <v>24</v>
      </c>
      <c r="F200" s="20">
        <v>1000</v>
      </c>
      <c r="G200" s="17">
        <v>45185.802615740744</v>
      </c>
    </row>
    <row r="201" spans="1:7" x14ac:dyDescent="0.3">
      <c r="A201" s="3">
        <v>2</v>
      </c>
      <c r="B201" s="1" t="s">
        <v>1004</v>
      </c>
      <c r="C201" t="s">
        <v>134</v>
      </c>
      <c r="E201" t="s">
        <v>858</v>
      </c>
      <c r="F201" s="20">
        <v>12474.96</v>
      </c>
      <c r="G201" s="17">
        <v>45875.666666666664</v>
      </c>
    </row>
    <row r="202" spans="1:7" x14ac:dyDescent="0.3">
      <c r="A202" s="3">
        <v>2</v>
      </c>
      <c r="B202" s="1" t="s">
        <v>1770</v>
      </c>
      <c r="C202" t="s">
        <v>146</v>
      </c>
      <c r="E202" t="s">
        <v>860</v>
      </c>
      <c r="F202" s="20"/>
      <c r="G202" s="17">
        <v>45356.49491898148</v>
      </c>
    </row>
    <row r="203" spans="1:7" x14ac:dyDescent="0.3">
      <c r="A203" s="3">
        <v>2</v>
      </c>
      <c r="B203" s="1" t="s">
        <v>1005</v>
      </c>
      <c r="C203" t="s">
        <v>134</v>
      </c>
      <c r="E203" t="s">
        <v>861</v>
      </c>
      <c r="F203" s="20">
        <v>57757.09</v>
      </c>
      <c r="G203" s="17">
        <v>45875.666666666664</v>
      </c>
    </row>
    <row r="204" spans="1:7" x14ac:dyDescent="0.3">
      <c r="A204" s="3">
        <v>2</v>
      </c>
      <c r="B204" s="1" t="s">
        <v>1772</v>
      </c>
      <c r="C204" t="s">
        <v>145</v>
      </c>
      <c r="E204" t="s">
        <v>862</v>
      </c>
      <c r="F204" s="20">
        <v>140000</v>
      </c>
      <c r="G204" s="17">
        <v>45626.668171296296</v>
      </c>
    </row>
    <row r="205" spans="1:7" x14ac:dyDescent="0.3">
      <c r="A205" s="3">
        <v>2</v>
      </c>
      <c r="B205" s="1" t="s">
        <v>1006</v>
      </c>
      <c r="C205" t="s">
        <v>134</v>
      </c>
      <c r="E205" t="s">
        <v>863</v>
      </c>
      <c r="F205" s="20">
        <v>0</v>
      </c>
      <c r="G205" s="17">
        <v>45697.774560185186</v>
      </c>
    </row>
    <row r="206" spans="1:7" x14ac:dyDescent="0.3">
      <c r="A206" s="3">
        <v>2</v>
      </c>
      <c r="B206" s="1" t="s">
        <v>1007</v>
      </c>
      <c r="C206" t="s">
        <v>134</v>
      </c>
      <c r="E206" t="s">
        <v>864</v>
      </c>
      <c r="F206" s="20">
        <v>190000</v>
      </c>
      <c r="G206" s="17">
        <v>45842.380729166667</v>
      </c>
    </row>
    <row r="207" spans="1:7" x14ac:dyDescent="0.3">
      <c r="A207" s="3">
        <v>3</v>
      </c>
      <c r="B207" s="1" t="s">
        <v>960</v>
      </c>
      <c r="C207" t="s">
        <v>72</v>
      </c>
      <c r="E207" t="s">
        <v>801</v>
      </c>
      <c r="F207" s="20">
        <v>0</v>
      </c>
      <c r="G207" s="1" t="s">
        <v>112</v>
      </c>
    </row>
    <row r="208" spans="1:7" x14ac:dyDescent="0.3">
      <c r="A208" s="3">
        <v>3</v>
      </c>
      <c r="B208" s="1" t="s">
        <v>1723</v>
      </c>
      <c r="C208" t="s">
        <v>113</v>
      </c>
      <c r="E208" t="s">
        <v>114</v>
      </c>
      <c r="F208" s="20">
        <v>217000</v>
      </c>
      <c r="G208" s="1" t="s">
        <v>112</v>
      </c>
    </row>
    <row r="209" spans="1:7" x14ac:dyDescent="0.3">
      <c r="A209" s="3">
        <v>3</v>
      </c>
      <c r="B209" s="1" t="s">
        <v>1724</v>
      </c>
      <c r="C209" t="s">
        <v>115</v>
      </c>
      <c r="E209" t="s">
        <v>115</v>
      </c>
      <c r="F209" s="20"/>
      <c r="G209" s="1" t="s">
        <v>112</v>
      </c>
    </row>
    <row r="210" spans="1:7" x14ac:dyDescent="0.3">
      <c r="A210" s="3">
        <v>3</v>
      </c>
      <c r="B210" s="1" t="s">
        <v>1725</v>
      </c>
      <c r="C210" t="s">
        <v>116</v>
      </c>
      <c r="E210" t="s">
        <v>117</v>
      </c>
      <c r="F210" s="20"/>
      <c r="G210" s="1" t="s">
        <v>112</v>
      </c>
    </row>
    <row r="211" spans="1:7" x14ac:dyDescent="0.3">
      <c r="A211" s="3">
        <v>3</v>
      </c>
      <c r="B211" s="1" t="s">
        <v>1726</v>
      </c>
      <c r="C211" t="s">
        <v>118</v>
      </c>
      <c r="F211" s="20"/>
      <c r="G211" s="1" t="s">
        <v>112</v>
      </c>
    </row>
    <row r="212" spans="1:7" x14ac:dyDescent="0.3">
      <c r="A212" s="3">
        <v>3</v>
      </c>
      <c r="B212" s="1" t="s">
        <v>1660</v>
      </c>
      <c r="C212" t="s">
        <v>119</v>
      </c>
      <c r="E212" t="s">
        <v>120</v>
      </c>
      <c r="F212" s="20">
        <v>0</v>
      </c>
      <c r="G212" s="1" t="s">
        <v>112</v>
      </c>
    </row>
    <row r="213" spans="1:7" x14ac:dyDescent="0.3">
      <c r="A213" s="3">
        <v>3</v>
      </c>
      <c r="B213" s="1" t="s">
        <v>1631</v>
      </c>
      <c r="C213" t="s">
        <v>33</v>
      </c>
      <c r="E213" t="s">
        <v>33</v>
      </c>
      <c r="F213" s="20">
        <v>0</v>
      </c>
      <c r="G213" s="1" t="s">
        <v>112</v>
      </c>
    </row>
    <row r="214" spans="1:7" x14ac:dyDescent="0.3">
      <c r="A214" s="3">
        <v>3</v>
      </c>
      <c r="B214" s="1" t="s">
        <v>1652</v>
      </c>
      <c r="C214" t="s">
        <v>121</v>
      </c>
      <c r="E214" t="s">
        <v>122</v>
      </c>
      <c r="F214" s="20">
        <v>0</v>
      </c>
      <c r="G214" s="1" t="s">
        <v>112</v>
      </c>
    </row>
    <row r="215" spans="1:7" x14ac:dyDescent="0.3">
      <c r="A215" s="3">
        <v>3</v>
      </c>
      <c r="B215" s="1" t="s">
        <v>1010</v>
      </c>
      <c r="C215" t="s">
        <v>134</v>
      </c>
      <c r="E215" s="22" t="s">
        <v>802</v>
      </c>
      <c r="F215" s="20">
        <v>1518757.63</v>
      </c>
      <c r="G215" s="17">
        <v>45875.666666666664</v>
      </c>
    </row>
    <row r="216" spans="1:7" x14ac:dyDescent="0.3">
      <c r="A216" s="3">
        <v>3</v>
      </c>
      <c r="B216" s="1" t="s">
        <v>968</v>
      </c>
      <c r="C216" t="s">
        <v>186</v>
      </c>
      <c r="E216" s="22" t="s">
        <v>186</v>
      </c>
      <c r="F216" s="20">
        <v>0</v>
      </c>
      <c r="G216" s="17">
        <v>42031.897291666668</v>
      </c>
    </row>
    <row r="217" spans="1:7" x14ac:dyDescent="0.3">
      <c r="A217" s="3">
        <v>3</v>
      </c>
      <c r="B217" s="1" t="s">
        <v>1653</v>
      </c>
      <c r="C217" t="s">
        <v>212</v>
      </c>
      <c r="E217" s="22" t="s">
        <v>806</v>
      </c>
      <c r="F217" s="20">
        <v>0</v>
      </c>
      <c r="G217" s="17">
        <v>42031.897592592592</v>
      </c>
    </row>
    <row r="218" spans="1:7" x14ac:dyDescent="0.3">
      <c r="A218" s="3">
        <v>3</v>
      </c>
      <c r="B218" s="1" t="s">
        <v>1728</v>
      </c>
      <c r="C218" t="s">
        <v>151</v>
      </c>
      <c r="E218" t="s">
        <v>215</v>
      </c>
      <c r="F218" s="20">
        <v>18000</v>
      </c>
      <c r="G218" s="17">
        <v>43669.452719907407</v>
      </c>
    </row>
    <row r="219" spans="1:7" x14ac:dyDescent="0.3">
      <c r="A219" s="3">
        <v>3</v>
      </c>
      <c r="B219" s="1" t="s">
        <v>1121</v>
      </c>
      <c r="C219" t="s">
        <v>151</v>
      </c>
      <c r="E219" t="s">
        <v>216</v>
      </c>
      <c r="F219" s="20">
        <v>24000</v>
      </c>
      <c r="G219" s="17">
        <v>43669.488368055558</v>
      </c>
    </row>
    <row r="220" spans="1:7" x14ac:dyDescent="0.3">
      <c r="A220" s="3">
        <v>3</v>
      </c>
      <c r="B220" s="1" t="s">
        <v>1730</v>
      </c>
      <c r="C220" t="s">
        <v>145</v>
      </c>
      <c r="E220" t="s">
        <v>814</v>
      </c>
      <c r="F220" s="20">
        <v>180000</v>
      </c>
      <c r="G220" s="17">
        <v>45123.617222222223</v>
      </c>
    </row>
    <row r="221" spans="1:7" x14ac:dyDescent="0.3">
      <c r="A221" s="3">
        <v>3</v>
      </c>
      <c r="B221" s="1" t="s">
        <v>1731</v>
      </c>
      <c r="C221" t="s">
        <v>146</v>
      </c>
      <c r="E221" t="s">
        <v>205</v>
      </c>
      <c r="F221" s="20"/>
      <c r="G221" s="17">
        <v>45123.617384259262</v>
      </c>
    </row>
    <row r="222" spans="1:7" x14ac:dyDescent="0.3">
      <c r="A222" s="3">
        <v>3</v>
      </c>
      <c r="B222" s="1" t="s">
        <v>1733</v>
      </c>
      <c r="C222" t="s">
        <v>151</v>
      </c>
      <c r="E222" t="s">
        <v>156</v>
      </c>
      <c r="F222" s="20">
        <v>20000</v>
      </c>
      <c r="G222" s="17">
        <v>45123.619791666664</v>
      </c>
    </row>
    <row r="223" spans="1:7" x14ac:dyDescent="0.3">
      <c r="A223" s="3">
        <v>3</v>
      </c>
      <c r="B223" s="1" t="s">
        <v>1734</v>
      </c>
      <c r="C223" t="s">
        <v>171</v>
      </c>
      <c r="E223" t="s">
        <v>194</v>
      </c>
      <c r="F223" s="20">
        <v>0</v>
      </c>
      <c r="G223" s="17">
        <v>45677.683680555558</v>
      </c>
    </row>
    <row r="224" spans="1:7" x14ac:dyDescent="0.3">
      <c r="A224" s="3">
        <v>3</v>
      </c>
      <c r="B224" s="1" t="s">
        <v>969</v>
      </c>
      <c r="C224" t="s">
        <v>34</v>
      </c>
      <c r="E224" t="s">
        <v>755</v>
      </c>
      <c r="F224" s="20">
        <v>0</v>
      </c>
      <c r="G224" s="17">
        <v>45677.691493055558</v>
      </c>
    </row>
    <row r="225" spans="1:7" x14ac:dyDescent="0.3">
      <c r="A225" s="3">
        <v>4</v>
      </c>
      <c r="B225" s="1" t="s">
        <v>959</v>
      </c>
      <c r="C225" t="s">
        <v>72</v>
      </c>
      <c r="E225" t="s">
        <v>636</v>
      </c>
      <c r="F225" s="20">
        <v>0</v>
      </c>
      <c r="G225" s="1" t="s">
        <v>112</v>
      </c>
    </row>
    <row r="226" spans="1:7" x14ac:dyDescent="0.3">
      <c r="A226" s="3">
        <v>4</v>
      </c>
      <c r="B226" s="1" t="s">
        <v>1703</v>
      </c>
      <c r="C226" t="s">
        <v>113</v>
      </c>
      <c r="E226" t="s">
        <v>114</v>
      </c>
      <c r="F226" s="20">
        <v>181268</v>
      </c>
      <c r="G226" s="1" t="s">
        <v>112</v>
      </c>
    </row>
    <row r="227" spans="1:7" x14ac:dyDescent="0.3">
      <c r="A227" s="3">
        <v>4</v>
      </c>
      <c r="B227" s="1" t="s">
        <v>1704</v>
      </c>
      <c r="C227" t="s">
        <v>115</v>
      </c>
      <c r="E227" t="s">
        <v>115</v>
      </c>
      <c r="F227" s="20"/>
      <c r="G227" s="1" t="s">
        <v>112</v>
      </c>
    </row>
    <row r="228" spans="1:7" x14ac:dyDescent="0.3">
      <c r="A228" s="3">
        <v>4</v>
      </c>
      <c r="B228" s="1" t="s">
        <v>1705</v>
      </c>
      <c r="C228" t="s">
        <v>116</v>
      </c>
      <c r="E228" t="s">
        <v>117</v>
      </c>
      <c r="F228" s="20"/>
      <c r="G228" s="1" t="s">
        <v>112</v>
      </c>
    </row>
    <row r="229" spans="1:7" x14ac:dyDescent="0.3">
      <c r="A229" s="3">
        <v>4</v>
      </c>
      <c r="B229" s="1" t="s">
        <v>1706</v>
      </c>
      <c r="C229" t="s">
        <v>118</v>
      </c>
      <c r="F229" s="20"/>
      <c r="G229" s="1" t="s">
        <v>112</v>
      </c>
    </row>
    <row r="230" spans="1:7" x14ac:dyDescent="0.3">
      <c r="A230" s="3">
        <v>4</v>
      </c>
      <c r="B230" s="1" t="s">
        <v>1707</v>
      </c>
      <c r="C230" t="s">
        <v>119</v>
      </c>
      <c r="E230" t="s">
        <v>120</v>
      </c>
      <c r="F230" s="20">
        <v>0</v>
      </c>
      <c r="G230" s="1" t="s">
        <v>112</v>
      </c>
    </row>
    <row r="231" spans="1:7" x14ac:dyDescent="0.3">
      <c r="A231" s="3">
        <v>4</v>
      </c>
      <c r="B231" s="1" t="s">
        <v>1630</v>
      </c>
      <c r="C231" t="s">
        <v>33</v>
      </c>
      <c r="E231" t="s">
        <v>33</v>
      </c>
      <c r="F231" s="20">
        <v>0</v>
      </c>
      <c r="G231" s="1" t="s">
        <v>112</v>
      </c>
    </row>
    <row r="232" spans="1:7" x14ac:dyDescent="0.3">
      <c r="A232" s="3">
        <v>4</v>
      </c>
      <c r="B232" s="1" t="s">
        <v>1651</v>
      </c>
      <c r="C232" t="s">
        <v>121</v>
      </c>
      <c r="E232" t="s">
        <v>122</v>
      </c>
      <c r="F232" s="20">
        <v>0</v>
      </c>
      <c r="G232" s="1" t="s">
        <v>112</v>
      </c>
    </row>
    <row r="233" spans="1:7" x14ac:dyDescent="0.3">
      <c r="A233" s="3">
        <v>4</v>
      </c>
      <c r="B233" s="1" t="s">
        <v>958</v>
      </c>
      <c r="C233" t="s">
        <v>141</v>
      </c>
      <c r="E233" t="s">
        <v>772</v>
      </c>
      <c r="F233" s="20">
        <v>0</v>
      </c>
      <c r="G233" s="1" t="s">
        <v>112</v>
      </c>
    </row>
    <row r="234" spans="1:7" x14ac:dyDescent="0.3">
      <c r="A234" s="3">
        <v>4</v>
      </c>
      <c r="B234" s="1" t="s">
        <v>1710</v>
      </c>
      <c r="C234" t="s">
        <v>143</v>
      </c>
      <c r="E234" t="s">
        <v>775</v>
      </c>
      <c r="F234" s="20">
        <v>35934</v>
      </c>
      <c r="G234" s="17">
        <v>43258.554108796299</v>
      </c>
    </row>
    <row r="235" spans="1:7" x14ac:dyDescent="0.3">
      <c r="A235" s="3">
        <v>4</v>
      </c>
      <c r="B235" s="1" t="s">
        <v>1021</v>
      </c>
      <c r="C235" t="s">
        <v>166</v>
      </c>
      <c r="E235" t="s">
        <v>776</v>
      </c>
      <c r="F235" s="20">
        <v>136000</v>
      </c>
      <c r="G235" s="17">
        <v>45555.736666666664</v>
      </c>
    </row>
    <row r="236" spans="1:7" x14ac:dyDescent="0.3">
      <c r="A236" s="3">
        <v>4</v>
      </c>
      <c r="B236" s="1" t="s">
        <v>1713</v>
      </c>
      <c r="C236" t="s">
        <v>143</v>
      </c>
      <c r="E236" t="s">
        <v>777</v>
      </c>
      <c r="F236" s="20">
        <v>0</v>
      </c>
      <c r="G236" s="17">
        <v>43614.931689814817</v>
      </c>
    </row>
    <row r="237" spans="1:7" x14ac:dyDescent="0.3">
      <c r="A237" s="3">
        <v>4</v>
      </c>
      <c r="B237" s="1" t="s">
        <v>1714</v>
      </c>
      <c r="C237" t="s">
        <v>123</v>
      </c>
      <c r="E237" t="s">
        <v>780</v>
      </c>
      <c r="F237" s="20">
        <v>120000</v>
      </c>
      <c r="G237" s="17">
        <v>43813.542395833334</v>
      </c>
    </row>
    <row r="238" spans="1:7" x14ac:dyDescent="0.3">
      <c r="A238" s="3">
        <v>4</v>
      </c>
      <c r="B238" s="1" t="s">
        <v>1715</v>
      </c>
      <c r="C238" t="s">
        <v>171</v>
      </c>
      <c r="E238" t="s">
        <v>220</v>
      </c>
      <c r="F238" s="20">
        <v>450000</v>
      </c>
      <c r="G238" s="17">
        <v>43813.543888888889</v>
      </c>
    </row>
    <row r="239" spans="1:7" x14ac:dyDescent="0.3">
      <c r="A239" s="3">
        <v>4</v>
      </c>
      <c r="B239" s="1" t="s">
        <v>1716</v>
      </c>
      <c r="C239" t="s">
        <v>151</v>
      </c>
      <c r="E239" t="s">
        <v>221</v>
      </c>
      <c r="F239" s="20">
        <v>0</v>
      </c>
      <c r="G239" s="17">
        <v>43815.784085648149</v>
      </c>
    </row>
    <row r="240" spans="1:7" x14ac:dyDescent="0.3">
      <c r="A240" s="3">
        <v>4</v>
      </c>
      <c r="B240" s="1" t="s">
        <v>1025</v>
      </c>
      <c r="C240" t="s">
        <v>134</v>
      </c>
      <c r="E240" t="s">
        <v>781</v>
      </c>
      <c r="F240" s="20">
        <v>4722.16</v>
      </c>
      <c r="G240" s="17">
        <v>45875.666666666664</v>
      </c>
    </row>
    <row r="241" spans="1:7" x14ac:dyDescent="0.3">
      <c r="A241" s="3">
        <v>4</v>
      </c>
      <c r="B241" s="1" t="s">
        <v>1026</v>
      </c>
      <c r="C241" t="s">
        <v>134</v>
      </c>
      <c r="E241" t="s">
        <v>781</v>
      </c>
      <c r="F241" s="20">
        <v>203470.02</v>
      </c>
      <c r="G241" s="17">
        <v>45875.666666666664</v>
      </c>
    </row>
    <row r="242" spans="1:7" x14ac:dyDescent="0.3">
      <c r="A242" s="3">
        <v>4</v>
      </c>
      <c r="B242" s="1" t="s">
        <v>1024</v>
      </c>
      <c r="C242" t="s">
        <v>134</v>
      </c>
      <c r="E242" t="s">
        <v>782</v>
      </c>
      <c r="F242" s="20">
        <v>216502.51</v>
      </c>
      <c r="G242" s="17">
        <v>45875.666666666664</v>
      </c>
    </row>
    <row r="243" spans="1:7" x14ac:dyDescent="0.3">
      <c r="A243" s="3">
        <v>4</v>
      </c>
      <c r="B243" s="1" t="s">
        <v>1717</v>
      </c>
      <c r="C243" t="s">
        <v>146</v>
      </c>
      <c r="E243" t="s">
        <v>784</v>
      </c>
      <c r="F243" s="20"/>
      <c r="G243" s="17">
        <v>44342.617025462961</v>
      </c>
    </row>
    <row r="244" spans="1:7" x14ac:dyDescent="0.3">
      <c r="A244" s="3">
        <v>4</v>
      </c>
      <c r="B244" s="1" t="s">
        <v>1027</v>
      </c>
      <c r="C244" t="s">
        <v>155</v>
      </c>
      <c r="E244" t="s">
        <v>785</v>
      </c>
      <c r="F244" s="20">
        <v>12415.75</v>
      </c>
      <c r="G244" s="17">
        <v>45875.666666666664</v>
      </c>
    </row>
    <row r="245" spans="1:7" x14ac:dyDescent="0.3">
      <c r="A245" s="3">
        <v>4</v>
      </c>
      <c r="B245" s="1" t="s">
        <v>1028</v>
      </c>
      <c r="C245" t="s">
        <v>155</v>
      </c>
      <c r="E245" t="s">
        <v>786</v>
      </c>
      <c r="F245" s="20">
        <v>12415.75</v>
      </c>
      <c r="G245" s="17">
        <v>45875.666666666664</v>
      </c>
    </row>
    <row r="246" spans="1:7" x14ac:dyDescent="0.3">
      <c r="A246" s="3">
        <v>4</v>
      </c>
      <c r="B246" s="1" t="s">
        <v>963</v>
      </c>
      <c r="C246" t="s">
        <v>34</v>
      </c>
      <c r="E246" t="s">
        <v>787</v>
      </c>
      <c r="F246" s="20">
        <v>0</v>
      </c>
      <c r="G246" s="17">
        <v>44511.466840277775</v>
      </c>
    </row>
    <row r="247" spans="1:7" x14ac:dyDescent="0.3">
      <c r="A247" s="3">
        <v>4</v>
      </c>
      <c r="B247" s="1" t="s">
        <v>1029</v>
      </c>
      <c r="C247" t="s">
        <v>134</v>
      </c>
      <c r="E247" t="s">
        <v>788</v>
      </c>
      <c r="F247" s="20">
        <v>0.01</v>
      </c>
      <c r="G247" s="17">
        <v>45838.666666666664</v>
      </c>
    </row>
    <row r="248" spans="1:7" x14ac:dyDescent="0.3">
      <c r="A248" s="3">
        <v>4</v>
      </c>
      <c r="B248" s="1" t="s">
        <v>1030</v>
      </c>
      <c r="C248" t="s">
        <v>134</v>
      </c>
      <c r="E248" t="s">
        <v>789</v>
      </c>
      <c r="F248" s="20">
        <v>2397338.85</v>
      </c>
      <c r="G248" s="17">
        <v>45875.666666666664</v>
      </c>
    </row>
    <row r="249" spans="1:7" x14ac:dyDescent="0.3">
      <c r="A249" s="3">
        <v>4</v>
      </c>
      <c r="B249" s="1" t="s">
        <v>1031</v>
      </c>
      <c r="C249" t="s">
        <v>134</v>
      </c>
      <c r="E249" t="s">
        <v>790</v>
      </c>
      <c r="F249" s="20">
        <v>546910.24</v>
      </c>
      <c r="G249" s="17">
        <v>45875.666666666664</v>
      </c>
    </row>
    <row r="250" spans="1:7" x14ac:dyDescent="0.3">
      <c r="A250" s="3">
        <v>4</v>
      </c>
      <c r="B250" s="1" t="s">
        <v>1718</v>
      </c>
      <c r="C250" t="s">
        <v>123</v>
      </c>
      <c r="E250" t="s">
        <v>791</v>
      </c>
      <c r="F250" s="20">
        <v>250000</v>
      </c>
      <c r="G250" s="17">
        <v>45001.667500000003</v>
      </c>
    </row>
    <row r="251" spans="1:7" x14ac:dyDescent="0.3">
      <c r="A251" s="3">
        <v>4</v>
      </c>
      <c r="B251" s="1" t="s">
        <v>1033</v>
      </c>
      <c r="C251" t="s">
        <v>134</v>
      </c>
      <c r="E251" t="s">
        <v>798</v>
      </c>
      <c r="F251" s="20">
        <v>0.15</v>
      </c>
      <c r="G251" s="17">
        <v>45869.666666666664</v>
      </c>
    </row>
    <row r="252" spans="1:7" x14ac:dyDescent="0.3">
      <c r="A252" s="3">
        <v>4</v>
      </c>
      <c r="B252" s="1" t="s">
        <v>1034</v>
      </c>
      <c r="C252" t="s">
        <v>134</v>
      </c>
      <c r="E252" t="s">
        <v>800</v>
      </c>
      <c r="F252" s="20">
        <v>139721.96</v>
      </c>
      <c r="G252" s="17">
        <v>45875.666666666664</v>
      </c>
    </row>
    <row r="253" spans="1:7" x14ac:dyDescent="0.3">
      <c r="A253" s="3">
        <v>5</v>
      </c>
      <c r="B253" s="1" t="s">
        <v>956</v>
      </c>
      <c r="C253" t="s">
        <v>72</v>
      </c>
      <c r="E253" t="s">
        <v>656</v>
      </c>
      <c r="F253" s="20">
        <v>0</v>
      </c>
      <c r="G253" s="1" t="s">
        <v>112</v>
      </c>
    </row>
    <row r="254" spans="1:7" x14ac:dyDescent="0.3">
      <c r="A254" s="3">
        <v>5</v>
      </c>
      <c r="B254" s="1" t="s">
        <v>1687</v>
      </c>
      <c r="C254" t="s">
        <v>113</v>
      </c>
      <c r="E254" t="s">
        <v>114</v>
      </c>
      <c r="F254" s="20">
        <v>100592</v>
      </c>
      <c r="G254" s="1" t="s">
        <v>112</v>
      </c>
    </row>
    <row r="255" spans="1:7" x14ac:dyDescent="0.3">
      <c r="A255" s="3">
        <v>5</v>
      </c>
      <c r="B255" s="1" t="s">
        <v>1688</v>
      </c>
      <c r="C255" t="s">
        <v>115</v>
      </c>
      <c r="E255" t="s">
        <v>115</v>
      </c>
      <c r="F255" s="20"/>
      <c r="G255" s="1" t="s">
        <v>112</v>
      </c>
    </row>
    <row r="256" spans="1:7" x14ac:dyDescent="0.3">
      <c r="A256" s="3">
        <v>5</v>
      </c>
      <c r="B256" s="1" t="s">
        <v>1689</v>
      </c>
      <c r="C256" t="s">
        <v>116</v>
      </c>
      <c r="E256" t="s">
        <v>117</v>
      </c>
      <c r="F256" s="20"/>
      <c r="G256" s="1" t="s">
        <v>112</v>
      </c>
    </row>
    <row r="257" spans="1:7" x14ac:dyDescent="0.3">
      <c r="A257" s="3">
        <v>5</v>
      </c>
      <c r="B257" s="1" t="s">
        <v>1690</v>
      </c>
      <c r="C257" t="s">
        <v>118</v>
      </c>
      <c r="F257" s="20"/>
      <c r="G257" s="1" t="s">
        <v>112</v>
      </c>
    </row>
    <row r="258" spans="1:7" x14ac:dyDescent="0.3">
      <c r="A258" s="3">
        <v>5</v>
      </c>
      <c r="B258" s="1" t="s">
        <v>1691</v>
      </c>
      <c r="C258" t="s">
        <v>119</v>
      </c>
      <c r="E258" t="s">
        <v>120</v>
      </c>
      <c r="F258" s="20">
        <v>0</v>
      </c>
      <c r="G258" s="1" t="s">
        <v>112</v>
      </c>
    </row>
    <row r="259" spans="1:7" x14ac:dyDescent="0.3">
      <c r="A259" s="3">
        <v>5</v>
      </c>
      <c r="B259" s="1" t="s">
        <v>1629</v>
      </c>
      <c r="C259" t="s">
        <v>33</v>
      </c>
      <c r="E259" t="s">
        <v>33</v>
      </c>
      <c r="F259" s="20">
        <v>0</v>
      </c>
      <c r="G259" s="1" t="s">
        <v>112</v>
      </c>
    </row>
    <row r="260" spans="1:7" x14ac:dyDescent="0.3">
      <c r="A260" s="3">
        <v>5</v>
      </c>
      <c r="B260" s="1" t="s">
        <v>1648</v>
      </c>
      <c r="C260" t="s">
        <v>121</v>
      </c>
      <c r="E260" t="s">
        <v>122</v>
      </c>
      <c r="F260" s="20">
        <v>0</v>
      </c>
      <c r="G260" s="1" t="s">
        <v>112</v>
      </c>
    </row>
    <row r="261" spans="1:7" x14ac:dyDescent="0.3">
      <c r="A261" s="3">
        <v>5</v>
      </c>
      <c r="B261" s="1" t="s">
        <v>1036</v>
      </c>
      <c r="C261" t="s">
        <v>155</v>
      </c>
      <c r="E261" t="s">
        <v>911</v>
      </c>
      <c r="F261" s="20">
        <v>28341.63</v>
      </c>
      <c r="G261" s="17">
        <v>45875.666666666664</v>
      </c>
    </row>
    <row r="262" spans="1:7" x14ac:dyDescent="0.3">
      <c r="A262" s="3">
        <v>5</v>
      </c>
      <c r="B262" s="1" t="s">
        <v>1649</v>
      </c>
      <c r="C262" t="s">
        <v>141</v>
      </c>
      <c r="E262" t="s">
        <v>913</v>
      </c>
      <c r="F262" s="20">
        <v>0</v>
      </c>
      <c r="G262" s="17">
        <v>42061.520219907405</v>
      </c>
    </row>
    <row r="263" spans="1:7" x14ac:dyDescent="0.3">
      <c r="A263" s="3">
        <v>5</v>
      </c>
      <c r="B263" s="1" t="s">
        <v>1650</v>
      </c>
      <c r="C263" t="s">
        <v>141</v>
      </c>
      <c r="E263" t="s">
        <v>914</v>
      </c>
      <c r="F263" s="20">
        <v>0</v>
      </c>
      <c r="G263" s="17">
        <v>42061.52070601852</v>
      </c>
    </row>
    <row r="264" spans="1:7" x14ac:dyDescent="0.3">
      <c r="A264" s="3">
        <v>5</v>
      </c>
      <c r="B264" s="1" t="s">
        <v>1042</v>
      </c>
      <c r="C264" t="s">
        <v>134</v>
      </c>
      <c r="E264" t="s">
        <v>764</v>
      </c>
      <c r="F264" s="20">
        <v>140000</v>
      </c>
      <c r="G264" s="17">
        <v>45474.658275462964</v>
      </c>
    </row>
    <row r="265" spans="1:7" x14ac:dyDescent="0.3">
      <c r="A265" s="3">
        <v>5</v>
      </c>
      <c r="B265" s="1" t="s">
        <v>1698</v>
      </c>
      <c r="C265" t="s">
        <v>151</v>
      </c>
      <c r="E265" t="s">
        <v>206</v>
      </c>
      <c r="F265" s="20">
        <v>2923</v>
      </c>
      <c r="G265" s="17">
        <v>45244.755162037036</v>
      </c>
    </row>
    <row r="266" spans="1:7" x14ac:dyDescent="0.3">
      <c r="A266" s="3">
        <v>5</v>
      </c>
      <c r="B266" s="1" t="s">
        <v>1699</v>
      </c>
      <c r="C266" t="s">
        <v>190</v>
      </c>
      <c r="E266" t="s">
        <v>769</v>
      </c>
      <c r="F266" s="20"/>
      <c r="G266" s="17">
        <v>45266.503425925926</v>
      </c>
    </row>
    <row r="267" spans="1:7" x14ac:dyDescent="0.3">
      <c r="A267" s="3">
        <v>5</v>
      </c>
      <c r="B267" s="1" t="s">
        <v>1700</v>
      </c>
      <c r="C267" t="s">
        <v>151</v>
      </c>
      <c r="E267" t="s">
        <v>204</v>
      </c>
      <c r="F267" s="20">
        <v>40000</v>
      </c>
      <c r="G267" s="17">
        <v>45600.671550925923</v>
      </c>
    </row>
    <row r="268" spans="1:7" x14ac:dyDescent="0.3">
      <c r="A268" s="3">
        <v>6</v>
      </c>
      <c r="B268" s="1" t="s">
        <v>962</v>
      </c>
      <c r="C268" t="s">
        <v>72</v>
      </c>
      <c r="E268" t="s">
        <v>655</v>
      </c>
      <c r="F268" s="20">
        <v>0</v>
      </c>
      <c r="G268" s="1" t="s">
        <v>112</v>
      </c>
    </row>
    <row r="269" spans="1:7" x14ac:dyDescent="0.3">
      <c r="A269" s="3">
        <v>6</v>
      </c>
      <c r="B269" s="1" t="s">
        <v>1664</v>
      </c>
      <c r="C269" t="s">
        <v>113</v>
      </c>
      <c r="E269" t="s">
        <v>114</v>
      </c>
      <c r="F269" s="20">
        <v>84711</v>
      </c>
      <c r="G269" s="17">
        <v>45410.33898148148</v>
      </c>
    </row>
    <row r="270" spans="1:7" x14ac:dyDescent="0.3">
      <c r="A270" s="3">
        <v>6</v>
      </c>
      <c r="B270" s="1" t="s">
        <v>1665</v>
      </c>
      <c r="C270" t="s">
        <v>115</v>
      </c>
      <c r="E270" t="s">
        <v>115</v>
      </c>
      <c r="F270" s="20"/>
      <c r="G270" s="1" t="s">
        <v>112</v>
      </c>
    </row>
    <row r="271" spans="1:7" x14ac:dyDescent="0.3">
      <c r="A271" s="3">
        <v>6</v>
      </c>
      <c r="B271" s="1" t="s">
        <v>1666</v>
      </c>
      <c r="C271" t="s">
        <v>116</v>
      </c>
      <c r="E271" t="s">
        <v>117</v>
      </c>
      <c r="F271" s="20"/>
      <c r="G271" s="1" t="s">
        <v>112</v>
      </c>
    </row>
    <row r="272" spans="1:7" x14ac:dyDescent="0.3">
      <c r="A272" s="3">
        <v>6</v>
      </c>
      <c r="B272" s="1" t="s">
        <v>1667</v>
      </c>
      <c r="C272" t="s">
        <v>119</v>
      </c>
      <c r="E272" t="s">
        <v>120</v>
      </c>
      <c r="F272" s="20">
        <v>0</v>
      </c>
      <c r="G272" s="1" t="s">
        <v>112</v>
      </c>
    </row>
    <row r="273" spans="1:7" x14ac:dyDescent="0.3">
      <c r="A273" s="3">
        <v>6</v>
      </c>
      <c r="B273" s="1" t="s">
        <v>1628</v>
      </c>
      <c r="C273" t="s">
        <v>33</v>
      </c>
      <c r="E273" t="s">
        <v>33</v>
      </c>
      <c r="F273" s="20">
        <v>0</v>
      </c>
      <c r="G273" s="1" t="s">
        <v>112</v>
      </c>
    </row>
    <row r="274" spans="1:7" x14ac:dyDescent="0.3">
      <c r="A274" s="3">
        <v>6</v>
      </c>
      <c r="B274" s="1" t="s">
        <v>1646</v>
      </c>
      <c r="C274" t="s">
        <v>121</v>
      </c>
      <c r="E274" t="s">
        <v>122</v>
      </c>
      <c r="F274" s="20">
        <v>0</v>
      </c>
      <c r="G274" s="1" t="s">
        <v>112</v>
      </c>
    </row>
    <row r="275" spans="1:7" x14ac:dyDescent="0.3">
      <c r="A275" s="3">
        <v>6</v>
      </c>
      <c r="B275" s="1" t="s">
        <v>1668</v>
      </c>
      <c r="C275" t="s">
        <v>123</v>
      </c>
      <c r="E275" t="s">
        <v>890</v>
      </c>
      <c r="F275" s="20">
        <v>45000</v>
      </c>
      <c r="G275" s="17">
        <v>43890.623472222222</v>
      </c>
    </row>
    <row r="276" spans="1:7" x14ac:dyDescent="0.3">
      <c r="A276" s="3">
        <v>6</v>
      </c>
      <c r="B276" s="1" t="s">
        <v>1670</v>
      </c>
      <c r="C276" t="s">
        <v>123</v>
      </c>
      <c r="E276" t="s">
        <v>892</v>
      </c>
      <c r="F276" s="20">
        <v>52250</v>
      </c>
      <c r="G276" s="17">
        <v>43854.519780092596</v>
      </c>
    </row>
    <row r="277" spans="1:7" x14ac:dyDescent="0.3">
      <c r="A277" s="3">
        <v>6</v>
      </c>
      <c r="B277" s="1" t="s">
        <v>1671</v>
      </c>
      <c r="C277" t="s">
        <v>141</v>
      </c>
      <c r="E277" t="s">
        <v>893</v>
      </c>
      <c r="F277" s="20">
        <v>0</v>
      </c>
      <c r="G277" s="1" t="s">
        <v>112</v>
      </c>
    </row>
    <row r="278" spans="1:7" x14ac:dyDescent="0.3">
      <c r="A278" s="3">
        <v>6</v>
      </c>
      <c r="B278" s="1" t="s">
        <v>1672</v>
      </c>
      <c r="C278" t="s">
        <v>141</v>
      </c>
      <c r="E278" t="s">
        <v>894</v>
      </c>
      <c r="F278" s="20">
        <v>0</v>
      </c>
      <c r="G278" s="1" t="s">
        <v>112</v>
      </c>
    </row>
    <row r="279" spans="1:7" x14ac:dyDescent="0.3">
      <c r="A279" s="3">
        <v>6</v>
      </c>
      <c r="B279" s="1" t="s">
        <v>1647</v>
      </c>
      <c r="C279" t="s">
        <v>141</v>
      </c>
      <c r="E279" t="s">
        <v>895</v>
      </c>
      <c r="F279" s="20">
        <v>0</v>
      </c>
      <c r="G279" s="1" t="s">
        <v>112</v>
      </c>
    </row>
    <row r="280" spans="1:7" x14ac:dyDescent="0.3">
      <c r="A280" s="3">
        <v>6</v>
      </c>
      <c r="B280" s="1" t="s">
        <v>1052</v>
      </c>
      <c r="C280" t="s">
        <v>155</v>
      </c>
      <c r="E280" t="s">
        <v>897</v>
      </c>
      <c r="F280" s="20">
        <v>16439.73</v>
      </c>
      <c r="G280" s="17">
        <v>45875.666666666664</v>
      </c>
    </row>
    <row r="281" spans="1:7" x14ac:dyDescent="0.3">
      <c r="A281" s="3">
        <v>6</v>
      </c>
      <c r="B281" s="1" t="s">
        <v>1677</v>
      </c>
      <c r="C281" t="s">
        <v>123</v>
      </c>
      <c r="E281" t="s">
        <v>903</v>
      </c>
      <c r="F281" s="20">
        <v>62741</v>
      </c>
      <c r="G281" s="17">
        <v>45410.327372685184</v>
      </c>
    </row>
    <row r="282" spans="1:7" x14ac:dyDescent="0.3">
      <c r="A282" s="3">
        <v>6</v>
      </c>
      <c r="B282" s="1" t="s">
        <v>1678</v>
      </c>
      <c r="C282" t="s">
        <v>151</v>
      </c>
      <c r="E282" t="s">
        <v>177</v>
      </c>
      <c r="F282" s="20">
        <v>10000</v>
      </c>
      <c r="G282" s="17">
        <v>45454.740590277775</v>
      </c>
    </row>
    <row r="283" spans="1:7" x14ac:dyDescent="0.3">
      <c r="A283" s="3">
        <v>6</v>
      </c>
      <c r="B283" s="1" t="s">
        <v>1679</v>
      </c>
      <c r="C283" t="s">
        <v>151</v>
      </c>
      <c r="E283" t="s">
        <v>178</v>
      </c>
      <c r="F283" s="20">
        <v>15000</v>
      </c>
      <c r="G283" s="17">
        <v>45454.740590277775</v>
      </c>
    </row>
    <row r="284" spans="1:7" x14ac:dyDescent="0.3">
      <c r="A284" s="3">
        <v>6</v>
      </c>
      <c r="B284" s="1" t="s">
        <v>1681</v>
      </c>
      <c r="C284" t="s">
        <v>123</v>
      </c>
      <c r="E284" t="s">
        <v>180</v>
      </c>
      <c r="F284" s="20">
        <v>7367</v>
      </c>
      <c r="G284" s="17">
        <v>45454.747974537036</v>
      </c>
    </row>
    <row r="285" spans="1:7" x14ac:dyDescent="0.3">
      <c r="A285" s="3">
        <v>6</v>
      </c>
      <c r="B285" s="1" t="s">
        <v>1683</v>
      </c>
      <c r="C285" t="s">
        <v>151</v>
      </c>
      <c r="E285" t="s">
        <v>904</v>
      </c>
      <c r="F285" s="20">
        <v>6000</v>
      </c>
      <c r="G285" s="17">
        <v>45454.787789351853</v>
      </c>
    </row>
    <row r="286" spans="1:7" x14ac:dyDescent="0.3">
      <c r="A286" s="3">
        <v>6</v>
      </c>
      <c r="B286" s="1" t="s">
        <v>1055</v>
      </c>
      <c r="C286" t="s">
        <v>155</v>
      </c>
      <c r="E286" t="s">
        <v>905</v>
      </c>
      <c r="F286" s="20">
        <v>0</v>
      </c>
      <c r="G286" s="17">
        <v>45454.788136574076</v>
      </c>
    </row>
    <row r="287" spans="1:7" x14ac:dyDescent="0.3">
      <c r="A287" s="3">
        <v>6</v>
      </c>
      <c r="B287" s="1" t="s">
        <v>1684</v>
      </c>
      <c r="C287" t="s">
        <v>151</v>
      </c>
      <c r="E287" t="s">
        <v>906</v>
      </c>
      <c r="F287" s="20">
        <v>6000</v>
      </c>
      <c r="G287" s="17">
        <v>45454.787789351853</v>
      </c>
    </row>
    <row r="288" spans="1:7" x14ac:dyDescent="0.3">
      <c r="A288" s="3">
        <v>6</v>
      </c>
      <c r="B288" s="1" t="s">
        <v>1685</v>
      </c>
      <c r="C288" t="s">
        <v>123</v>
      </c>
      <c r="E288" t="s">
        <v>908</v>
      </c>
      <c r="F288" s="20">
        <v>18000</v>
      </c>
      <c r="G288" s="17">
        <v>45870.601817129631</v>
      </c>
    </row>
    <row r="289" spans="1:7" x14ac:dyDescent="0.3">
      <c r="A289" s="3">
        <v>6</v>
      </c>
      <c r="B289" s="1" t="s">
        <v>1686</v>
      </c>
      <c r="C289" t="s">
        <v>145</v>
      </c>
      <c r="E289" t="s">
        <v>909</v>
      </c>
      <c r="F289" s="20">
        <v>15000</v>
      </c>
      <c r="G289" s="17">
        <v>45867.671273148146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FA3D-48FB-4303-B692-5960E8E605FE}">
  <sheetPr codeName="Sheet12"/>
  <dimension ref="A1:I75"/>
  <sheetViews>
    <sheetView showGridLines="0" topLeftCell="A70" workbookViewId="0">
      <selection activeCell="E18" sqref="E18"/>
    </sheetView>
  </sheetViews>
  <sheetFormatPr defaultRowHeight="14.4" x14ac:dyDescent="0.3"/>
  <cols>
    <col min="1" max="1" width="12.21875" bestFit="1" customWidth="1"/>
    <col min="2" max="2" width="13.88671875" bestFit="1" customWidth="1"/>
    <col min="3" max="3" width="23.77734375" bestFit="1" customWidth="1"/>
    <col min="4" max="4" width="12.88671875" style="4" bestFit="1" customWidth="1"/>
    <col min="5" max="6" width="20.77734375" bestFit="1" customWidth="1"/>
    <col min="7" max="7" width="20.5546875" bestFit="1" customWidth="1"/>
    <col min="8" max="8" width="18.44140625" bestFit="1" customWidth="1"/>
    <col min="9" max="9" width="19.109375" bestFit="1" customWidth="1"/>
    <col min="10" max="10" width="27.109375" bestFit="1" customWidth="1"/>
    <col min="11" max="11" width="19.109375" bestFit="1" customWidth="1"/>
    <col min="12" max="12" width="16.88671875" bestFit="1" customWidth="1"/>
    <col min="13" max="14" width="27.109375" bestFit="1" customWidth="1"/>
    <col min="15" max="15" width="15.44140625" bestFit="1" customWidth="1"/>
  </cols>
  <sheetData>
    <row r="1" spans="1:9" x14ac:dyDescent="0.3">
      <c r="A1" s="12" t="s">
        <v>619</v>
      </c>
      <c r="B1" s="12" t="s">
        <v>0</v>
      </c>
      <c r="C1" s="12" t="s">
        <v>73</v>
      </c>
      <c r="D1" s="23" t="s">
        <v>20</v>
      </c>
      <c r="E1" s="12" t="s">
        <v>224</v>
      </c>
      <c r="F1" s="12" t="s">
        <v>21</v>
      </c>
      <c r="G1" s="12" t="s">
        <v>76</v>
      </c>
      <c r="H1" s="12" t="s">
        <v>16</v>
      </c>
      <c r="I1" s="12" t="s">
        <v>18</v>
      </c>
    </row>
    <row r="2" spans="1:9" x14ac:dyDescent="0.3">
      <c r="A2" s="1">
        <v>1</v>
      </c>
      <c r="B2" s="1" t="s">
        <v>1773</v>
      </c>
      <c r="C2" s="1" t="s">
        <v>114</v>
      </c>
      <c r="D2" s="18">
        <v>160000</v>
      </c>
      <c r="E2" s="18">
        <v>160000</v>
      </c>
      <c r="F2" s="1" t="s">
        <v>112</v>
      </c>
      <c r="G2" s="1"/>
      <c r="H2" s="1" t="s">
        <v>113</v>
      </c>
      <c r="I2" s="1"/>
    </row>
    <row r="3" spans="1:9" x14ac:dyDescent="0.3">
      <c r="A3" s="1">
        <v>1</v>
      </c>
      <c r="B3" s="1" t="s">
        <v>1776</v>
      </c>
      <c r="C3" s="1" t="s">
        <v>127</v>
      </c>
      <c r="D3" s="18">
        <v>30000</v>
      </c>
      <c r="E3" s="18"/>
      <c r="F3" s="17">
        <v>42005.922638888886</v>
      </c>
      <c r="G3" s="1"/>
      <c r="H3" s="1" t="s">
        <v>126</v>
      </c>
      <c r="I3" s="1" t="s">
        <v>103</v>
      </c>
    </row>
    <row r="4" spans="1:9" x14ac:dyDescent="0.3">
      <c r="A4" s="1">
        <v>1</v>
      </c>
      <c r="B4" s="1" t="s">
        <v>1777</v>
      </c>
      <c r="C4" s="1" t="s">
        <v>870</v>
      </c>
      <c r="D4" s="18">
        <v>42520</v>
      </c>
      <c r="E4" s="18"/>
      <c r="F4" s="17">
        <v>42005.924224537041</v>
      </c>
      <c r="G4" s="1" t="s">
        <v>888</v>
      </c>
      <c r="H4" s="1" t="s">
        <v>143</v>
      </c>
      <c r="I4" s="1"/>
    </row>
    <row r="5" spans="1:9" x14ac:dyDescent="0.3">
      <c r="A5" s="1">
        <v>1</v>
      </c>
      <c r="B5" s="1" t="s">
        <v>1778</v>
      </c>
      <c r="C5" s="1" t="s">
        <v>871</v>
      </c>
      <c r="D5" s="18">
        <v>24253</v>
      </c>
      <c r="E5" s="18"/>
      <c r="F5" s="17">
        <v>42005.924988425926</v>
      </c>
      <c r="G5" s="1" t="s">
        <v>889</v>
      </c>
      <c r="H5" s="1" t="s">
        <v>143</v>
      </c>
      <c r="I5" s="1"/>
    </row>
    <row r="6" spans="1:9" x14ac:dyDescent="0.3">
      <c r="A6" s="1">
        <v>1</v>
      </c>
      <c r="B6" s="1" t="s">
        <v>1779</v>
      </c>
      <c r="C6" s="1" t="s">
        <v>872</v>
      </c>
      <c r="D6" s="18">
        <v>32253</v>
      </c>
      <c r="E6" s="18"/>
      <c r="F6" s="17">
        <v>42005.926990740743</v>
      </c>
      <c r="G6" s="1" t="s">
        <v>889</v>
      </c>
      <c r="H6" s="1" t="s">
        <v>143</v>
      </c>
      <c r="I6" s="1"/>
    </row>
    <row r="7" spans="1:9" x14ac:dyDescent="0.3">
      <c r="A7" s="1">
        <v>1</v>
      </c>
      <c r="B7" s="1" t="s">
        <v>1780</v>
      </c>
      <c r="C7" s="1" t="s">
        <v>875</v>
      </c>
      <c r="D7" s="18">
        <v>515296</v>
      </c>
      <c r="E7" s="18"/>
      <c r="F7" s="17">
        <v>42005.955243055556</v>
      </c>
      <c r="G7" s="1"/>
      <c r="H7" s="1" t="s">
        <v>123</v>
      </c>
      <c r="I7" s="1"/>
    </row>
    <row r="8" spans="1:9" x14ac:dyDescent="0.3">
      <c r="A8" s="1">
        <v>1</v>
      </c>
      <c r="B8" s="1" t="s">
        <v>1783</v>
      </c>
      <c r="C8" s="1" t="s">
        <v>880</v>
      </c>
      <c r="D8" s="18">
        <v>37225</v>
      </c>
      <c r="E8" s="18"/>
      <c r="F8" s="17">
        <v>44804.700428240743</v>
      </c>
      <c r="G8" s="1"/>
      <c r="H8" s="1" t="s">
        <v>123</v>
      </c>
      <c r="I8" s="1"/>
    </row>
    <row r="9" spans="1:9" x14ac:dyDescent="0.3">
      <c r="A9" s="1">
        <v>1</v>
      </c>
      <c r="B9" s="1" t="s">
        <v>1784</v>
      </c>
      <c r="C9" s="1" t="s">
        <v>158</v>
      </c>
      <c r="D9" s="18">
        <v>0</v>
      </c>
      <c r="E9" s="18"/>
      <c r="F9" s="17">
        <v>45251.387048611112</v>
      </c>
      <c r="G9" s="1"/>
      <c r="H9" s="1" t="s">
        <v>126</v>
      </c>
      <c r="I9" s="1" t="s">
        <v>138</v>
      </c>
    </row>
    <row r="10" spans="1:9" x14ac:dyDescent="0.3">
      <c r="A10" s="1">
        <v>1</v>
      </c>
      <c r="B10" s="1" t="s">
        <v>1785</v>
      </c>
      <c r="C10" s="1" t="s">
        <v>881</v>
      </c>
      <c r="D10" s="18">
        <v>40000</v>
      </c>
      <c r="E10" s="18"/>
      <c r="F10" s="17">
        <v>45251.387048611112</v>
      </c>
      <c r="G10" s="1"/>
      <c r="H10" s="1" t="s">
        <v>126</v>
      </c>
      <c r="I10" s="1" t="s">
        <v>136</v>
      </c>
    </row>
    <row r="11" spans="1:9" x14ac:dyDescent="0.3">
      <c r="A11" s="1">
        <v>1</v>
      </c>
      <c r="B11" s="1" t="s">
        <v>1786</v>
      </c>
      <c r="C11" s="1" t="s">
        <v>882</v>
      </c>
      <c r="D11" s="18">
        <v>40000</v>
      </c>
      <c r="E11" s="18"/>
      <c r="F11" s="17">
        <v>45251.387048611112</v>
      </c>
      <c r="G11" s="1"/>
      <c r="H11" s="1" t="s">
        <v>126</v>
      </c>
      <c r="I11" s="1" t="s">
        <v>136</v>
      </c>
    </row>
    <row r="12" spans="1:9" x14ac:dyDescent="0.3">
      <c r="A12" s="1">
        <v>2</v>
      </c>
      <c r="B12" s="1" t="s">
        <v>1735</v>
      </c>
      <c r="C12" s="1" t="s">
        <v>114</v>
      </c>
      <c r="D12" s="18">
        <v>165000</v>
      </c>
      <c r="E12" s="18">
        <v>157500</v>
      </c>
      <c r="F12" s="17">
        <v>45147.407418981478</v>
      </c>
      <c r="G12" s="1"/>
      <c r="H12" s="1" t="s">
        <v>113</v>
      </c>
      <c r="I12" s="1"/>
    </row>
    <row r="13" spans="1:9" x14ac:dyDescent="0.3">
      <c r="A13" s="1">
        <v>2</v>
      </c>
      <c r="B13" s="1" t="s">
        <v>1742</v>
      </c>
      <c r="C13" s="1" t="s">
        <v>819</v>
      </c>
      <c r="D13" s="18">
        <v>150000</v>
      </c>
      <c r="E13" s="18"/>
      <c r="F13" s="17">
        <v>45282.736990740741</v>
      </c>
      <c r="G13" s="1"/>
      <c r="H13" s="1" t="s">
        <v>123</v>
      </c>
      <c r="I13" s="1"/>
    </row>
    <row r="14" spans="1:9" x14ac:dyDescent="0.3">
      <c r="A14" s="1">
        <v>2</v>
      </c>
      <c r="B14" s="1" t="s">
        <v>1743</v>
      </c>
      <c r="C14" s="1" t="s">
        <v>825</v>
      </c>
      <c r="D14" s="18">
        <v>34514</v>
      </c>
      <c r="E14" s="18"/>
      <c r="F14" s="17">
        <v>43872.374155092592</v>
      </c>
      <c r="G14" s="1" t="s">
        <v>886</v>
      </c>
      <c r="H14" s="1" t="s">
        <v>143</v>
      </c>
      <c r="I14" s="1"/>
    </row>
    <row r="15" spans="1:9" x14ac:dyDescent="0.3">
      <c r="A15" s="1">
        <v>2</v>
      </c>
      <c r="B15" s="1" t="s">
        <v>1744</v>
      </c>
      <c r="C15" s="1" t="s">
        <v>827</v>
      </c>
      <c r="D15" s="18">
        <v>30200</v>
      </c>
      <c r="E15" s="18"/>
      <c r="F15" s="17">
        <v>45826.515034722222</v>
      </c>
      <c r="G15" s="1" t="s">
        <v>887</v>
      </c>
      <c r="H15" s="1" t="s">
        <v>143</v>
      </c>
      <c r="I15" s="1"/>
    </row>
    <row r="16" spans="1:9" x14ac:dyDescent="0.3">
      <c r="A16" s="1">
        <v>2</v>
      </c>
      <c r="B16" s="1" t="s">
        <v>1745</v>
      </c>
      <c r="C16" s="1" t="s">
        <v>831</v>
      </c>
      <c r="D16" s="18">
        <v>100000</v>
      </c>
      <c r="E16" s="18"/>
      <c r="F16" s="17">
        <v>43150.807974537034</v>
      </c>
      <c r="G16" s="1"/>
      <c r="H16" s="1" t="s">
        <v>126</v>
      </c>
      <c r="I16" s="1" t="s">
        <v>152</v>
      </c>
    </row>
    <row r="17" spans="1:9" x14ac:dyDescent="0.3">
      <c r="A17" s="1">
        <v>2</v>
      </c>
      <c r="B17" s="1" t="s">
        <v>1751</v>
      </c>
      <c r="C17" s="1" t="s">
        <v>198</v>
      </c>
      <c r="D17" s="18">
        <v>61000</v>
      </c>
      <c r="E17" s="18"/>
      <c r="F17" s="17">
        <v>43948.692986111113</v>
      </c>
      <c r="G17" s="1"/>
      <c r="H17" s="1" t="s">
        <v>126</v>
      </c>
      <c r="I17" s="1" t="s">
        <v>103</v>
      </c>
    </row>
    <row r="18" spans="1:9" x14ac:dyDescent="0.3">
      <c r="A18" s="1">
        <v>2</v>
      </c>
      <c r="B18" s="1" t="s">
        <v>1752</v>
      </c>
      <c r="C18" s="1" t="s">
        <v>932</v>
      </c>
      <c r="D18" s="18">
        <v>35000</v>
      </c>
      <c r="E18" s="18"/>
      <c r="F18" s="17">
        <v>44076.309895833336</v>
      </c>
      <c r="G18" s="1"/>
      <c r="H18" s="1" t="s">
        <v>126</v>
      </c>
      <c r="I18" s="1" t="s">
        <v>137</v>
      </c>
    </row>
    <row r="19" spans="1:9" x14ac:dyDescent="0.3">
      <c r="A19" s="1">
        <v>2</v>
      </c>
      <c r="B19" s="1" t="s">
        <v>1754</v>
      </c>
      <c r="C19" s="1" t="s">
        <v>199</v>
      </c>
      <c r="D19" s="18">
        <v>25000</v>
      </c>
      <c r="E19" s="18"/>
      <c r="F19" s="17">
        <v>44339.457743055558</v>
      </c>
      <c r="G19" s="1"/>
      <c r="H19" s="1" t="s">
        <v>126</v>
      </c>
      <c r="I19" s="1" t="s">
        <v>103</v>
      </c>
    </row>
    <row r="20" spans="1:9" x14ac:dyDescent="0.3">
      <c r="A20" s="1">
        <v>2</v>
      </c>
      <c r="B20" s="1" t="s">
        <v>1756</v>
      </c>
      <c r="C20" s="1" t="s">
        <v>847</v>
      </c>
      <c r="D20" s="18">
        <v>33000</v>
      </c>
      <c r="E20" s="18"/>
      <c r="F20" s="17">
        <v>44536.625949074078</v>
      </c>
      <c r="G20" s="1"/>
      <c r="H20" s="1" t="s">
        <v>123</v>
      </c>
      <c r="I20" s="1"/>
    </row>
    <row r="21" spans="1:9" x14ac:dyDescent="0.3">
      <c r="A21" s="1">
        <v>2</v>
      </c>
      <c r="B21" s="1" t="s">
        <v>1758</v>
      </c>
      <c r="C21" s="1" t="s">
        <v>850</v>
      </c>
      <c r="D21" s="18">
        <v>40000</v>
      </c>
      <c r="E21" s="18"/>
      <c r="F21" s="17">
        <v>44889.015115740738</v>
      </c>
      <c r="G21" s="1"/>
      <c r="H21" s="1" t="s">
        <v>126</v>
      </c>
      <c r="I21" s="1" t="s">
        <v>136</v>
      </c>
    </row>
    <row r="22" spans="1:9" x14ac:dyDescent="0.3">
      <c r="A22" s="1">
        <v>2</v>
      </c>
      <c r="B22" s="1" t="s">
        <v>1759</v>
      </c>
      <c r="C22" s="1" t="s">
        <v>851</v>
      </c>
      <c r="D22" s="18">
        <v>40000</v>
      </c>
      <c r="E22" s="18"/>
      <c r="F22" s="17">
        <v>44889.015416666669</v>
      </c>
      <c r="G22" s="1"/>
      <c r="H22" s="1" t="s">
        <v>126</v>
      </c>
      <c r="I22" s="1" t="s">
        <v>136</v>
      </c>
    </row>
    <row r="23" spans="1:9" x14ac:dyDescent="0.3">
      <c r="A23" s="1">
        <v>2</v>
      </c>
      <c r="B23" s="1" t="s">
        <v>1760</v>
      </c>
      <c r="C23" s="1" t="s">
        <v>852</v>
      </c>
      <c r="D23" s="18">
        <v>39000</v>
      </c>
      <c r="E23" s="18"/>
      <c r="F23" s="17">
        <v>44076.309895833336</v>
      </c>
      <c r="G23" s="1"/>
      <c r="H23" s="1" t="s">
        <v>126</v>
      </c>
      <c r="I23" s="1" t="s">
        <v>137</v>
      </c>
    </row>
    <row r="24" spans="1:9" x14ac:dyDescent="0.3">
      <c r="A24" s="1">
        <v>2</v>
      </c>
      <c r="B24" s="1" t="s">
        <v>1762</v>
      </c>
      <c r="C24" s="1" t="s">
        <v>854</v>
      </c>
      <c r="D24" s="18">
        <v>300000</v>
      </c>
      <c r="E24" s="18"/>
      <c r="F24" s="17">
        <v>45081.368541666663</v>
      </c>
      <c r="G24" s="1"/>
      <c r="H24" s="1" t="s">
        <v>126</v>
      </c>
      <c r="I24" s="1" t="s">
        <v>201</v>
      </c>
    </row>
    <row r="25" spans="1:9" x14ac:dyDescent="0.3">
      <c r="A25" s="1">
        <v>2</v>
      </c>
      <c r="B25" s="1" t="s">
        <v>1763</v>
      </c>
      <c r="C25" s="1" t="s">
        <v>139</v>
      </c>
      <c r="D25" s="18">
        <v>85000</v>
      </c>
      <c r="E25" s="18"/>
      <c r="F25" s="17">
        <v>45365.962824074071</v>
      </c>
      <c r="G25" s="1"/>
      <c r="H25" s="1" t="s">
        <v>126</v>
      </c>
      <c r="I25" s="1" t="s">
        <v>138</v>
      </c>
    </row>
    <row r="26" spans="1:9" x14ac:dyDescent="0.3">
      <c r="A26" s="1">
        <v>2</v>
      </c>
      <c r="B26" s="1" t="s">
        <v>1766</v>
      </c>
      <c r="C26" s="1" t="s">
        <v>175</v>
      </c>
      <c r="D26" s="18">
        <v>15000</v>
      </c>
      <c r="E26" s="18"/>
      <c r="F26" s="17">
        <v>45124.557002314818</v>
      </c>
      <c r="G26" s="1"/>
      <c r="H26" s="1" t="s">
        <v>126</v>
      </c>
      <c r="I26" s="1" t="s">
        <v>138</v>
      </c>
    </row>
    <row r="27" spans="1:9" x14ac:dyDescent="0.3">
      <c r="A27" s="1">
        <v>2</v>
      </c>
      <c r="B27" s="1" t="s">
        <v>1767</v>
      </c>
      <c r="C27" s="1" t="s">
        <v>933</v>
      </c>
      <c r="D27" s="18">
        <v>10000</v>
      </c>
      <c r="E27" s="18"/>
      <c r="F27" s="17">
        <v>45306.677997685183</v>
      </c>
      <c r="G27" s="1"/>
      <c r="H27" s="1" t="s">
        <v>126</v>
      </c>
      <c r="I27" s="1" t="s">
        <v>183</v>
      </c>
    </row>
    <row r="28" spans="1:9" x14ac:dyDescent="0.3">
      <c r="A28" s="1">
        <v>2</v>
      </c>
      <c r="B28" s="1" t="s">
        <v>1769</v>
      </c>
      <c r="C28" s="1" t="s">
        <v>934</v>
      </c>
      <c r="D28" s="18">
        <v>20000</v>
      </c>
      <c r="E28" s="18"/>
      <c r="F28" s="17">
        <v>45503.415543981479</v>
      </c>
      <c r="G28" s="1"/>
      <c r="H28" s="1" t="s">
        <v>126</v>
      </c>
      <c r="I28" s="1" t="s">
        <v>103</v>
      </c>
    </row>
    <row r="29" spans="1:9" x14ac:dyDescent="0.3">
      <c r="A29" s="1">
        <v>2</v>
      </c>
      <c r="B29" s="1" t="s">
        <v>1771</v>
      </c>
      <c r="C29" s="1" t="s">
        <v>814</v>
      </c>
      <c r="D29" s="18">
        <v>12000</v>
      </c>
      <c r="E29" s="18"/>
      <c r="F29" s="17">
        <v>45356.495451388888</v>
      </c>
      <c r="G29" s="1"/>
      <c r="H29" s="1" t="s">
        <v>126</v>
      </c>
      <c r="I29" s="1" t="s">
        <v>193</v>
      </c>
    </row>
    <row r="30" spans="1:9" x14ac:dyDescent="0.3">
      <c r="A30" s="1">
        <v>3</v>
      </c>
      <c r="B30" s="1" t="s">
        <v>1723</v>
      </c>
      <c r="C30" s="1" t="s">
        <v>114</v>
      </c>
      <c r="D30" s="18">
        <v>217000</v>
      </c>
      <c r="E30" s="18">
        <v>217000</v>
      </c>
      <c r="F30" s="1" t="s">
        <v>112</v>
      </c>
      <c r="G30" s="1"/>
      <c r="H30" s="1" t="s">
        <v>113</v>
      </c>
      <c r="I30" s="1"/>
    </row>
    <row r="31" spans="1:9" x14ac:dyDescent="0.3">
      <c r="A31" s="1">
        <v>3</v>
      </c>
      <c r="B31" s="1" t="s">
        <v>1727</v>
      </c>
      <c r="C31" s="1" t="s">
        <v>165</v>
      </c>
      <c r="D31" s="18">
        <v>100000</v>
      </c>
      <c r="E31" s="18"/>
      <c r="F31" s="17">
        <v>43669.51189814815</v>
      </c>
      <c r="G31" s="1"/>
      <c r="H31" s="1" t="s">
        <v>126</v>
      </c>
      <c r="I31" s="1" t="s">
        <v>103</v>
      </c>
    </row>
    <row r="32" spans="1:9" x14ac:dyDescent="0.3">
      <c r="A32" s="1">
        <v>3</v>
      </c>
      <c r="B32" s="1" t="s">
        <v>1728</v>
      </c>
      <c r="C32" s="1" t="s">
        <v>215</v>
      </c>
      <c r="D32" s="18">
        <v>18000</v>
      </c>
      <c r="E32" s="18"/>
      <c r="F32" s="17">
        <v>43669.452719907407</v>
      </c>
      <c r="G32" s="1"/>
      <c r="H32" s="1" t="s">
        <v>151</v>
      </c>
      <c r="I32" s="1"/>
    </row>
    <row r="33" spans="1:9" x14ac:dyDescent="0.3">
      <c r="A33" s="1">
        <v>3</v>
      </c>
      <c r="B33" s="1" t="s">
        <v>1121</v>
      </c>
      <c r="C33" s="1" t="s">
        <v>216</v>
      </c>
      <c r="D33" s="18">
        <v>24000</v>
      </c>
      <c r="E33" s="18"/>
      <c r="F33" s="17">
        <v>43669.488368055558</v>
      </c>
      <c r="G33" s="1"/>
      <c r="H33" s="1" t="s">
        <v>151</v>
      </c>
      <c r="I33" s="1"/>
    </row>
    <row r="34" spans="1:9" x14ac:dyDescent="0.3">
      <c r="A34" s="1">
        <v>3</v>
      </c>
      <c r="B34" s="1" t="s">
        <v>1729</v>
      </c>
      <c r="C34" s="1" t="s">
        <v>813</v>
      </c>
      <c r="D34" s="18">
        <v>40000</v>
      </c>
      <c r="E34" s="18"/>
      <c r="F34" s="17">
        <v>45123.616203703707</v>
      </c>
      <c r="G34" s="1"/>
      <c r="H34" s="1" t="s">
        <v>126</v>
      </c>
      <c r="I34" s="1" t="s">
        <v>136</v>
      </c>
    </row>
    <row r="35" spans="1:9" x14ac:dyDescent="0.3">
      <c r="A35" s="1">
        <v>3</v>
      </c>
      <c r="B35" s="1" t="s">
        <v>1732</v>
      </c>
      <c r="C35" s="1" t="s">
        <v>189</v>
      </c>
      <c r="D35" s="18">
        <v>20000</v>
      </c>
      <c r="E35" s="18"/>
      <c r="F35" s="17">
        <v>45123.619247685187</v>
      </c>
      <c r="G35" s="1"/>
      <c r="H35" s="1" t="s">
        <v>126</v>
      </c>
      <c r="I35" s="1" t="s">
        <v>138</v>
      </c>
    </row>
    <row r="36" spans="1:9" x14ac:dyDescent="0.3">
      <c r="A36" s="1">
        <v>3</v>
      </c>
      <c r="B36" s="1" t="s">
        <v>1733</v>
      </c>
      <c r="C36" s="1" t="s">
        <v>156</v>
      </c>
      <c r="D36" s="18">
        <v>20000</v>
      </c>
      <c r="E36" s="18"/>
      <c r="F36" s="17">
        <v>45123.619791666664</v>
      </c>
      <c r="G36" s="1"/>
      <c r="H36" s="1" t="s">
        <v>151</v>
      </c>
      <c r="I36" s="1"/>
    </row>
    <row r="37" spans="1:9" x14ac:dyDescent="0.3">
      <c r="A37" s="1">
        <v>3</v>
      </c>
      <c r="B37" s="1" t="s">
        <v>1734</v>
      </c>
      <c r="C37" s="1" t="s">
        <v>194</v>
      </c>
      <c r="D37" s="18">
        <v>0</v>
      </c>
      <c r="E37" s="18"/>
      <c r="F37" s="17">
        <v>45677.683680555558</v>
      </c>
      <c r="G37" s="1"/>
      <c r="H37" s="1" t="s">
        <v>171</v>
      </c>
      <c r="I37" s="1"/>
    </row>
    <row r="38" spans="1:9" x14ac:dyDescent="0.3">
      <c r="A38" s="1">
        <v>4</v>
      </c>
      <c r="B38" s="1" t="s">
        <v>1703</v>
      </c>
      <c r="C38" s="1" t="s">
        <v>114</v>
      </c>
      <c r="D38" s="18">
        <v>181268</v>
      </c>
      <c r="E38" s="18">
        <v>181268</v>
      </c>
      <c r="F38" s="1" t="s">
        <v>112</v>
      </c>
      <c r="G38" s="1"/>
      <c r="H38" s="1" t="s">
        <v>113</v>
      </c>
      <c r="I38" s="1"/>
    </row>
    <row r="39" spans="1:9" x14ac:dyDescent="0.3">
      <c r="A39" s="1">
        <v>4</v>
      </c>
      <c r="B39" s="1" t="s">
        <v>1710</v>
      </c>
      <c r="C39" s="1" t="s">
        <v>930</v>
      </c>
      <c r="D39" s="18">
        <v>35934</v>
      </c>
      <c r="E39" s="18"/>
      <c r="F39" s="17">
        <v>43258.554108796299</v>
      </c>
      <c r="G39" s="1" t="s">
        <v>886</v>
      </c>
      <c r="H39" s="1" t="s">
        <v>143</v>
      </c>
      <c r="I39" s="1"/>
    </row>
    <row r="40" spans="1:9" x14ac:dyDescent="0.3">
      <c r="A40" s="1">
        <v>4</v>
      </c>
      <c r="B40" s="1" t="s">
        <v>1713</v>
      </c>
      <c r="C40" s="1" t="s">
        <v>931</v>
      </c>
      <c r="D40" s="18">
        <v>0</v>
      </c>
      <c r="E40" s="18"/>
      <c r="F40" s="17">
        <v>43614.931689814817</v>
      </c>
      <c r="G40" s="1"/>
      <c r="H40" s="1" t="s">
        <v>143</v>
      </c>
      <c r="I40" s="1"/>
    </row>
    <row r="41" spans="1:9" x14ac:dyDescent="0.3">
      <c r="A41" s="1">
        <v>4</v>
      </c>
      <c r="B41" s="1" t="s">
        <v>1714</v>
      </c>
      <c r="C41" s="1" t="s">
        <v>780</v>
      </c>
      <c r="D41" s="18">
        <v>120000</v>
      </c>
      <c r="E41" s="18"/>
      <c r="F41" s="17">
        <v>43813.542395833334</v>
      </c>
      <c r="G41" s="1"/>
      <c r="H41" s="1" t="s">
        <v>123</v>
      </c>
      <c r="I41" s="1"/>
    </row>
    <row r="42" spans="1:9" x14ac:dyDescent="0.3">
      <c r="A42" s="1">
        <v>4</v>
      </c>
      <c r="B42" s="1" t="s">
        <v>1715</v>
      </c>
      <c r="C42" s="1" t="s">
        <v>220</v>
      </c>
      <c r="D42" s="18">
        <v>450000</v>
      </c>
      <c r="E42" s="18"/>
      <c r="F42" s="17">
        <v>43813.543888888889</v>
      </c>
      <c r="G42" s="1"/>
      <c r="H42" s="1" t="s">
        <v>171</v>
      </c>
      <c r="I42" s="1"/>
    </row>
    <row r="43" spans="1:9" x14ac:dyDescent="0.3">
      <c r="A43" s="1">
        <v>4</v>
      </c>
      <c r="B43" s="1" t="s">
        <v>1716</v>
      </c>
      <c r="C43" s="1" t="s">
        <v>221</v>
      </c>
      <c r="D43" s="18">
        <v>0</v>
      </c>
      <c r="E43" s="18"/>
      <c r="F43" s="17">
        <v>43815.784085648149</v>
      </c>
      <c r="G43" s="1"/>
      <c r="H43" s="1" t="s">
        <v>151</v>
      </c>
      <c r="I43" s="1"/>
    </row>
    <row r="44" spans="1:9" x14ac:dyDescent="0.3">
      <c r="A44" s="1">
        <v>4</v>
      </c>
      <c r="B44" s="1" t="s">
        <v>1718</v>
      </c>
      <c r="C44" s="1" t="s">
        <v>222</v>
      </c>
      <c r="D44" s="18">
        <v>250000</v>
      </c>
      <c r="E44" s="18"/>
      <c r="F44" s="17">
        <v>45001.667500000003</v>
      </c>
      <c r="G44" s="1"/>
      <c r="H44" s="1" t="s">
        <v>123</v>
      </c>
      <c r="I44" s="1"/>
    </row>
    <row r="45" spans="1:9" x14ac:dyDescent="0.3">
      <c r="A45" s="1">
        <v>4</v>
      </c>
      <c r="B45" s="1" t="s">
        <v>1719</v>
      </c>
      <c r="C45" s="1" t="s">
        <v>139</v>
      </c>
      <c r="D45" s="18">
        <v>50000</v>
      </c>
      <c r="E45" s="18"/>
      <c r="F45" s="17">
        <v>45252.364027777781</v>
      </c>
      <c r="G45" s="1"/>
      <c r="H45" s="1" t="s">
        <v>126</v>
      </c>
      <c r="I45" s="1" t="s">
        <v>138</v>
      </c>
    </row>
    <row r="46" spans="1:9" x14ac:dyDescent="0.3">
      <c r="A46" s="1">
        <v>4</v>
      </c>
      <c r="B46" s="1" t="s">
        <v>1720</v>
      </c>
      <c r="C46" s="1" t="s">
        <v>175</v>
      </c>
      <c r="D46" s="18">
        <v>12500</v>
      </c>
      <c r="E46" s="18"/>
      <c r="F46" s="17">
        <v>45252.364027777781</v>
      </c>
      <c r="G46" s="1"/>
      <c r="H46" s="1" t="s">
        <v>126</v>
      </c>
      <c r="I46" s="1" t="s">
        <v>138</v>
      </c>
    </row>
    <row r="47" spans="1:9" x14ac:dyDescent="0.3">
      <c r="A47" s="1">
        <v>4</v>
      </c>
      <c r="B47" s="1" t="s">
        <v>1721</v>
      </c>
      <c r="C47" s="1" t="s">
        <v>793</v>
      </c>
      <c r="D47" s="18">
        <v>40000</v>
      </c>
      <c r="E47" s="18"/>
      <c r="F47" s="17">
        <v>45252.364027777781</v>
      </c>
      <c r="G47" s="1"/>
      <c r="H47" s="1" t="s">
        <v>126</v>
      </c>
      <c r="I47" s="1" t="s">
        <v>136</v>
      </c>
    </row>
    <row r="48" spans="1:9" x14ac:dyDescent="0.3">
      <c r="A48" s="1">
        <v>4</v>
      </c>
      <c r="B48" s="1" t="s">
        <v>1722</v>
      </c>
      <c r="C48" s="1" t="s">
        <v>794</v>
      </c>
      <c r="D48" s="18">
        <v>40000</v>
      </c>
      <c r="E48" s="18"/>
      <c r="F48" s="17">
        <v>45252.364027777781</v>
      </c>
      <c r="G48" s="1"/>
      <c r="H48" s="1" t="s">
        <v>126</v>
      </c>
      <c r="I48" s="1" t="s">
        <v>136</v>
      </c>
    </row>
    <row r="49" spans="1:9" x14ac:dyDescent="0.3">
      <c r="A49" s="1">
        <v>5</v>
      </c>
      <c r="B49" s="1" t="s">
        <v>1687</v>
      </c>
      <c r="C49" s="1" t="s">
        <v>114</v>
      </c>
      <c r="D49" s="18">
        <v>100592</v>
      </c>
      <c r="E49" s="18">
        <v>100592</v>
      </c>
      <c r="F49" s="1" t="s">
        <v>112</v>
      </c>
      <c r="G49" s="1"/>
      <c r="H49" s="1" t="s">
        <v>113</v>
      </c>
      <c r="I49" s="1"/>
    </row>
    <row r="50" spans="1:9" x14ac:dyDescent="0.3">
      <c r="A50" s="1">
        <v>5</v>
      </c>
      <c r="B50" s="1" t="s">
        <v>1692</v>
      </c>
      <c r="C50" s="1" t="s">
        <v>127</v>
      </c>
      <c r="D50" s="18">
        <v>50000</v>
      </c>
      <c r="E50" s="18"/>
      <c r="F50" s="17">
        <v>42074.896469907406</v>
      </c>
      <c r="G50" s="1"/>
      <c r="H50" s="1" t="s">
        <v>126</v>
      </c>
      <c r="I50" s="1" t="s">
        <v>103</v>
      </c>
    </row>
    <row r="51" spans="1:9" x14ac:dyDescent="0.3">
      <c r="A51" s="1">
        <v>5</v>
      </c>
      <c r="B51" s="1" t="s">
        <v>1694</v>
      </c>
      <c r="C51" s="1" t="s">
        <v>139</v>
      </c>
      <c r="D51" s="18">
        <v>71000</v>
      </c>
      <c r="E51" s="18"/>
      <c r="F51" s="17">
        <v>45239.728425925925</v>
      </c>
      <c r="G51" s="1"/>
      <c r="H51" s="1" t="s">
        <v>126</v>
      </c>
      <c r="I51" s="1" t="s">
        <v>138</v>
      </c>
    </row>
    <row r="52" spans="1:9" x14ac:dyDescent="0.3">
      <c r="A52" s="1">
        <v>5</v>
      </c>
      <c r="B52" s="1" t="s">
        <v>1695</v>
      </c>
      <c r="C52" s="1" t="s">
        <v>207</v>
      </c>
      <c r="D52" s="18">
        <v>35000</v>
      </c>
      <c r="E52" s="18"/>
      <c r="F52" s="17">
        <v>45239.728425925925</v>
      </c>
      <c r="G52" s="1"/>
      <c r="H52" s="1" t="s">
        <v>126</v>
      </c>
      <c r="I52" s="1" t="s">
        <v>138</v>
      </c>
    </row>
    <row r="53" spans="1:9" x14ac:dyDescent="0.3">
      <c r="A53" s="1">
        <v>5</v>
      </c>
      <c r="B53" s="1" t="s">
        <v>1696</v>
      </c>
      <c r="C53" s="1" t="s">
        <v>766</v>
      </c>
      <c r="D53" s="18">
        <v>40000</v>
      </c>
      <c r="E53" s="18"/>
      <c r="F53" s="17">
        <v>45244.459131944444</v>
      </c>
      <c r="G53" s="1"/>
      <c r="H53" s="1" t="s">
        <v>126</v>
      </c>
      <c r="I53" s="1" t="s">
        <v>152</v>
      </c>
    </row>
    <row r="54" spans="1:9" x14ac:dyDescent="0.3">
      <c r="A54" s="1">
        <v>5</v>
      </c>
      <c r="B54" s="1" t="s">
        <v>1697</v>
      </c>
      <c r="C54" s="1" t="s">
        <v>767</v>
      </c>
      <c r="D54" s="18">
        <v>40000</v>
      </c>
      <c r="E54" s="18"/>
      <c r="F54" s="17">
        <v>45244.459594907406</v>
      </c>
      <c r="G54" s="1"/>
      <c r="H54" s="1" t="s">
        <v>126</v>
      </c>
      <c r="I54" s="1" t="s">
        <v>136</v>
      </c>
    </row>
    <row r="55" spans="1:9" x14ac:dyDescent="0.3">
      <c r="A55" s="1">
        <v>5</v>
      </c>
      <c r="B55" s="1" t="s">
        <v>1698</v>
      </c>
      <c r="C55" s="1" t="s">
        <v>206</v>
      </c>
      <c r="D55" s="18">
        <v>2923</v>
      </c>
      <c r="E55" s="18"/>
      <c r="F55" s="17">
        <v>45244.755162037036</v>
      </c>
      <c r="G55" s="1"/>
      <c r="H55" s="1" t="s">
        <v>151</v>
      </c>
      <c r="I55" s="1"/>
    </row>
    <row r="56" spans="1:9" x14ac:dyDescent="0.3">
      <c r="A56" s="1">
        <v>5</v>
      </c>
      <c r="B56" s="1" t="s">
        <v>1699</v>
      </c>
      <c r="C56" s="1" t="s">
        <v>769</v>
      </c>
      <c r="D56" s="18"/>
      <c r="E56" s="18"/>
      <c r="F56" s="17">
        <v>45266.503425925926</v>
      </c>
      <c r="G56" s="1"/>
      <c r="H56" s="1" t="s">
        <v>190</v>
      </c>
      <c r="I56" s="1"/>
    </row>
    <row r="57" spans="1:9" x14ac:dyDescent="0.3">
      <c r="A57" s="1">
        <v>5</v>
      </c>
      <c r="B57" s="1" t="s">
        <v>1700</v>
      </c>
      <c r="C57" s="1" t="s">
        <v>204</v>
      </c>
      <c r="D57" s="18">
        <v>40000</v>
      </c>
      <c r="E57" s="18"/>
      <c r="F57" s="17">
        <v>45600.671550925923</v>
      </c>
      <c r="G57" s="1"/>
      <c r="H57" s="1" t="s">
        <v>151</v>
      </c>
      <c r="I57" s="1"/>
    </row>
    <row r="58" spans="1:9" x14ac:dyDescent="0.3">
      <c r="A58" s="1">
        <v>5</v>
      </c>
      <c r="B58" s="1" t="s">
        <v>1701</v>
      </c>
      <c r="C58" s="1" t="s">
        <v>208</v>
      </c>
      <c r="D58" s="18">
        <v>76000</v>
      </c>
      <c r="E58" s="18"/>
      <c r="F58" s="17">
        <v>45600.687951388885</v>
      </c>
      <c r="G58" s="1"/>
      <c r="H58" s="1" t="s">
        <v>132</v>
      </c>
      <c r="I58" s="1" t="s">
        <v>103</v>
      </c>
    </row>
    <row r="59" spans="1:9" x14ac:dyDescent="0.3">
      <c r="A59" s="1">
        <v>5</v>
      </c>
      <c r="B59" s="1" t="s">
        <v>1702</v>
      </c>
      <c r="C59" s="1" t="s">
        <v>209</v>
      </c>
      <c r="D59" s="18">
        <v>40000</v>
      </c>
      <c r="E59" s="18"/>
      <c r="F59" s="17">
        <v>45600.695775462962</v>
      </c>
      <c r="G59" s="1"/>
      <c r="H59" s="1" t="s">
        <v>132</v>
      </c>
      <c r="I59" s="1" t="s">
        <v>23</v>
      </c>
    </row>
    <row r="60" spans="1:9" x14ac:dyDescent="0.3">
      <c r="A60" s="1">
        <v>6</v>
      </c>
      <c r="B60" s="1" t="s">
        <v>1664</v>
      </c>
      <c r="C60" s="1" t="s">
        <v>114</v>
      </c>
      <c r="D60" s="18">
        <v>84711</v>
      </c>
      <c r="E60" s="18">
        <v>84711</v>
      </c>
      <c r="F60" s="17">
        <v>45410.33898148148</v>
      </c>
      <c r="G60" s="1"/>
      <c r="H60" s="1" t="s">
        <v>113</v>
      </c>
      <c r="I60" s="1"/>
    </row>
    <row r="61" spans="1:9" x14ac:dyDescent="0.3">
      <c r="A61" s="1">
        <v>6</v>
      </c>
      <c r="B61" s="1" t="s">
        <v>1668</v>
      </c>
      <c r="C61" s="1" t="s">
        <v>927</v>
      </c>
      <c r="D61" s="18">
        <v>45000</v>
      </c>
      <c r="E61" s="18"/>
      <c r="F61" s="17">
        <v>43890.623472222222</v>
      </c>
      <c r="G61" s="1"/>
      <c r="H61" s="1" t="s">
        <v>123</v>
      </c>
      <c r="I61" s="1"/>
    </row>
    <row r="62" spans="1:9" x14ac:dyDescent="0.3">
      <c r="A62" s="1">
        <v>6</v>
      </c>
      <c r="B62" s="1" t="s">
        <v>1670</v>
      </c>
      <c r="C62" s="1" t="s">
        <v>892</v>
      </c>
      <c r="D62" s="18">
        <v>52250</v>
      </c>
      <c r="E62" s="18"/>
      <c r="F62" s="17">
        <v>43854.519780092596</v>
      </c>
      <c r="G62" s="1"/>
      <c r="H62" s="1" t="s">
        <v>123</v>
      </c>
      <c r="I62" s="1"/>
    </row>
    <row r="63" spans="1:9" x14ac:dyDescent="0.3">
      <c r="A63" s="1">
        <v>6</v>
      </c>
      <c r="B63" s="1" t="s">
        <v>1673</v>
      </c>
      <c r="C63" s="1" t="s">
        <v>156</v>
      </c>
      <c r="D63" s="18">
        <v>13000</v>
      </c>
      <c r="E63" s="18"/>
      <c r="F63" s="17">
        <v>45254.374305555553</v>
      </c>
      <c r="G63" s="1"/>
      <c r="H63" s="1" t="s">
        <v>126</v>
      </c>
      <c r="I63" s="1" t="s">
        <v>138</v>
      </c>
    </row>
    <row r="64" spans="1:9" x14ac:dyDescent="0.3">
      <c r="A64" s="1">
        <v>6</v>
      </c>
      <c r="B64" s="1" t="s">
        <v>1674</v>
      </c>
      <c r="C64" s="1" t="s">
        <v>175</v>
      </c>
      <c r="D64" s="18">
        <v>4000</v>
      </c>
      <c r="E64" s="18"/>
      <c r="F64" s="17">
        <v>45254.374305555553</v>
      </c>
      <c r="G64" s="1"/>
      <c r="H64" s="1" t="s">
        <v>126</v>
      </c>
      <c r="I64" s="1" t="s">
        <v>138</v>
      </c>
    </row>
    <row r="65" spans="1:9" x14ac:dyDescent="0.3">
      <c r="A65" s="1">
        <v>6</v>
      </c>
      <c r="B65" s="1" t="s">
        <v>1675</v>
      </c>
      <c r="C65" s="1" t="s">
        <v>899</v>
      </c>
      <c r="D65" s="18">
        <v>40000</v>
      </c>
      <c r="E65" s="18"/>
      <c r="F65" s="17">
        <v>45254.375486111108</v>
      </c>
      <c r="G65" s="1"/>
      <c r="H65" s="1" t="s">
        <v>126</v>
      </c>
      <c r="I65" s="1" t="s">
        <v>136</v>
      </c>
    </row>
    <row r="66" spans="1:9" x14ac:dyDescent="0.3">
      <c r="A66" s="1">
        <v>6</v>
      </c>
      <c r="B66" s="1" t="s">
        <v>1676</v>
      </c>
      <c r="C66" s="1" t="s">
        <v>900</v>
      </c>
      <c r="D66" s="18">
        <v>40000</v>
      </c>
      <c r="E66" s="18"/>
      <c r="F66" s="17">
        <v>45254.375486111108</v>
      </c>
      <c r="G66" s="1"/>
      <c r="H66" s="1" t="s">
        <v>126</v>
      </c>
      <c r="I66" s="1" t="s">
        <v>136</v>
      </c>
    </row>
    <row r="67" spans="1:9" x14ac:dyDescent="0.3">
      <c r="A67" s="1">
        <v>6</v>
      </c>
      <c r="B67" s="1" t="s">
        <v>1677</v>
      </c>
      <c r="C67" s="1" t="s">
        <v>903</v>
      </c>
      <c r="D67" s="18">
        <v>62741</v>
      </c>
      <c r="E67" s="18"/>
      <c r="F67" s="17">
        <v>45410.327372685184</v>
      </c>
      <c r="G67" s="1"/>
      <c r="H67" s="1" t="s">
        <v>123</v>
      </c>
      <c r="I67" s="1"/>
    </row>
    <row r="68" spans="1:9" x14ac:dyDescent="0.3">
      <c r="A68" s="1">
        <v>6</v>
      </c>
      <c r="B68" s="1" t="s">
        <v>1678</v>
      </c>
      <c r="C68" s="1" t="s">
        <v>177</v>
      </c>
      <c r="D68" s="18">
        <v>10000</v>
      </c>
      <c r="E68" s="18"/>
      <c r="F68" s="17">
        <v>45454.740590277775</v>
      </c>
      <c r="G68" s="1"/>
      <c r="H68" s="1" t="s">
        <v>151</v>
      </c>
      <c r="I68" s="1"/>
    </row>
    <row r="69" spans="1:9" x14ac:dyDescent="0.3">
      <c r="A69" s="1">
        <v>6</v>
      </c>
      <c r="B69" s="1" t="s">
        <v>1679</v>
      </c>
      <c r="C69" s="1" t="s">
        <v>178</v>
      </c>
      <c r="D69" s="18">
        <v>15000</v>
      </c>
      <c r="E69" s="18"/>
      <c r="F69" s="17">
        <v>45454.740590277775</v>
      </c>
      <c r="G69" s="1"/>
      <c r="H69" s="1" t="s">
        <v>151</v>
      </c>
      <c r="I69" s="1"/>
    </row>
    <row r="70" spans="1:9" x14ac:dyDescent="0.3">
      <c r="A70" s="1">
        <v>6</v>
      </c>
      <c r="B70" s="1" t="s">
        <v>1680</v>
      </c>
      <c r="C70" s="1" t="s">
        <v>179</v>
      </c>
      <c r="D70" s="18">
        <v>33000</v>
      </c>
      <c r="E70" s="18"/>
      <c r="F70" s="17">
        <v>45454.746400462966</v>
      </c>
      <c r="G70" s="1"/>
      <c r="H70" s="1" t="s">
        <v>132</v>
      </c>
      <c r="I70" s="1" t="s">
        <v>103</v>
      </c>
    </row>
    <row r="71" spans="1:9" x14ac:dyDescent="0.3">
      <c r="A71" s="1">
        <v>6</v>
      </c>
      <c r="B71" s="1" t="s">
        <v>1681</v>
      </c>
      <c r="C71" s="1" t="s">
        <v>180</v>
      </c>
      <c r="D71" s="18">
        <v>7367</v>
      </c>
      <c r="E71" s="18"/>
      <c r="F71" s="17">
        <v>45454.747974537036</v>
      </c>
      <c r="G71" s="1"/>
      <c r="H71" s="1" t="s">
        <v>123</v>
      </c>
      <c r="I71" s="1"/>
    </row>
    <row r="72" spans="1:9" x14ac:dyDescent="0.3">
      <c r="A72" s="1">
        <v>6</v>
      </c>
      <c r="B72" s="1" t="s">
        <v>1682</v>
      </c>
      <c r="C72" s="1" t="s">
        <v>181</v>
      </c>
      <c r="D72" s="18">
        <v>5604</v>
      </c>
      <c r="E72" s="18"/>
      <c r="F72" s="17">
        <v>45254.374305555553</v>
      </c>
      <c r="G72" s="1"/>
      <c r="H72" s="1" t="s">
        <v>126</v>
      </c>
      <c r="I72" s="1" t="s">
        <v>138</v>
      </c>
    </row>
    <row r="73" spans="1:9" x14ac:dyDescent="0.3">
      <c r="A73" s="1">
        <v>6</v>
      </c>
      <c r="B73" s="1" t="s">
        <v>1683</v>
      </c>
      <c r="C73" s="1" t="s">
        <v>928</v>
      </c>
      <c r="D73" s="18">
        <v>6000</v>
      </c>
      <c r="E73" s="18"/>
      <c r="F73" s="17">
        <v>45454.787789351853</v>
      </c>
      <c r="G73" s="1"/>
      <c r="H73" s="1" t="s">
        <v>151</v>
      </c>
      <c r="I73" s="1"/>
    </row>
    <row r="74" spans="1:9" x14ac:dyDescent="0.3">
      <c r="A74" s="1">
        <v>6</v>
      </c>
      <c r="B74" s="1" t="s">
        <v>1684</v>
      </c>
      <c r="C74" s="1" t="s">
        <v>929</v>
      </c>
      <c r="D74" s="18">
        <v>6000</v>
      </c>
      <c r="E74" s="18"/>
      <c r="F74" s="17">
        <v>45454.787789351853</v>
      </c>
      <c r="G74" s="1"/>
      <c r="H74" s="1" t="s">
        <v>151</v>
      </c>
      <c r="I74" s="1"/>
    </row>
    <row r="75" spans="1:9" x14ac:dyDescent="0.3">
      <c r="A75" s="1">
        <v>6</v>
      </c>
      <c r="B75" s="1" t="s">
        <v>1685</v>
      </c>
      <c r="C75" s="1" t="s">
        <v>908</v>
      </c>
      <c r="D75" s="18">
        <v>18000</v>
      </c>
      <c r="E75" s="18"/>
      <c r="F75" s="17">
        <v>45870.601817129631</v>
      </c>
      <c r="G75" s="1"/>
      <c r="H75" s="1" t="s">
        <v>123</v>
      </c>
      <c r="I75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B901-1948-4041-ACE6-E9674DD55B76}">
  <sheetPr codeName="Sheet13"/>
  <dimension ref="A1:L69"/>
  <sheetViews>
    <sheetView showGridLines="0" tabSelected="1" topLeftCell="B27" zoomScale="90" zoomScaleNormal="90" workbookViewId="0">
      <selection activeCell="B27" sqref="B27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36.44140625" bestFit="1" customWidth="1"/>
    <col min="4" max="4" width="13.5546875" style="4" bestFit="1" customWidth="1"/>
    <col min="5" max="5" width="14.88671875" bestFit="1" customWidth="1"/>
    <col min="6" max="6" width="36.5546875" bestFit="1" customWidth="1"/>
    <col min="7" max="7" width="15.44140625" bestFit="1" customWidth="1"/>
    <col min="8" max="8" width="13.88671875" bestFit="1" customWidth="1"/>
    <col min="9" max="9" width="13.5546875" bestFit="1" customWidth="1"/>
    <col min="10" max="10" width="17.88671875" bestFit="1" customWidth="1"/>
    <col min="11" max="11" width="12.109375" bestFit="1" customWidth="1"/>
    <col min="12" max="12" width="24" bestFit="1" customWidth="1"/>
    <col min="13" max="13" width="22.44140625" bestFit="1" customWidth="1"/>
    <col min="14" max="14" width="9.88671875" bestFit="1" customWidth="1"/>
    <col min="15" max="15" width="19.44140625" bestFit="1" customWidth="1"/>
    <col min="16" max="16" width="17.5546875" bestFit="1" customWidth="1"/>
    <col min="17" max="18" width="17.109375" bestFit="1" customWidth="1"/>
    <col min="19" max="19" width="17.88671875" bestFit="1" customWidth="1"/>
  </cols>
  <sheetData>
    <row r="1" spans="1:12" x14ac:dyDescent="0.3">
      <c r="A1" s="12" t="s">
        <v>619</v>
      </c>
      <c r="B1" s="12" t="s">
        <v>0</v>
      </c>
      <c r="C1" s="12" t="s">
        <v>73</v>
      </c>
      <c r="D1" s="23" t="s">
        <v>75</v>
      </c>
      <c r="E1" s="12" t="s">
        <v>21</v>
      </c>
      <c r="F1" s="12" t="s">
        <v>76</v>
      </c>
      <c r="G1" s="12" t="s">
        <v>439</v>
      </c>
      <c r="H1" s="12" t="s">
        <v>440</v>
      </c>
      <c r="I1" s="12" t="s">
        <v>22</v>
      </c>
      <c r="J1" s="12" t="s">
        <v>16</v>
      </c>
      <c r="K1" s="12" t="s">
        <v>18</v>
      </c>
      <c r="L1" s="12" t="s">
        <v>79</v>
      </c>
    </row>
    <row r="2" spans="1:12" x14ac:dyDescent="0.3">
      <c r="A2" s="1">
        <v>1</v>
      </c>
      <c r="B2" s="1" t="s">
        <v>976</v>
      </c>
      <c r="C2" s="1" t="s">
        <v>160</v>
      </c>
      <c r="D2" s="18">
        <v>0</v>
      </c>
      <c r="E2" s="17">
        <v>45697.782766203702</v>
      </c>
      <c r="F2" s="1" t="s">
        <v>211</v>
      </c>
      <c r="G2" s="18">
        <v>0</v>
      </c>
      <c r="H2" s="18">
        <v>0</v>
      </c>
      <c r="I2" s="18">
        <v>28</v>
      </c>
      <c r="J2" s="1" t="s">
        <v>134</v>
      </c>
      <c r="K2" s="1"/>
      <c r="L2" s="1" t="b">
        <v>1</v>
      </c>
    </row>
    <row r="3" spans="1:12" x14ac:dyDescent="0.3">
      <c r="A3" s="1">
        <v>1</v>
      </c>
      <c r="B3" s="1" t="s">
        <v>975</v>
      </c>
      <c r="C3" s="1" t="s">
        <v>865</v>
      </c>
      <c r="D3" s="18">
        <v>4501.8100000000004</v>
      </c>
      <c r="E3" s="17">
        <v>45875.666666666664</v>
      </c>
      <c r="F3" s="1" t="s">
        <v>442</v>
      </c>
      <c r="G3" s="18">
        <v>4501.8</v>
      </c>
      <c r="H3" s="18">
        <v>0</v>
      </c>
      <c r="I3" s="18">
        <v>4359.74</v>
      </c>
      <c r="J3" s="1" t="s">
        <v>155</v>
      </c>
      <c r="K3" s="1"/>
      <c r="L3" s="1" t="b">
        <v>1</v>
      </c>
    </row>
    <row r="4" spans="1:12" x14ac:dyDescent="0.3">
      <c r="A4" s="1">
        <v>1</v>
      </c>
      <c r="B4" s="1" t="s">
        <v>973</v>
      </c>
      <c r="C4" s="1" t="s">
        <v>866</v>
      </c>
      <c r="D4" s="18">
        <v>4750.43</v>
      </c>
      <c r="E4" s="17">
        <v>45875.666666666664</v>
      </c>
      <c r="F4" s="1" t="s">
        <v>442</v>
      </c>
      <c r="G4" s="18">
        <v>4750.43</v>
      </c>
      <c r="H4" s="18">
        <v>0</v>
      </c>
      <c r="I4" s="18">
        <v>4426.68</v>
      </c>
      <c r="J4" s="1" t="s">
        <v>155</v>
      </c>
      <c r="K4" s="1"/>
      <c r="L4" s="1" t="b">
        <v>1</v>
      </c>
    </row>
    <row r="5" spans="1:12" x14ac:dyDescent="0.3">
      <c r="A5" s="1">
        <v>1</v>
      </c>
      <c r="B5" s="1" t="s">
        <v>974</v>
      </c>
      <c r="C5" s="1" t="s">
        <v>938</v>
      </c>
      <c r="D5" s="18">
        <v>0.03</v>
      </c>
      <c r="E5" s="17">
        <v>45818.063240740739</v>
      </c>
      <c r="F5" s="1" t="s">
        <v>445</v>
      </c>
      <c r="G5" s="18">
        <v>0</v>
      </c>
      <c r="H5" s="18">
        <v>0.03</v>
      </c>
      <c r="I5" s="18"/>
      <c r="J5" s="1" t="s">
        <v>128</v>
      </c>
      <c r="K5" s="1" t="s">
        <v>154</v>
      </c>
      <c r="L5" s="1" t="b">
        <v>0</v>
      </c>
    </row>
    <row r="6" spans="1:12" x14ac:dyDescent="0.3">
      <c r="A6" s="1">
        <v>1</v>
      </c>
      <c r="B6" s="1" t="s">
        <v>979</v>
      </c>
      <c r="C6" s="1" t="s">
        <v>162</v>
      </c>
      <c r="D6" s="18">
        <v>11650</v>
      </c>
      <c r="E6" s="17">
        <v>45659.556504629632</v>
      </c>
      <c r="F6" s="1" t="s">
        <v>445</v>
      </c>
      <c r="G6" s="18">
        <v>0</v>
      </c>
      <c r="H6" s="18">
        <v>11650</v>
      </c>
      <c r="I6" s="18"/>
      <c r="J6" s="1" t="s">
        <v>128</v>
      </c>
      <c r="K6" s="1" t="s">
        <v>154</v>
      </c>
      <c r="L6" s="1" t="b">
        <v>0</v>
      </c>
    </row>
    <row r="7" spans="1:12" x14ac:dyDescent="0.3">
      <c r="A7" s="1">
        <v>1</v>
      </c>
      <c r="B7" s="1" t="s">
        <v>977</v>
      </c>
      <c r="C7" s="1" t="s">
        <v>873</v>
      </c>
      <c r="D7" s="18">
        <v>1</v>
      </c>
      <c r="E7" s="17">
        <v>42005.933113425926</v>
      </c>
      <c r="F7" s="1"/>
      <c r="G7" s="18"/>
      <c r="H7" s="18"/>
      <c r="I7" s="18"/>
      <c r="J7" s="1" t="s">
        <v>166</v>
      </c>
      <c r="K7" s="1"/>
      <c r="L7" s="1" t="b">
        <v>0</v>
      </c>
    </row>
    <row r="8" spans="1:12" x14ac:dyDescent="0.3">
      <c r="A8" s="1">
        <v>1</v>
      </c>
      <c r="B8" s="1" t="s">
        <v>980</v>
      </c>
      <c r="C8" s="1" t="s">
        <v>874</v>
      </c>
      <c r="D8" s="18">
        <v>1</v>
      </c>
      <c r="E8" s="17">
        <v>42005.934108796297</v>
      </c>
      <c r="F8" s="1"/>
      <c r="G8" s="18"/>
      <c r="H8" s="18"/>
      <c r="I8" s="18"/>
      <c r="J8" s="1" t="s">
        <v>166</v>
      </c>
      <c r="K8" s="1"/>
      <c r="L8" s="1" t="b">
        <v>0</v>
      </c>
    </row>
    <row r="9" spans="1:12" x14ac:dyDescent="0.3">
      <c r="A9" s="1">
        <v>1</v>
      </c>
      <c r="B9" s="1" t="s">
        <v>978</v>
      </c>
      <c r="C9" s="1" t="s">
        <v>876</v>
      </c>
      <c r="D9" s="18">
        <v>755540</v>
      </c>
      <c r="E9" s="17">
        <v>45659.555173611108</v>
      </c>
      <c r="F9" s="1"/>
      <c r="G9" s="18"/>
      <c r="H9" s="18"/>
      <c r="I9" s="18">
        <v>0</v>
      </c>
      <c r="J9" s="1" t="s">
        <v>130</v>
      </c>
      <c r="K9" s="1" t="s">
        <v>140</v>
      </c>
      <c r="L9" s="1" t="b">
        <v>0</v>
      </c>
    </row>
    <row r="10" spans="1:12" x14ac:dyDescent="0.3">
      <c r="A10" s="1">
        <v>1</v>
      </c>
      <c r="B10" s="1" t="s">
        <v>984</v>
      </c>
      <c r="C10" s="1" t="s">
        <v>939</v>
      </c>
      <c r="D10" s="18">
        <v>220.28</v>
      </c>
      <c r="E10" s="17">
        <v>45818.063263888886</v>
      </c>
      <c r="F10" s="1" t="s">
        <v>184</v>
      </c>
      <c r="G10" s="18">
        <v>0</v>
      </c>
      <c r="H10" s="18">
        <v>220.28</v>
      </c>
      <c r="I10" s="18"/>
      <c r="J10" s="1" t="s">
        <v>128</v>
      </c>
      <c r="K10" s="1" t="s">
        <v>154</v>
      </c>
      <c r="L10" s="1" t="b">
        <v>0</v>
      </c>
    </row>
    <row r="11" spans="1:12" x14ac:dyDescent="0.3">
      <c r="A11" s="1">
        <v>1</v>
      </c>
      <c r="B11" s="1" t="s">
        <v>985</v>
      </c>
      <c r="C11" s="1" t="s">
        <v>938</v>
      </c>
      <c r="D11" s="18">
        <v>0.33</v>
      </c>
      <c r="E11" s="17">
        <v>45818.063321759262</v>
      </c>
      <c r="F11" s="1" t="s">
        <v>184</v>
      </c>
      <c r="G11" s="18">
        <v>0</v>
      </c>
      <c r="H11" s="18">
        <v>0.33</v>
      </c>
      <c r="I11" s="18"/>
      <c r="J11" s="1" t="s">
        <v>128</v>
      </c>
      <c r="K11" s="1" t="s">
        <v>153</v>
      </c>
      <c r="L11" s="1" t="b">
        <v>0</v>
      </c>
    </row>
    <row r="12" spans="1:12" x14ac:dyDescent="0.3">
      <c r="A12" s="1">
        <v>1</v>
      </c>
      <c r="B12" s="1" t="s">
        <v>986</v>
      </c>
      <c r="C12" s="1" t="s">
        <v>153</v>
      </c>
      <c r="D12" s="18">
        <v>0.59</v>
      </c>
      <c r="E12" s="17">
        <v>45818.063356481478</v>
      </c>
      <c r="F12" s="1" t="s">
        <v>184</v>
      </c>
      <c r="G12" s="18">
        <v>0</v>
      </c>
      <c r="H12" s="18">
        <v>0.59</v>
      </c>
      <c r="I12" s="18"/>
      <c r="J12" s="1" t="s">
        <v>128</v>
      </c>
      <c r="K12" s="1" t="s">
        <v>153</v>
      </c>
      <c r="L12" s="1" t="b">
        <v>0</v>
      </c>
    </row>
    <row r="13" spans="1:12" x14ac:dyDescent="0.3">
      <c r="A13" s="1">
        <v>2</v>
      </c>
      <c r="B13" s="1" t="s">
        <v>987</v>
      </c>
      <c r="C13" s="1" t="s">
        <v>187</v>
      </c>
      <c r="D13" s="18">
        <v>1090.92</v>
      </c>
      <c r="E13" s="17">
        <v>45876</v>
      </c>
      <c r="F13" s="1" t="s">
        <v>447</v>
      </c>
      <c r="G13" s="18">
        <v>0</v>
      </c>
      <c r="H13" s="18">
        <v>1090.92</v>
      </c>
      <c r="I13" s="18"/>
      <c r="J13" s="1" t="s">
        <v>128</v>
      </c>
      <c r="K13" s="1" t="s">
        <v>154</v>
      </c>
      <c r="L13" s="1" t="b">
        <v>0</v>
      </c>
    </row>
    <row r="14" spans="1:12" x14ac:dyDescent="0.3">
      <c r="A14" s="1">
        <v>2</v>
      </c>
      <c r="B14" s="1" t="s">
        <v>988</v>
      </c>
      <c r="C14" s="1" t="s">
        <v>185</v>
      </c>
      <c r="D14" s="18">
        <v>0</v>
      </c>
      <c r="E14" s="17">
        <v>42905.867615740739</v>
      </c>
      <c r="F14" s="1" t="s">
        <v>447</v>
      </c>
      <c r="G14" s="18">
        <v>0</v>
      </c>
      <c r="H14" s="18">
        <v>0</v>
      </c>
      <c r="I14" s="18"/>
      <c r="J14" s="1" t="s">
        <v>128</v>
      </c>
      <c r="K14" s="1" t="s">
        <v>154</v>
      </c>
      <c r="L14" s="1" t="b">
        <v>0</v>
      </c>
    </row>
    <row r="15" spans="1:12" x14ac:dyDescent="0.3">
      <c r="A15" s="1">
        <v>2</v>
      </c>
      <c r="B15" s="1" t="s">
        <v>989</v>
      </c>
      <c r="C15" s="1" t="s">
        <v>826</v>
      </c>
      <c r="D15" s="18">
        <v>424518.54</v>
      </c>
      <c r="E15" s="17">
        <v>45876.620833333334</v>
      </c>
      <c r="F15" s="1" t="s">
        <v>449</v>
      </c>
      <c r="G15" s="18">
        <v>424518.54</v>
      </c>
      <c r="H15" s="18">
        <v>0</v>
      </c>
      <c r="I15" s="18">
        <v>0</v>
      </c>
      <c r="J15" s="1" t="s">
        <v>130</v>
      </c>
      <c r="K15" s="1" t="s">
        <v>140</v>
      </c>
      <c r="L15" s="1" t="b">
        <v>1</v>
      </c>
    </row>
    <row r="16" spans="1:12" x14ac:dyDescent="0.3">
      <c r="A16" s="1">
        <v>2</v>
      </c>
      <c r="B16" s="1" t="s">
        <v>991</v>
      </c>
      <c r="C16" s="1" t="s">
        <v>828</v>
      </c>
      <c r="D16" s="18">
        <v>0.01</v>
      </c>
      <c r="E16" s="17">
        <v>45875.666666666664</v>
      </c>
      <c r="F16" s="1" t="s">
        <v>210</v>
      </c>
      <c r="G16" s="18">
        <v>0.01</v>
      </c>
      <c r="H16" s="18">
        <v>0</v>
      </c>
      <c r="I16" s="18">
        <v>0.01</v>
      </c>
      <c r="J16" s="1" t="s">
        <v>134</v>
      </c>
      <c r="K16" s="1"/>
      <c r="L16" s="1" t="b">
        <v>1</v>
      </c>
    </row>
    <row r="17" spans="1:12" x14ac:dyDescent="0.3">
      <c r="A17" s="1">
        <v>2</v>
      </c>
      <c r="B17" s="1" t="s">
        <v>992</v>
      </c>
      <c r="C17" s="1" t="s">
        <v>829</v>
      </c>
      <c r="D17" s="18">
        <v>20385.849999999999</v>
      </c>
      <c r="E17" s="17">
        <v>45875.666666666664</v>
      </c>
      <c r="F17" s="1" t="s">
        <v>442</v>
      </c>
      <c r="G17" s="18">
        <v>20385.86</v>
      </c>
      <c r="H17" s="18">
        <v>0</v>
      </c>
      <c r="I17" s="18">
        <v>14357.97</v>
      </c>
      <c r="J17" s="1" t="s">
        <v>130</v>
      </c>
      <c r="K17" s="1" t="s">
        <v>131</v>
      </c>
      <c r="L17" s="1" t="b">
        <v>1</v>
      </c>
    </row>
    <row r="18" spans="1:12" x14ac:dyDescent="0.3">
      <c r="A18" s="1">
        <v>2</v>
      </c>
      <c r="B18" s="1" t="s">
        <v>993</v>
      </c>
      <c r="C18" s="1" t="s">
        <v>192</v>
      </c>
      <c r="D18" s="18">
        <v>7309.14</v>
      </c>
      <c r="E18" s="17">
        <v>45876</v>
      </c>
      <c r="F18" s="1" t="s">
        <v>71</v>
      </c>
      <c r="G18" s="18">
        <v>0</v>
      </c>
      <c r="H18" s="18">
        <v>7309.14</v>
      </c>
      <c r="I18" s="18"/>
      <c r="J18" s="1" t="s">
        <v>128</v>
      </c>
      <c r="K18" s="1" t="s">
        <v>154</v>
      </c>
      <c r="L18" s="1" t="b">
        <v>0</v>
      </c>
    </row>
    <row r="19" spans="1:12" x14ac:dyDescent="0.3">
      <c r="A19" s="1">
        <v>2</v>
      </c>
      <c r="B19" s="1" t="s">
        <v>994</v>
      </c>
      <c r="C19" s="1" t="s">
        <v>935</v>
      </c>
      <c r="D19" s="18">
        <v>-1.41</v>
      </c>
      <c r="E19" s="17">
        <v>44128.134652777779</v>
      </c>
      <c r="F19" s="1" t="s">
        <v>450</v>
      </c>
      <c r="G19" s="18">
        <v>0</v>
      </c>
      <c r="H19" s="18">
        <v>-1.41</v>
      </c>
      <c r="I19" s="18"/>
      <c r="J19" s="1" t="s">
        <v>128</v>
      </c>
      <c r="K19" s="1" t="s">
        <v>154</v>
      </c>
      <c r="L19" s="1" t="b">
        <v>0</v>
      </c>
    </row>
    <row r="20" spans="1:12" x14ac:dyDescent="0.3">
      <c r="A20" s="1">
        <v>2</v>
      </c>
      <c r="B20" s="1" t="s">
        <v>996</v>
      </c>
      <c r="C20" s="1" t="s">
        <v>833</v>
      </c>
      <c r="D20" s="18">
        <v>60825.59</v>
      </c>
      <c r="E20" s="17">
        <v>45875.666666666664</v>
      </c>
      <c r="F20" s="1" t="s">
        <v>442</v>
      </c>
      <c r="G20" s="18">
        <v>60825.599999999999</v>
      </c>
      <c r="H20" s="18">
        <v>0</v>
      </c>
      <c r="I20" s="18">
        <v>50497.279999999999</v>
      </c>
      <c r="J20" s="1" t="s">
        <v>155</v>
      </c>
      <c r="K20" s="1"/>
      <c r="L20" s="1" t="b">
        <v>1</v>
      </c>
    </row>
    <row r="21" spans="1:12" x14ac:dyDescent="0.3">
      <c r="A21" s="1">
        <v>2</v>
      </c>
      <c r="B21" s="1" t="s">
        <v>995</v>
      </c>
      <c r="C21" s="1" t="s">
        <v>834</v>
      </c>
      <c r="D21" s="18">
        <v>129098.55</v>
      </c>
      <c r="E21" s="17">
        <v>45875.666666666664</v>
      </c>
      <c r="F21" s="1" t="s">
        <v>223</v>
      </c>
      <c r="G21" s="18">
        <v>129098.56</v>
      </c>
      <c r="H21" s="18">
        <v>0</v>
      </c>
      <c r="I21" s="18">
        <v>111179.86</v>
      </c>
      <c r="J21" s="1" t="s">
        <v>134</v>
      </c>
      <c r="K21" s="1"/>
      <c r="L21" s="1" t="b">
        <v>1</v>
      </c>
    </row>
    <row r="22" spans="1:12" x14ac:dyDescent="0.3">
      <c r="A22" s="1">
        <v>2</v>
      </c>
      <c r="B22" s="1" t="s">
        <v>998</v>
      </c>
      <c r="C22" s="1" t="s">
        <v>835</v>
      </c>
      <c r="D22" s="18">
        <v>72603.33</v>
      </c>
      <c r="E22" s="17">
        <v>45875.666666666664</v>
      </c>
      <c r="F22" s="1" t="s">
        <v>210</v>
      </c>
      <c r="G22" s="18">
        <v>72603.34</v>
      </c>
      <c r="H22" s="18">
        <v>0</v>
      </c>
      <c r="I22" s="18">
        <v>66267.13</v>
      </c>
      <c r="J22" s="1" t="s">
        <v>134</v>
      </c>
      <c r="K22" s="1"/>
      <c r="L22" s="1" t="b">
        <v>1</v>
      </c>
    </row>
    <row r="23" spans="1:12" x14ac:dyDescent="0.3">
      <c r="A23" s="1">
        <v>2</v>
      </c>
      <c r="B23" s="1" t="s">
        <v>997</v>
      </c>
      <c r="C23" s="1" t="s">
        <v>836</v>
      </c>
      <c r="D23" s="18">
        <v>68103.66</v>
      </c>
      <c r="E23" s="17">
        <v>45875.666666666664</v>
      </c>
      <c r="F23" s="1" t="s">
        <v>442</v>
      </c>
      <c r="G23" s="18">
        <v>68103.66</v>
      </c>
      <c r="H23" s="18">
        <v>0</v>
      </c>
      <c r="I23" s="18">
        <v>41912</v>
      </c>
      <c r="J23" s="1" t="s">
        <v>155</v>
      </c>
      <c r="K23" s="1"/>
      <c r="L23" s="1" t="b">
        <v>1</v>
      </c>
    </row>
    <row r="24" spans="1:12" x14ac:dyDescent="0.3">
      <c r="A24" s="1">
        <v>2</v>
      </c>
      <c r="B24" s="1" t="s">
        <v>999</v>
      </c>
      <c r="C24" s="1" t="s">
        <v>952</v>
      </c>
      <c r="D24" s="18">
        <v>15500</v>
      </c>
      <c r="E24" s="17">
        <v>45612.358807870369</v>
      </c>
      <c r="F24" s="1" t="s">
        <v>197</v>
      </c>
      <c r="G24" s="18">
        <v>15500</v>
      </c>
      <c r="H24" s="18"/>
      <c r="I24" s="18">
        <v>1000</v>
      </c>
      <c r="J24" s="1" t="s">
        <v>134</v>
      </c>
      <c r="K24" s="1"/>
      <c r="L24" s="1" t="b">
        <v>0</v>
      </c>
    </row>
    <row r="25" spans="1:12" x14ac:dyDescent="0.3">
      <c r="A25" s="1">
        <v>2</v>
      </c>
      <c r="B25" s="1" t="s">
        <v>1000</v>
      </c>
      <c r="C25" s="1" t="s">
        <v>843</v>
      </c>
      <c r="D25" s="18">
        <v>51821.14</v>
      </c>
      <c r="E25" s="17">
        <v>45876.95585648148</v>
      </c>
      <c r="F25" s="1" t="s">
        <v>450</v>
      </c>
      <c r="G25" s="18">
        <v>0</v>
      </c>
      <c r="H25" s="18">
        <v>51821.14</v>
      </c>
      <c r="I25" s="18"/>
      <c r="J25" s="1" t="s">
        <v>128</v>
      </c>
      <c r="K25" s="1" t="s">
        <v>154</v>
      </c>
      <c r="L25" s="1" t="b">
        <v>0</v>
      </c>
    </row>
    <row r="26" spans="1:12" x14ac:dyDescent="0.3">
      <c r="A26" s="1">
        <v>2</v>
      </c>
      <c r="B26" s="1" t="s">
        <v>1001</v>
      </c>
      <c r="C26" s="1" t="s">
        <v>844</v>
      </c>
      <c r="D26" s="18">
        <v>1.25</v>
      </c>
      <c r="E26" s="17">
        <v>45722.666666666664</v>
      </c>
      <c r="F26" s="1" t="s">
        <v>210</v>
      </c>
      <c r="G26" s="18">
        <v>1.25</v>
      </c>
      <c r="H26" s="18">
        <v>0</v>
      </c>
      <c r="I26" s="18">
        <v>1.25</v>
      </c>
      <c r="J26" s="1" t="s">
        <v>134</v>
      </c>
      <c r="K26" s="1"/>
      <c r="L26" s="1" t="b">
        <v>1</v>
      </c>
    </row>
    <row r="27" spans="1:12" x14ac:dyDescent="0.3">
      <c r="A27" s="1">
        <v>2</v>
      </c>
      <c r="B27" s="1" t="s">
        <v>2312</v>
      </c>
      <c r="C27" s="1" t="s">
        <v>849</v>
      </c>
      <c r="D27" s="18">
        <v>89975</v>
      </c>
      <c r="E27" s="17">
        <v>45876.616666666669</v>
      </c>
      <c r="F27" s="1" t="s">
        <v>66</v>
      </c>
      <c r="G27" s="18">
        <v>89975</v>
      </c>
      <c r="H27" s="18"/>
      <c r="I27" s="18">
        <v>0</v>
      </c>
      <c r="J27" s="1" t="s">
        <v>130</v>
      </c>
      <c r="K27" s="1" t="s">
        <v>140</v>
      </c>
      <c r="L27" s="1"/>
    </row>
    <row r="28" spans="1:12" x14ac:dyDescent="0.3">
      <c r="A28" s="1">
        <v>2</v>
      </c>
      <c r="B28" s="1" t="s">
        <v>1003</v>
      </c>
      <c r="C28" s="1" t="s">
        <v>203</v>
      </c>
      <c r="D28" s="18">
        <v>1000</v>
      </c>
      <c r="E28" s="17">
        <v>45185.802615740744</v>
      </c>
      <c r="F28" s="1"/>
      <c r="G28" s="18">
        <v>1000</v>
      </c>
      <c r="H28" s="18"/>
      <c r="I28" s="18">
        <v>10000</v>
      </c>
      <c r="J28" s="1" t="s">
        <v>134</v>
      </c>
      <c r="K28" s="1"/>
      <c r="L28" s="1"/>
    </row>
    <row r="29" spans="1:12" x14ac:dyDescent="0.3">
      <c r="A29" s="1">
        <v>2</v>
      </c>
      <c r="B29" s="1" t="s">
        <v>1004</v>
      </c>
      <c r="C29" s="1" t="s">
        <v>936</v>
      </c>
      <c r="D29" s="18">
        <v>12474.96</v>
      </c>
      <c r="E29" s="17">
        <v>45875.666666666664</v>
      </c>
      <c r="F29" s="1" t="s">
        <v>451</v>
      </c>
      <c r="G29" s="18">
        <v>12474.95</v>
      </c>
      <c r="H29" s="18">
        <v>0</v>
      </c>
      <c r="I29" s="18">
        <v>3477.6</v>
      </c>
      <c r="J29" s="1" t="s">
        <v>134</v>
      </c>
      <c r="K29" s="1"/>
      <c r="L29" s="1" t="b">
        <v>1</v>
      </c>
    </row>
    <row r="30" spans="1:12" x14ac:dyDescent="0.3">
      <c r="A30" s="1">
        <v>2</v>
      </c>
      <c r="B30" s="1" t="s">
        <v>1005</v>
      </c>
      <c r="C30" s="1" t="s">
        <v>861</v>
      </c>
      <c r="D30" s="18">
        <v>57757.09</v>
      </c>
      <c r="E30" s="17">
        <v>45875.666666666664</v>
      </c>
      <c r="F30" s="1" t="s">
        <v>210</v>
      </c>
      <c r="G30" s="18">
        <v>57757.09</v>
      </c>
      <c r="H30" s="18">
        <v>0</v>
      </c>
      <c r="I30" s="18">
        <v>53834.16</v>
      </c>
      <c r="J30" s="1" t="s">
        <v>134</v>
      </c>
      <c r="K30" s="1"/>
      <c r="L30" s="1" t="b">
        <v>1</v>
      </c>
    </row>
    <row r="31" spans="1:12" x14ac:dyDescent="0.3">
      <c r="A31" s="1">
        <v>2</v>
      </c>
      <c r="B31" s="1" t="s">
        <v>1006</v>
      </c>
      <c r="C31" s="1" t="s">
        <v>863</v>
      </c>
      <c r="D31" s="18">
        <v>0</v>
      </c>
      <c r="E31" s="17">
        <v>45697.774560185186</v>
      </c>
      <c r="F31" s="1" t="s">
        <v>443</v>
      </c>
      <c r="G31" s="18">
        <v>0</v>
      </c>
      <c r="H31" s="18">
        <v>0</v>
      </c>
      <c r="I31" s="18"/>
      <c r="J31" s="1" t="s">
        <v>134</v>
      </c>
      <c r="K31" s="1"/>
      <c r="L31" s="1" t="b">
        <v>1</v>
      </c>
    </row>
    <row r="32" spans="1:12" x14ac:dyDescent="0.3">
      <c r="A32" s="1">
        <v>2</v>
      </c>
      <c r="B32" s="1" t="s">
        <v>1007</v>
      </c>
      <c r="C32" s="1" t="s">
        <v>864</v>
      </c>
      <c r="D32" s="18">
        <v>190000</v>
      </c>
      <c r="E32" s="17">
        <v>45842.380729166667</v>
      </c>
      <c r="F32" s="1"/>
      <c r="G32" s="18"/>
      <c r="H32" s="18"/>
      <c r="I32" s="18"/>
      <c r="J32" s="1" t="s">
        <v>134</v>
      </c>
      <c r="K32" s="1"/>
      <c r="L32" s="1"/>
    </row>
    <row r="33" spans="1:12" x14ac:dyDescent="0.3">
      <c r="A33" s="1">
        <v>2</v>
      </c>
      <c r="B33" s="1" t="s">
        <v>1008</v>
      </c>
      <c r="C33" s="1" t="s">
        <v>937</v>
      </c>
      <c r="D33" s="18">
        <v>166967.44</v>
      </c>
      <c r="E33" s="17">
        <v>45876</v>
      </c>
      <c r="F33" s="1" t="s">
        <v>71</v>
      </c>
      <c r="G33" s="18">
        <v>0</v>
      </c>
      <c r="H33" s="18">
        <v>166967.44</v>
      </c>
      <c r="I33" s="18"/>
      <c r="J33" s="1" t="s">
        <v>128</v>
      </c>
      <c r="K33" s="1" t="s">
        <v>154</v>
      </c>
      <c r="L33" s="1" t="b">
        <v>0</v>
      </c>
    </row>
    <row r="34" spans="1:12" x14ac:dyDescent="0.3">
      <c r="A34" s="1">
        <v>2</v>
      </c>
      <c r="B34" s="1" t="s">
        <v>1009</v>
      </c>
      <c r="C34" s="1" t="s">
        <v>763</v>
      </c>
      <c r="D34" s="18">
        <v>7175.69</v>
      </c>
      <c r="E34" s="17">
        <v>45876</v>
      </c>
      <c r="F34" s="1" t="s">
        <v>71</v>
      </c>
      <c r="G34" s="18">
        <v>0</v>
      </c>
      <c r="H34" s="18">
        <v>7175.69</v>
      </c>
      <c r="I34" s="18"/>
      <c r="J34" s="1" t="s">
        <v>128</v>
      </c>
      <c r="K34" s="1" t="s">
        <v>154</v>
      </c>
      <c r="L34" s="1" t="b">
        <v>0</v>
      </c>
    </row>
    <row r="35" spans="1:12" x14ac:dyDescent="0.3">
      <c r="A35" s="1">
        <v>3</v>
      </c>
      <c r="B35" s="1" t="s">
        <v>1010</v>
      </c>
      <c r="C35" s="1" t="s">
        <v>940</v>
      </c>
      <c r="D35" s="18">
        <v>1518757.63</v>
      </c>
      <c r="E35" s="17">
        <v>45875.666666666664</v>
      </c>
      <c r="F35" s="1" t="s">
        <v>210</v>
      </c>
      <c r="G35" s="18">
        <v>1518757.64</v>
      </c>
      <c r="H35" s="18">
        <v>0</v>
      </c>
      <c r="I35" s="18">
        <v>673287</v>
      </c>
      <c r="J35" s="1" t="s">
        <v>134</v>
      </c>
      <c r="K35" s="1"/>
      <c r="L35" s="1" t="b">
        <v>1</v>
      </c>
    </row>
    <row r="36" spans="1:12" x14ac:dyDescent="0.3">
      <c r="A36" s="1">
        <v>3</v>
      </c>
      <c r="B36" s="1" t="s">
        <v>1011</v>
      </c>
      <c r="C36" s="1" t="s">
        <v>803</v>
      </c>
      <c r="D36" s="18">
        <v>0</v>
      </c>
      <c r="E36" s="17">
        <v>45697.782835648148</v>
      </c>
      <c r="F36" s="1" t="s">
        <v>442</v>
      </c>
      <c r="G36" s="18">
        <v>0</v>
      </c>
      <c r="H36" s="18">
        <v>0</v>
      </c>
      <c r="I36" s="18">
        <v>0</v>
      </c>
      <c r="J36" s="1" t="s">
        <v>130</v>
      </c>
      <c r="K36" s="1" t="s">
        <v>131</v>
      </c>
      <c r="L36" s="1" t="b">
        <v>1</v>
      </c>
    </row>
    <row r="37" spans="1:12" x14ac:dyDescent="0.3">
      <c r="A37" s="1">
        <v>3</v>
      </c>
      <c r="B37" s="1" t="s">
        <v>1012</v>
      </c>
      <c r="C37" s="1" t="s">
        <v>804</v>
      </c>
      <c r="D37" s="18">
        <v>938565.76</v>
      </c>
      <c r="E37" s="17">
        <v>45875.666666666664</v>
      </c>
      <c r="F37" s="1" t="s">
        <v>442</v>
      </c>
      <c r="G37" s="18">
        <v>938565.76</v>
      </c>
      <c r="H37" s="18">
        <v>0</v>
      </c>
      <c r="I37" s="18">
        <v>828275.88</v>
      </c>
      <c r="J37" s="1" t="s">
        <v>130</v>
      </c>
      <c r="K37" s="1" t="s">
        <v>131</v>
      </c>
      <c r="L37" s="1" t="b">
        <v>1</v>
      </c>
    </row>
    <row r="38" spans="1:12" x14ac:dyDescent="0.3">
      <c r="A38" s="1">
        <v>3</v>
      </c>
      <c r="B38" s="1" t="s">
        <v>1015</v>
      </c>
      <c r="C38" s="1" t="s">
        <v>808</v>
      </c>
      <c r="D38" s="18">
        <v>1081181.1100000001</v>
      </c>
      <c r="E38" s="17">
        <v>45875.666666666664</v>
      </c>
      <c r="F38" s="1" t="s">
        <v>442</v>
      </c>
      <c r="G38" s="18">
        <v>1081181.1200000001</v>
      </c>
      <c r="H38" s="18">
        <v>0</v>
      </c>
      <c r="I38" s="18">
        <v>969308.02</v>
      </c>
      <c r="J38" s="1" t="s">
        <v>130</v>
      </c>
      <c r="K38" s="1" t="s">
        <v>131</v>
      </c>
      <c r="L38" s="1" t="b">
        <v>1</v>
      </c>
    </row>
    <row r="39" spans="1:12" x14ac:dyDescent="0.3">
      <c r="A39" s="1">
        <v>3</v>
      </c>
      <c r="B39" s="1" t="s">
        <v>1020</v>
      </c>
      <c r="C39" s="1" t="s">
        <v>217</v>
      </c>
      <c r="D39" s="18">
        <v>26000</v>
      </c>
      <c r="E39" s="17">
        <v>45097.638090277775</v>
      </c>
      <c r="F39" s="1"/>
      <c r="G39" s="18"/>
      <c r="H39" s="18">
        <v>26000</v>
      </c>
      <c r="I39" s="18"/>
      <c r="J39" s="1" t="s">
        <v>128</v>
      </c>
      <c r="K39" s="1" t="s">
        <v>129</v>
      </c>
      <c r="L39" s="1"/>
    </row>
    <row r="40" spans="1:12" x14ac:dyDescent="0.3">
      <c r="A40" s="1">
        <v>4</v>
      </c>
      <c r="B40" s="1" t="s">
        <v>1021</v>
      </c>
      <c r="C40" s="1" t="s">
        <v>776</v>
      </c>
      <c r="D40" s="18">
        <v>136000</v>
      </c>
      <c r="E40" s="17">
        <v>45555.736666666664</v>
      </c>
      <c r="F40" s="1"/>
      <c r="G40" s="18"/>
      <c r="H40" s="18"/>
      <c r="I40" s="18"/>
      <c r="J40" s="1" t="s">
        <v>166</v>
      </c>
      <c r="K40" s="1"/>
      <c r="L40" s="1"/>
    </row>
    <row r="41" spans="1:12" x14ac:dyDescent="0.3">
      <c r="A41" s="1">
        <v>4</v>
      </c>
      <c r="B41" s="1" t="s">
        <v>1023</v>
      </c>
      <c r="C41" s="1" t="s">
        <v>778</v>
      </c>
      <c r="D41" s="18">
        <v>38506.15</v>
      </c>
      <c r="E41" s="17">
        <v>45875.666666666664</v>
      </c>
      <c r="F41" s="1" t="s">
        <v>442</v>
      </c>
      <c r="G41" s="18">
        <v>38506.14</v>
      </c>
      <c r="H41" s="18">
        <v>0</v>
      </c>
      <c r="I41" s="18">
        <v>36950.76</v>
      </c>
      <c r="J41" s="1" t="s">
        <v>130</v>
      </c>
      <c r="K41" s="1" t="s">
        <v>131</v>
      </c>
      <c r="L41" s="1" t="b">
        <v>1</v>
      </c>
    </row>
    <row r="42" spans="1:12" x14ac:dyDescent="0.3">
      <c r="A42" s="1">
        <v>4</v>
      </c>
      <c r="B42" s="1" t="s">
        <v>1022</v>
      </c>
      <c r="C42" s="1" t="s">
        <v>779</v>
      </c>
      <c r="D42" s="18">
        <v>95341.61</v>
      </c>
      <c r="E42" s="17">
        <v>45875.666666666664</v>
      </c>
      <c r="F42" s="1" t="s">
        <v>442</v>
      </c>
      <c r="G42" s="18">
        <v>95341.6</v>
      </c>
      <c r="H42" s="18">
        <v>0</v>
      </c>
      <c r="I42" s="18">
        <v>87036.03</v>
      </c>
      <c r="J42" s="1" t="s">
        <v>130</v>
      </c>
      <c r="K42" s="1" t="s">
        <v>131</v>
      </c>
      <c r="L42" s="1" t="b">
        <v>1</v>
      </c>
    </row>
    <row r="43" spans="1:12" x14ac:dyDescent="0.3">
      <c r="A43" s="1">
        <v>4</v>
      </c>
      <c r="B43" s="1" t="s">
        <v>1025</v>
      </c>
      <c r="C43" s="1" t="s">
        <v>781</v>
      </c>
      <c r="D43" s="18">
        <v>4722.16</v>
      </c>
      <c r="E43" s="17">
        <v>45875.666666666664</v>
      </c>
      <c r="F43" s="1" t="s">
        <v>443</v>
      </c>
      <c r="G43" s="18">
        <v>4722.16</v>
      </c>
      <c r="H43" s="18">
        <v>0</v>
      </c>
      <c r="I43" s="18">
        <v>4369.3</v>
      </c>
      <c r="J43" s="1" t="s">
        <v>134</v>
      </c>
      <c r="K43" s="1"/>
      <c r="L43" s="1" t="b">
        <v>1</v>
      </c>
    </row>
    <row r="44" spans="1:12" x14ac:dyDescent="0.3">
      <c r="A44" s="1">
        <v>4</v>
      </c>
      <c r="B44" s="1" t="s">
        <v>1026</v>
      </c>
      <c r="C44" s="1" t="s">
        <v>781</v>
      </c>
      <c r="D44" s="18">
        <v>203470.02</v>
      </c>
      <c r="E44" s="17">
        <v>45875.666666666664</v>
      </c>
      <c r="F44" s="1" t="s">
        <v>443</v>
      </c>
      <c r="G44" s="18">
        <v>203470.01</v>
      </c>
      <c r="H44" s="18">
        <v>0</v>
      </c>
      <c r="I44" s="18">
        <v>195180.07</v>
      </c>
      <c r="J44" s="1" t="s">
        <v>134</v>
      </c>
      <c r="K44" s="1"/>
      <c r="L44" s="1" t="b">
        <v>1</v>
      </c>
    </row>
    <row r="45" spans="1:12" x14ac:dyDescent="0.3">
      <c r="A45" s="1">
        <v>4</v>
      </c>
      <c r="B45" s="1" t="s">
        <v>1024</v>
      </c>
      <c r="C45" s="1" t="s">
        <v>782</v>
      </c>
      <c r="D45" s="18">
        <v>216502.51</v>
      </c>
      <c r="E45" s="17">
        <v>45875.666666666664</v>
      </c>
      <c r="F45" s="1" t="s">
        <v>443</v>
      </c>
      <c r="G45" s="18">
        <v>216502.5</v>
      </c>
      <c r="H45" s="18">
        <v>0</v>
      </c>
      <c r="I45" s="18">
        <v>208383.17</v>
      </c>
      <c r="J45" s="1" t="s">
        <v>134</v>
      </c>
      <c r="K45" s="1"/>
      <c r="L45" s="1" t="b">
        <v>1</v>
      </c>
    </row>
    <row r="46" spans="1:12" x14ac:dyDescent="0.3">
      <c r="A46" s="1">
        <v>4</v>
      </c>
      <c r="B46" s="1" t="s">
        <v>1027</v>
      </c>
      <c r="C46" s="1" t="s">
        <v>950</v>
      </c>
      <c r="D46" s="18">
        <v>12415.75</v>
      </c>
      <c r="E46" s="17">
        <v>45875.666666666664</v>
      </c>
      <c r="F46" s="1" t="s">
        <v>442</v>
      </c>
      <c r="G46" s="18">
        <v>12415.75</v>
      </c>
      <c r="H46" s="18">
        <v>0</v>
      </c>
      <c r="I46" s="18">
        <v>7596.39</v>
      </c>
      <c r="J46" s="1" t="s">
        <v>155</v>
      </c>
      <c r="K46" s="1"/>
      <c r="L46" s="1" t="b">
        <v>1</v>
      </c>
    </row>
    <row r="47" spans="1:12" x14ac:dyDescent="0.3">
      <c r="A47" s="1">
        <v>4</v>
      </c>
      <c r="B47" s="1" t="s">
        <v>1028</v>
      </c>
      <c r="C47" s="1" t="s">
        <v>951</v>
      </c>
      <c r="D47" s="18">
        <v>12415.75</v>
      </c>
      <c r="E47" s="17">
        <v>45875.666666666664</v>
      </c>
      <c r="F47" s="1" t="s">
        <v>442</v>
      </c>
      <c r="G47" s="18">
        <v>12415.75</v>
      </c>
      <c r="H47" s="18">
        <v>0</v>
      </c>
      <c r="I47" s="18">
        <v>7596.39</v>
      </c>
      <c r="J47" s="1" t="s">
        <v>155</v>
      </c>
      <c r="K47" s="1"/>
      <c r="L47" s="1" t="b">
        <v>1</v>
      </c>
    </row>
    <row r="48" spans="1:12" x14ac:dyDescent="0.3">
      <c r="A48" s="1">
        <v>4</v>
      </c>
      <c r="B48" s="1" t="s">
        <v>1029</v>
      </c>
      <c r="C48" s="1" t="s">
        <v>788</v>
      </c>
      <c r="D48" s="18">
        <v>0.01</v>
      </c>
      <c r="E48" s="17">
        <v>45838.666666666664</v>
      </c>
      <c r="F48" s="1" t="s">
        <v>443</v>
      </c>
      <c r="G48" s="18">
        <v>0.01</v>
      </c>
      <c r="H48" s="18">
        <v>0</v>
      </c>
      <c r="I48" s="18">
        <v>0.01</v>
      </c>
      <c r="J48" s="1" t="s">
        <v>134</v>
      </c>
      <c r="K48" s="1"/>
      <c r="L48" s="1" t="b">
        <v>1</v>
      </c>
    </row>
    <row r="49" spans="1:12" x14ac:dyDescent="0.3">
      <c r="A49" s="1">
        <v>4</v>
      </c>
      <c r="B49" s="1" t="s">
        <v>1030</v>
      </c>
      <c r="C49" s="1" t="s">
        <v>789</v>
      </c>
      <c r="D49" s="18">
        <v>2397338.85</v>
      </c>
      <c r="E49" s="17">
        <v>45875.666666666664</v>
      </c>
      <c r="F49" s="1" t="s">
        <v>443</v>
      </c>
      <c r="G49" s="18">
        <v>2397338.86</v>
      </c>
      <c r="H49" s="18">
        <v>0</v>
      </c>
      <c r="I49" s="18">
        <v>1374511.62</v>
      </c>
      <c r="J49" s="1" t="s">
        <v>134</v>
      </c>
      <c r="K49" s="1"/>
      <c r="L49" s="1" t="b">
        <v>1</v>
      </c>
    </row>
    <row r="50" spans="1:12" x14ac:dyDescent="0.3">
      <c r="A50" s="1">
        <v>4</v>
      </c>
      <c r="B50" s="1" t="s">
        <v>1031</v>
      </c>
      <c r="C50" s="1" t="s">
        <v>790</v>
      </c>
      <c r="D50" s="18">
        <v>546910.24</v>
      </c>
      <c r="E50" s="17">
        <v>45875.666666666664</v>
      </c>
      <c r="F50" s="1" t="s">
        <v>443</v>
      </c>
      <c r="G50" s="18">
        <v>546910.25</v>
      </c>
      <c r="H50" s="18">
        <v>0</v>
      </c>
      <c r="I50" s="18">
        <v>525031.65</v>
      </c>
      <c r="J50" s="1" t="s">
        <v>134</v>
      </c>
      <c r="K50" s="1"/>
      <c r="L50" s="1" t="b">
        <v>1</v>
      </c>
    </row>
    <row r="51" spans="1:12" x14ac:dyDescent="0.3">
      <c r="A51" s="1">
        <v>4</v>
      </c>
      <c r="B51" s="1" t="s">
        <v>1032</v>
      </c>
      <c r="C51" s="1" t="s">
        <v>797</v>
      </c>
      <c r="D51" s="18">
        <v>6690.83</v>
      </c>
      <c r="E51" s="17">
        <v>45875.666666666664</v>
      </c>
      <c r="F51" s="1" t="s">
        <v>443</v>
      </c>
      <c r="G51" s="18">
        <v>6690.83</v>
      </c>
      <c r="H51" s="18">
        <v>0</v>
      </c>
      <c r="I51" s="18">
        <v>6625.9</v>
      </c>
      <c r="J51" s="1" t="s">
        <v>130</v>
      </c>
      <c r="K51" s="1" t="s">
        <v>103</v>
      </c>
      <c r="L51" s="1" t="b">
        <v>1</v>
      </c>
    </row>
    <row r="52" spans="1:12" x14ac:dyDescent="0.3">
      <c r="A52" s="1">
        <v>4</v>
      </c>
      <c r="B52" s="1" t="s">
        <v>1033</v>
      </c>
      <c r="C52" s="1" t="s">
        <v>798</v>
      </c>
      <c r="D52" s="18">
        <v>0.15</v>
      </c>
      <c r="E52" s="17">
        <v>45869.666666666664</v>
      </c>
      <c r="F52" s="1" t="s">
        <v>443</v>
      </c>
      <c r="G52" s="18">
        <v>0.15</v>
      </c>
      <c r="H52" s="18">
        <v>0</v>
      </c>
      <c r="I52" s="18">
        <v>0.15</v>
      </c>
      <c r="J52" s="1" t="s">
        <v>134</v>
      </c>
      <c r="K52" s="1"/>
      <c r="L52" s="1" t="b">
        <v>1</v>
      </c>
    </row>
    <row r="53" spans="1:12" x14ac:dyDescent="0.3">
      <c r="A53" s="1">
        <v>4</v>
      </c>
      <c r="B53" s="1" t="s">
        <v>1034</v>
      </c>
      <c r="C53" s="1" t="s">
        <v>800</v>
      </c>
      <c r="D53" s="18">
        <v>139721.96</v>
      </c>
      <c r="E53" s="17">
        <v>45875.666666666664</v>
      </c>
      <c r="F53" s="1" t="s">
        <v>443</v>
      </c>
      <c r="G53" s="18">
        <v>139721.96</v>
      </c>
      <c r="H53" s="18">
        <v>0</v>
      </c>
      <c r="I53" s="18">
        <v>139823.16</v>
      </c>
      <c r="J53" s="1" t="s">
        <v>134</v>
      </c>
      <c r="K53" s="1"/>
      <c r="L53" s="1" t="b">
        <v>1</v>
      </c>
    </row>
    <row r="54" spans="1:12" x14ac:dyDescent="0.3">
      <c r="A54" s="1">
        <v>5</v>
      </c>
      <c r="B54" s="1" t="s">
        <v>1037</v>
      </c>
      <c r="C54" s="1" t="s">
        <v>910</v>
      </c>
      <c r="D54" s="18">
        <v>84654.01</v>
      </c>
      <c r="E54" s="17">
        <v>45875.666666666664</v>
      </c>
      <c r="F54" s="1" t="s">
        <v>442</v>
      </c>
      <c r="G54" s="18">
        <v>84654.01</v>
      </c>
      <c r="H54" s="18">
        <v>0</v>
      </c>
      <c r="I54" s="18">
        <v>77476.88</v>
      </c>
      <c r="J54" s="1" t="s">
        <v>130</v>
      </c>
      <c r="K54" s="1" t="s">
        <v>131</v>
      </c>
      <c r="L54" s="1" t="b">
        <v>1</v>
      </c>
    </row>
    <row r="55" spans="1:12" x14ac:dyDescent="0.3">
      <c r="A55" s="1">
        <v>5</v>
      </c>
      <c r="B55" s="1" t="s">
        <v>1036</v>
      </c>
      <c r="C55" s="1" t="s">
        <v>911</v>
      </c>
      <c r="D55" s="18">
        <v>28341.63</v>
      </c>
      <c r="E55" s="17">
        <v>45875.666666666664</v>
      </c>
      <c r="F55" s="1" t="s">
        <v>442</v>
      </c>
      <c r="G55" s="18">
        <v>28341.63</v>
      </c>
      <c r="H55" s="18">
        <v>0</v>
      </c>
      <c r="I55" s="18">
        <v>24262.06</v>
      </c>
      <c r="J55" s="1" t="s">
        <v>155</v>
      </c>
      <c r="K55" s="1"/>
      <c r="L55" s="1" t="b">
        <v>1</v>
      </c>
    </row>
    <row r="56" spans="1:12" x14ac:dyDescent="0.3">
      <c r="A56" s="1">
        <v>5</v>
      </c>
      <c r="B56" s="1" t="s">
        <v>1035</v>
      </c>
      <c r="C56" s="1" t="s">
        <v>912</v>
      </c>
      <c r="D56" s="18">
        <v>246527.8</v>
      </c>
      <c r="E56" s="17">
        <v>45875.666666666664</v>
      </c>
      <c r="F56" s="1" t="s">
        <v>442</v>
      </c>
      <c r="G56" s="18">
        <v>246527.78</v>
      </c>
      <c r="H56" s="18">
        <v>0</v>
      </c>
      <c r="I56" s="18">
        <v>159301.59</v>
      </c>
      <c r="J56" s="1" t="s">
        <v>130</v>
      </c>
      <c r="K56" s="1" t="s">
        <v>140</v>
      </c>
      <c r="L56" s="1" t="b">
        <v>1</v>
      </c>
    </row>
    <row r="57" spans="1:12" x14ac:dyDescent="0.3">
      <c r="A57" s="1">
        <v>5</v>
      </c>
      <c r="B57" s="1" t="s">
        <v>1038</v>
      </c>
      <c r="C57" s="1" t="s">
        <v>948</v>
      </c>
      <c r="D57" s="18">
        <v>20000</v>
      </c>
      <c r="E57" s="17">
        <v>45474.658043981479</v>
      </c>
      <c r="F57" s="1" t="s">
        <v>452</v>
      </c>
      <c r="G57" s="18"/>
      <c r="H57" s="18">
        <v>20000</v>
      </c>
      <c r="I57" s="18"/>
      <c r="J57" s="1" t="s">
        <v>128</v>
      </c>
      <c r="K57" s="1" t="s">
        <v>129</v>
      </c>
      <c r="L57" s="1" t="b">
        <v>0</v>
      </c>
    </row>
    <row r="58" spans="1:12" x14ac:dyDescent="0.3">
      <c r="A58" s="1">
        <v>5</v>
      </c>
      <c r="B58" s="1" t="s">
        <v>1040</v>
      </c>
      <c r="C58" s="1" t="s">
        <v>917</v>
      </c>
      <c r="D58" s="18">
        <v>2363161.08</v>
      </c>
      <c r="E58" s="17">
        <v>45875.666666666664</v>
      </c>
      <c r="F58" s="1" t="s">
        <v>442</v>
      </c>
      <c r="G58" s="18">
        <v>2363161.11</v>
      </c>
      <c r="H58" s="18">
        <v>0</v>
      </c>
      <c r="I58" s="18">
        <v>1558187.5</v>
      </c>
      <c r="J58" s="1" t="s">
        <v>130</v>
      </c>
      <c r="K58" s="1" t="s">
        <v>131</v>
      </c>
      <c r="L58" s="1" t="b">
        <v>1</v>
      </c>
    </row>
    <row r="59" spans="1:12" x14ac:dyDescent="0.3">
      <c r="A59" s="1">
        <v>5</v>
      </c>
      <c r="B59" s="1" t="s">
        <v>1041</v>
      </c>
      <c r="C59" s="1" t="s">
        <v>762</v>
      </c>
      <c r="D59" s="18">
        <v>5000</v>
      </c>
      <c r="E59" s="17">
        <v>45244.591956018521</v>
      </c>
      <c r="F59" s="1"/>
      <c r="G59" s="18"/>
      <c r="H59" s="18"/>
      <c r="I59" s="18"/>
      <c r="J59" s="1" t="s">
        <v>128</v>
      </c>
      <c r="K59" s="1" t="s">
        <v>154</v>
      </c>
      <c r="L59" s="1"/>
    </row>
    <row r="60" spans="1:12" x14ac:dyDescent="0.3">
      <c r="A60" s="1">
        <v>5</v>
      </c>
      <c r="B60" s="1" t="s">
        <v>1042</v>
      </c>
      <c r="C60" s="1" t="s">
        <v>764</v>
      </c>
      <c r="D60" s="18">
        <v>140000</v>
      </c>
      <c r="E60" s="17">
        <v>45474.658275462964</v>
      </c>
      <c r="F60" s="1"/>
      <c r="G60" s="18">
        <v>140000</v>
      </c>
      <c r="H60" s="18"/>
      <c r="I60" s="18"/>
      <c r="J60" s="1" t="s">
        <v>134</v>
      </c>
      <c r="K60" s="1"/>
      <c r="L60" s="1"/>
    </row>
    <row r="61" spans="1:12" x14ac:dyDescent="0.3">
      <c r="A61" s="1">
        <v>5</v>
      </c>
      <c r="B61" s="1" t="s">
        <v>1043</v>
      </c>
      <c r="C61" s="1" t="s">
        <v>768</v>
      </c>
      <c r="D61" s="18">
        <v>5000</v>
      </c>
      <c r="E61" s="17">
        <v>45244.592291666668</v>
      </c>
      <c r="F61" s="1" t="s">
        <v>453</v>
      </c>
      <c r="G61" s="18"/>
      <c r="H61" s="18">
        <v>5000</v>
      </c>
      <c r="I61" s="18"/>
      <c r="J61" s="1" t="s">
        <v>128</v>
      </c>
      <c r="K61" s="1" t="s">
        <v>129</v>
      </c>
      <c r="L61" s="1"/>
    </row>
    <row r="62" spans="1:12" x14ac:dyDescent="0.3">
      <c r="A62" s="1">
        <v>5</v>
      </c>
      <c r="B62" s="1" t="s">
        <v>1048</v>
      </c>
      <c r="C62" s="1" t="s">
        <v>949</v>
      </c>
      <c r="D62" s="18">
        <v>31595.29</v>
      </c>
      <c r="E62" s="17">
        <v>45875.666666666664</v>
      </c>
      <c r="F62" s="1" t="s">
        <v>442</v>
      </c>
      <c r="G62" s="18">
        <v>31595.279999999999</v>
      </c>
      <c r="H62" s="18">
        <v>0</v>
      </c>
      <c r="I62" s="18">
        <v>25597.09</v>
      </c>
      <c r="J62" s="1" t="s">
        <v>130</v>
      </c>
      <c r="K62" s="1" t="s">
        <v>131</v>
      </c>
      <c r="L62" s="1" t="b">
        <v>1</v>
      </c>
    </row>
    <row r="63" spans="1:12" x14ac:dyDescent="0.3">
      <c r="A63" s="1">
        <v>6</v>
      </c>
      <c r="B63" s="1" t="s">
        <v>1049</v>
      </c>
      <c r="C63" s="1" t="s">
        <v>173</v>
      </c>
      <c r="D63" s="18">
        <v>3000</v>
      </c>
      <c r="E63" s="17">
        <v>45406.695104166669</v>
      </c>
      <c r="F63" s="1" t="s">
        <v>446</v>
      </c>
      <c r="G63" s="18">
        <v>0</v>
      </c>
      <c r="H63" s="18">
        <v>3000</v>
      </c>
      <c r="I63" s="18"/>
      <c r="J63" s="1" t="s">
        <v>128</v>
      </c>
      <c r="K63" s="1" t="s">
        <v>153</v>
      </c>
      <c r="L63" s="1" t="b">
        <v>0</v>
      </c>
    </row>
    <row r="64" spans="1:12" x14ac:dyDescent="0.3">
      <c r="A64" s="1">
        <v>6</v>
      </c>
      <c r="B64" s="1" t="s">
        <v>1050</v>
      </c>
      <c r="C64" s="1" t="s">
        <v>174</v>
      </c>
      <c r="D64" s="18">
        <v>281</v>
      </c>
      <c r="E64" s="17">
        <v>44217.013703703706</v>
      </c>
      <c r="F64" s="1" t="s">
        <v>447</v>
      </c>
      <c r="G64" s="18">
        <v>0</v>
      </c>
      <c r="H64" s="18">
        <v>281</v>
      </c>
      <c r="I64" s="18"/>
      <c r="J64" s="1" t="s">
        <v>128</v>
      </c>
      <c r="K64" s="1" t="s">
        <v>154</v>
      </c>
      <c r="L64" s="1" t="b">
        <v>0</v>
      </c>
    </row>
    <row r="65" spans="1:12" x14ac:dyDescent="0.3">
      <c r="A65" s="1">
        <v>6</v>
      </c>
      <c r="B65" s="1" t="s">
        <v>1051</v>
      </c>
      <c r="C65" s="1" t="s">
        <v>896</v>
      </c>
      <c r="D65" s="18">
        <v>515884.83</v>
      </c>
      <c r="E65" s="17">
        <v>45875.666666666664</v>
      </c>
      <c r="F65" s="1" t="s">
        <v>442</v>
      </c>
      <c r="G65" s="18">
        <v>515884.83</v>
      </c>
      <c r="H65" s="18">
        <v>0</v>
      </c>
      <c r="I65" s="18">
        <v>342202.42</v>
      </c>
      <c r="J65" s="1" t="s">
        <v>130</v>
      </c>
      <c r="K65" s="1" t="s">
        <v>131</v>
      </c>
      <c r="L65" s="1" t="b">
        <v>1</v>
      </c>
    </row>
    <row r="66" spans="1:12" x14ac:dyDescent="0.3">
      <c r="A66" s="1">
        <v>6</v>
      </c>
      <c r="B66" s="1" t="s">
        <v>1052</v>
      </c>
      <c r="C66" s="1" t="s">
        <v>946</v>
      </c>
      <c r="D66" s="18">
        <v>16439.73</v>
      </c>
      <c r="E66" s="17">
        <v>45875.666666666664</v>
      </c>
      <c r="F66" s="1" t="s">
        <v>442</v>
      </c>
      <c r="G66" s="18">
        <v>16439.73</v>
      </c>
      <c r="H66" s="18">
        <v>0</v>
      </c>
      <c r="I66" s="18">
        <v>14769.54</v>
      </c>
      <c r="J66" s="1" t="s">
        <v>155</v>
      </c>
      <c r="K66" s="1"/>
      <c r="L66" s="1" t="b">
        <v>1</v>
      </c>
    </row>
    <row r="67" spans="1:12" x14ac:dyDescent="0.3">
      <c r="A67" s="1">
        <v>6</v>
      </c>
      <c r="B67" s="1" t="s">
        <v>1054</v>
      </c>
      <c r="C67" s="1" t="s">
        <v>901</v>
      </c>
      <c r="D67" s="18">
        <v>30000</v>
      </c>
      <c r="E67" s="17">
        <v>45406.69027777778</v>
      </c>
      <c r="F67" s="1"/>
      <c r="G67" s="18">
        <v>30000</v>
      </c>
      <c r="H67" s="18"/>
      <c r="I67" s="18">
        <v>0</v>
      </c>
      <c r="J67" s="1" t="s">
        <v>130</v>
      </c>
      <c r="K67" s="1" t="s">
        <v>176</v>
      </c>
      <c r="L67" s="1" t="b">
        <v>0</v>
      </c>
    </row>
    <row r="68" spans="1:12" x14ac:dyDescent="0.3">
      <c r="A68" s="1">
        <v>6</v>
      </c>
      <c r="B68" s="1" t="s">
        <v>1053</v>
      </c>
      <c r="C68" s="1" t="s">
        <v>902</v>
      </c>
      <c r="D68" s="18">
        <v>4000</v>
      </c>
      <c r="E68" s="17">
        <v>45406.690474537034</v>
      </c>
      <c r="F68" s="1"/>
      <c r="G68" s="18">
        <v>4000</v>
      </c>
      <c r="H68" s="18"/>
      <c r="I68" s="18">
        <v>0</v>
      </c>
      <c r="J68" s="1" t="s">
        <v>130</v>
      </c>
      <c r="K68" s="1" t="s">
        <v>176</v>
      </c>
      <c r="L68" s="1" t="b">
        <v>0</v>
      </c>
    </row>
    <row r="69" spans="1:12" x14ac:dyDescent="0.3">
      <c r="A69" s="1">
        <v>6</v>
      </c>
      <c r="B69" s="1" t="s">
        <v>1055</v>
      </c>
      <c r="C69" s="1" t="s">
        <v>947</v>
      </c>
      <c r="D69" s="18">
        <v>0</v>
      </c>
      <c r="E69" s="17">
        <v>45454.788136574076</v>
      </c>
      <c r="F69" s="1"/>
      <c r="G69" s="18"/>
      <c r="H69" s="18"/>
      <c r="I69" s="18"/>
      <c r="J69" s="1" t="s">
        <v>155</v>
      </c>
      <c r="K69" s="1"/>
      <c r="L69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9ECD-8BA3-43F9-A25E-20824948E35C}">
  <sheetPr codeName="Sheet14"/>
  <dimension ref="A1:T14"/>
  <sheetViews>
    <sheetView showGridLines="0" workbookViewId="0">
      <selection activeCell="S2" sqref="S2:S14"/>
    </sheetView>
  </sheetViews>
  <sheetFormatPr defaultRowHeight="14.4" x14ac:dyDescent="0.3"/>
  <cols>
    <col min="1" max="1" width="12.21875" bestFit="1" customWidth="1"/>
    <col min="2" max="2" width="13.88671875" bestFit="1" customWidth="1"/>
    <col min="3" max="3" width="19.44140625" bestFit="1" customWidth="1"/>
    <col min="4" max="4" width="14.44140625" bestFit="1" customWidth="1"/>
    <col min="5" max="5" width="15.5546875" bestFit="1" customWidth="1"/>
    <col min="6" max="6" width="46.77734375" bestFit="1" customWidth="1"/>
    <col min="7" max="7" width="16.109375" bestFit="1" customWidth="1"/>
    <col min="8" max="8" width="17.44140625" bestFit="1" customWidth="1"/>
    <col min="9" max="9" width="13.5546875" bestFit="1" customWidth="1"/>
    <col min="10" max="10" width="17.5546875" bestFit="1" customWidth="1"/>
    <col min="11" max="11" width="15.88671875" bestFit="1" customWidth="1"/>
    <col min="12" max="12" width="18.21875" bestFit="1" customWidth="1"/>
    <col min="13" max="13" width="22" bestFit="1" customWidth="1"/>
    <col min="14" max="14" width="14.21875" bestFit="1" customWidth="1"/>
    <col min="15" max="15" width="24" bestFit="1" customWidth="1"/>
    <col min="16" max="16" width="18.21875" bestFit="1" customWidth="1"/>
    <col min="17" max="17" width="22" bestFit="1" customWidth="1"/>
    <col min="18" max="18" width="19.44140625" bestFit="1" customWidth="1"/>
    <col min="19" max="19" width="22" bestFit="1" customWidth="1"/>
    <col min="20" max="20" width="15.44140625" bestFit="1" customWidth="1"/>
    <col min="21" max="21" width="13.109375" bestFit="1" customWidth="1"/>
    <col min="22" max="22" width="21" bestFit="1" customWidth="1"/>
    <col min="23" max="23" width="21.88671875" bestFit="1" customWidth="1"/>
    <col min="24" max="24" width="22.77734375" bestFit="1" customWidth="1"/>
    <col min="25" max="25" width="13.88671875" bestFit="1" customWidth="1"/>
    <col min="26" max="26" width="15.88671875" bestFit="1" customWidth="1"/>
  </cols>
  <sheetData>
    <row r="1" spans="1:20" x14ac:dyDescent="0.3">
      <c r="A1" s="12" t="s">
        <v>619</v>
      </c>
      <c r="B1" s="12" t="s">
        <v>0</v>
      </c>
      <c r="C1" s="12" t="s">
        <v>73</v>
      </c>
      <c r="D1" s="12" t="s">
        <v>75</v>
      </c>
      <c r="E1" s="12" t="s">
        <v>21</v>
      </c>
      <c r="F1" s="12" t="s">
        <v>76</v>
      </c>
      <c r="G1" s="12" t="s">
        <v>440</v>
      </c>
      <c r="H1" s="12" t="s">
        <v>16</v>
      </c>
      <c r="I1" s="12" t="s">
        <v>18</v>
      </c>
      <c r="J1" s="12" t="s">
        <v>78</v>
      </c>
      <c r="K1" s="12" t="s">
        <v>79</v>
      </c>
      <c r="L1" s="12" t="s">
        <v>455</v>
      </c>
      <c r="M1" s="12" t="s">
        <v>456</v>
      </c>
      <c r="N1" s="12" t="s">
        <v>457</v>
      </c>
      <c r="O1" s="12" t="s">
        <v>458</v>
      </c>
      <c r="P1" s="12" t="s">
        <v>459</v>
      </c>
      <c r="Q1" s="12" t="s">
        <v>460</v>
      </c>
      <c r="R1" s="12" t="s">
        <v>461</v>
      </c>
      <c r="S1" s="12" t="s">
        <v>462</v>
      </c>
      <c r="T1" s="12" t="s">
        <v>1795</v>
      </c>
    </row>
    <row r="2" spans="1:20" x14ac:dyDescent="0.3">
      <c r="A2" s="1">
        <v>1</v>
      </c>
      <c r="B2" s="1" t="s">
        <v>983</v>
      </c>
      <c r="C2" s="1" t="s">
        <v>125</v>
      </c>
      <c r="D2" s="24">
        <v>-184000</v>
      </c>
      <c r="E2" s="17">
        <v>45659.569513888891</v>
      </c>
      <c r="F2" s="1"/>
      <c r="G2" s="24"/>
      <c r="H2" s="1" t="s">
        <v>125</v>
      </c>
      <c r="I2" s="1" t="s">
        <v>125</v>
      </c>
      <c r="J2" s="1" t="b">
        <v>0</v>
      </c>
      <c r="K2" s="1"/>
      <c r="L2" s="1" t="s">
        <v>463</v>
      </c>
      <c r="M2" s="24">
        <v>300000</v>
      </c>
      <c r="N2" s="1">
        <v>30</v>
      </c>
      <c r="O2" s="1" t="b">
        <v>1</v>
      </c>
      <c r="P2" s="1">
        <v>2.75E-2</v>
      </c>
      <c r="Q2" s="11">
        <v>44804</v>
      </c>
      <c r="R2" s="1" t="s">
        <v>99</v>
      </c>
      <c r="S2" s="1">
        <v>360</v>
      </c>
      <c r="T2" s="1" t="s">
        <v>1627</v>
      </c>
    </row>
    <row r="3" spans="1:20" x14ac:dyDescent="0.3">
      <c r="A3" s="1">
        <v>1</v>
      </c>
      <c r="B3" s="1" t="s">
        <v>982</v>
      </c>
      <c r="C3" s="1" t="s">
        <v>167</v>
      </c>
      <c r="D3" s="24">
        <v>-9852.2199999999993</v>
      </c>
      <c r="E3" s="17">
        <v>45877</v>
      </c>
      <c r="F3" s="1"/>
      <c r="G3" s="24">
        <v>-9852.2199999999993</v>
      </c>
      <c r="H3" s="1" t="s">
        <v>147</v>
      </c>
      <c r="I3" s="1" t="s">
        <v>148</v>
      </c>
      <c r="J3" s="1" t="b">
        <v>1</v>
      </c>
      <c r="K3" s="1"/>
      <c r="L3" s="1" t="s">
        <v>463</v>
      </c>
      <c r="M3" s="24">
        <v>-11113</v>
      </c>
      <c r="N3" s="1">
        <v>1</v>
      </c>
      <c r="O3" s="1" t="b">
        <v>0</v>
      </c>
      <c r="P3" s="1">
        <v>0.04</v>
      </c>
      <c r="Q3" s="11">
        <v>45660</v>
      </c>
      <c r="R3" s="1" t="s">
        <v>99</v>
      </c>
      <c r="S3" s="1">
        <v>12</v>
      </c>
      <c r="T3" s="1" t="s">
        <v>1794</v>
      </c>
    </row>
    <row r="4" spans="1:20" x14ac:dyDescent="0.3">
      <c r="A4" s="1">
        <v>2</v>
      </c>
      <c r="B4" s="1" t="s">
        <v>990</v>
      </c>
      <c r="C4" s="1" t="s">
        <v>167</v>
      </c>
      <c r="D4" s="24">
        <v>-2538.33</v>
      </c>
      <c r="E4" s="17">
        <v>45876</v>
      </c>
      <c r="F4" s="1" t="s">
        <v>447</v>
      </c>
      <c r="G4" s="24">
        <v>-2538.33</v>
      </c>
      <c r="H4" s="1" t="s">
        <v>147</v>
      </c>
      <c r="I4" s="1" t="s">
        <v>148</v>
      </c>
      <c r="J4" s="1" t="b">
        <v>1</v>
      </c>
      <c r="K4" s="1"/>
      <c r="L4" s="1" t="s">
        <v>463</v>
      </c>
      <c r="M4" s="24">
        <v>0</v>
      </c>
      <c r="N4" s="1"/>
      <c r="O4" s="1" t="b">
        <v>0</v>
      </c>
      <c r="P4" s="1"/>
      <c r="Q4" s="11">
        <v>41939</v>
      </c>
      <c r="R4" s="1" t="s">
        <v>99</v>
      </c>
      <c r="S4" s="1"/>
      <c r="T4" s="1" t="s">
        <v>1794</v>
      </c>
    </row>
    <row r="5" spans="1:20" x14ac:dyDescent="0.3">
      <c r="A5" s="1">
        <v>3</v>
      </c>
      <c r="B5" s="1" t="s">
        <v>1018</v>
      </c>
      <c r="C5" s="1" t="s">
        <v>182</v>
      </c>
      <c r="D5" s="24">
        <v>0</v>
      </c>
      <c r="E5" s="17">
        <v>44986.93645833333</v>
      </c>
      <c r="F5" s="1" t="s">
        <v>448</v>
      </c>
      <c r="G5" s="24">
        <v>0</v>
      </c>
      <c r="H5" s="1" t="s">
        <v>147</v>
      </c>
      <c r="I5" s="1" t="s">
        <v>148</v>
      </c>
      <c r="J5" s="1" t="b">
        <v>0</v>
      </c>
      <c r="K5" s="1"/>
      <c r="L5" s="1"/>
      <c r="M5" s="24">
        <v>0</v>
      </c>
      <c r="N5" s="1"/>
      <c r="O5" s="1" t="b">
        <v>0</v>
      </c>
      <c r="P5" s="1"/>
      <c r="Q5" s="11">
        <v>44621</v>
      </c>
      <c r="R5" s="1" t="s">
        <v>99</v>
      </c>
      <c r="S5" s="1"/>
      <c r="T5" s="1" t="s">
        <v>1794</v>
      </c>
    </row>
    <row r="6" spans="1:20" x14ac:dyDescent="0.3">
      <c r="A6" s="1">
        <v>3</v>
      </c>
      <c r="B6" s="1" t="s">
        <v>1017</v>
      </c>
      <c r="C6" s="1" t="s">
        <v>167</v>
      </c>
      <c r="D6" s="24">
        <v>-2749.78</v>
      </c>
      <c r="E6" s="17">
        <v>45449.892187500001</v>
      </c>
      <c r="F6" s="1" t="s">
        <v>465</v>
      </c>
      <c r="G6" s="24">
        <v>-2749.78</v>
      </c>
      <c r="H6" s="1" t="s">
        <v>147</v>
      </c>
      <c r="I6" s="1" t="s">
        <v>148</v>
      </c>
      <c r="J6" s="1" t="b">
        <v>1</v>
      </c>
      <c r="K6" s="1"/>
      <c r="L6" s="1" t="s">
        <v>463</v>
      </c>
      <c r="M6" s="24">
        <v>0</v>
      </c>
      <c r="N6" s="1">
        <v>1</v>
      </c>
      <c r="O6" s="1" t="b">
        <v>0</v>
      </c>
      <c r="P6" s="1"/>
      <c r="Q6" s="11">
        <v>44620</v>
      </c>
      <c r="R6" s="1" t="s">
        <v>99</v>
      </c>
      <c r="S6" s="1">
        <v>12</v>
      </c>
      <c r="T6" s="1" t="s">
        <v>1794</v>
      </c>
    </row>
    <row r="7" spans="1:20" x14ac:dyDescent="0.3">
      <c r="A7" s="1">
        <v>3</v>
      </c>
      <c r="B7" s="1" t="s">
        <v>1019</v>
      </c>
      <c r="C7" s="1" t="s">
        <v>167</v>
      </c>
      <c r="D7" s="24">
        <v>-7523.47</v>
      </c>
      <c r="E7" s="17">
        <v>44690.926990740743</v>
      </c>
      <c r="F7" s="1" t="s">
        <v>467</v>
      </c>
      <c r="G7" s="24">
        <v>-7523.47</v>
      </c>
      <c r="H7" s="1" t="s">
        <v>147</v>
      </c>
      <c r="I7" s="1" t="s">
        <v>148</v>
      </c>
      <c r="J7" s="1" t="b">
        <v>0</v>
      </c>
      <c r="K7" s="1"/>
      <c r="L7" s="1" t="s">
        <v>463</v>
      </c>
      <c r="M7" s="24">
        <v>0</v>
      </c>
      <c r="N7" s="1"/>
      <c r="O7" s="1" t="b">
        <v>0</v>
      </c>
      <c r="P7" s="1"/>
      <c r="Q7" s="11">
        <v>44620</v>
      </c>
      <c r="R7" s="1" t="s">
        <v>99</v>
      </c>
      <c r="S7" s="1"/>
      <c r="T7" s="1" t="s">
        <v>1794</v>
      </c>
    </row>
    <row r="8" spans="1:20" x14ac:dyDescent="0.3">
      <c r="A8" s="1">
        <v>5</v>
      </c>
      <c r="B8" s="1" t="s">
        <v>1039</v>
      </c>
      <c r="C8" s="1" t="s">
        <v>1792</v>
      </c>
      <c r="D8" s="24">
        <v>-360000</v>
      </c>
      <c r="E8" s="17">
        <v>43551</v>
      </c>
      <c r="F8" s="1"/>
      <c r="G8" s="24"/>
      <c r="H8" s="1" t="s">
        <v>125</v>
      </c>
      <c r="I8" s="1" t="s">
        <v>125</v>
      </c>
      <c r="J8" s="1" t="b">
        <v>0</v>
      </c>
      <c r="K8" s="1"/>
      <c r="L8" s="1" t="s">
        <v>463</v>
      </c>
      <c r="M8" s="24">
        <v>386000</v>
      </c>
      <c r="N8" s="1">
        <v>15</v>
      </c>
      <c r="O8" s="1" t="b">
        <v>1</v>
      </c>
      <c r="P8" s="1">
        <v>2.75E-2</v>
      </c>
      <c r="Q8" s="11">
        <v>44362</v>
      </c>
      <c r="R8" s="1" t="s">
        <v>99</v>
      </c>
      <c r="S8" s="1">
        <v>180</v>
      </c>
      <c r="T8" s="1" t="s">
        <v>1609</v>
      </c>
    </row>
    <row r="9" spans="1:20" x14ac:dyDescent="0.3">
      <c r="A9" s="1">
        <v>5</v>
      </c>
      <c r="B9" s="1" t="s">
        <v>1044</v>
      </c>
      <c r="C9" s="1" t="s">
        <v>1793</v>
      </c>
      <c r="D9" s="24">
        <v>-1440262</v>
      </c>
      <c r="E9" s="17">
        <v>45483</v>
      </c>
      <c r="F9" s="1"/>
      <c r="G9" s="24"/>
      <c r="H9" s="1" t="s">
        <v>125</v>
      </c>
      <c r="I9" s="1" t="s">
        <v>125</v>
      </c>
      <c r="J9" s="1" t="b">
        <v>0</v>
      </c>
      <c r="K9" s="1"/>
      <c r="L9" s="1" t="s">
        <v>463</v>
      </c>
      <c r="M9" s="24">
        <v>1440260</v>
      </c>
      <c r="N9" s="1">
        <v>20</v>
      </c>
      <c r="O9" s="1" t="b">
        <v>1</v>
      </c>
      <c r="P9" s="1">
        <v>0.11</v>
      </c>
      <c r="Q9" s="11">
        <v>45483</v>
      </c>
      <c r="R9" s="1" t="s">
        <v>99</v>
      </c>
      <c r="S9" s="1">
        <v>240</v>
      </c>
      <c r="T9" s="1" t="s">
        <v>1616</v>
      </c>
    </row>
    <row r="10" spans="1:20" x14ac:dyDescent="0.3">
      <c r="A10" s="1">
        <v>5</v>
      </c>
      <c r="B10" s="1" t="s">
        <v>1045</v>
      </c>
      <c r="C10" s="1" t="s">
        <v>1789</v>
      </c>
      <c r="D10" s="24">
        <v>-2323000</v>
      </c>
      <c r="E10" s="17">
        <v>45483</v>
      </c>
      <c r="F10" s="1" t="s">
        <v>464</v>
      </c>
      <c r="G10" s="24"/>
      <c r="H10" s="1" t="s">
        <v>147</v>
      </c>
      <c r="I10" s="1" t="s">
        <v>23</v>
      </c>
      <c r="J10" s="1" t="b">
        <v>0</v>
      </c>
      <c r="K10" s="1" t="b">
        <v>0</v>
      </c>
      <c r="L10" s="1" t="s">
        <v>463</v>
      </c>
      <c r="M10" s="24">
        <v>2323000</v>
      </c>
      <c r="N10" s="1">
        <v>16</v>
      </c>
      <c r="O10" s="1" t="b">
        <v>1</v>
      </c>
      <c r="P10" s="1">
        <v>0.11</v>
      </c>
      <c r="Q10" s="11">
        <v>45483</v>
      </c>
      <c r="R10" s="1" t="s">
        <v>99</v>
      </c>
      <c r="S10" s="1">
        <v>192</v>
      </c>
      <c r="T10" s="1" t="s">
        <v>1794</v>
      </c>
    </row>
    <row r="11" spans="1:20" x14ac:dyDescent="0.3">
      <c r="A11" s="1">
        <v>5</v>
      </c>
      <c r="B11" s="1" t="s">
        <v>1046</v>
      </c>
      <c r="C11" s="1" t="s">
        <v>1790</v>
      </c>
      <c r="D11" s="24">
        <v>-620000</v>
      </c>
      <c r="E11" s="17">
        <v>45483</v>
      </c>
      <c r="F11" s="1"/>
      <c r="G11" s="24"/>
      <c r="H11" s="1" t="s">
        <v>147</v>
      </c>
      <c r="I11" s="1" t="s">
        <v>23</v>
      </c>
      <c r="J11" s="1" t="b">
        <v>0</v>
      </c>
      <c r="K11" s="1"/>
      <c r="L11" s="1" t="s">
        <v>463</v>
      </c>
      <c r="M11" s="24">
        <v>620000</v>
      </c>
      <c r="N11" s="1">
        <v>8</v>
      </c>
      <c r="O11" s="1" t="b">
        <v>1</v>
      </c>
      <c r="P11" s="1">
        <v>0.08</v>
      </c>
      <c r="Q11" s="11">
        <v>45483</v>
      </c>
      <c r="R11" s="1" t="s">
        <v>99</v>
      </c>
      <c r="S11" s="1">
        <v>96</v>
      </c>
      <c r="T11" s="1" t="s">
        <v>1794</v>
      </c>
    </row>
    <row r="12" spans="1:20" x14ac:dyDescent="0.3">
      <c r="A12" s="1">
        <v>5</v>
      </c>
      <c r="B12" s="1" t="s">
        <v>1047</v>
      </c>
      <c r="C12" s="1" t="s">
        <v>1791</v>
      </c>
      <c r="D12" s="24">
        <v>-160000</v>
      </c>
      <c r="E12" s="17">
        <v>45686</v>
      </c>
      <c r="F12" s="1"/>
      <c r="G12" s="24"/>
      <c r="H12" s="1" t="s">
        <v>147</v>
      </c>
      <c r="I12" s="1" t="s">
        <v>164</v>
      </c>
      <c r="J12" s="1" t="b">
        <v>0</v>
      </c>
      <c r="K12" s="1"/>
      <c r="L12" s="1" t="s">
        <v>463</v>
      </c>
      <c r="M12" s="24">
        <v>160000</v>
      </c>
      <c r="N12" s="1">
        <v>6</v>
      </c>
      <c r="O12" s="1" t="b">
        <v>0</v>
      </c>
      <c r="P12" s="1">
        <v>0.08</v>
      </c>
      <c r="Q12" s="11">
        <v>45686</v>
      </c>
      <c r="R12" s="1" t="s">
        <v>99</v>
      </c>
      <c r="S12" s="1">
        <v>72</v>
      </c>
      <c r="T12" s="1" t="s">
        <v>1794</v>
      </c>
    </row>
    <row r="13" spans="1:20" x14ac:dyDescent="0.3">
      <c r="A13" s="1">
        <v>6</v>
      </c>
      <c r="B13" s="1" t="s">
        <v>1058</v>
      </c>
      <c r="C13" s="1" t="s">
        <v>741</v>
      </c>
      <c r="D13" s="24">
        <v>-191144.09</v>
      </c>
      <c r="E13" s="17">
        <v>45876.15761574074</v>
      </c>
      <c r="F13" s="1" t="s">
        <v>454</v>
      </c>
      <c r="G13" s="24">
        <v>-191144.09</v>
      </c>
      <c r="H13" s="1" t="s">
        <v>125</v>
      </c>
      <c r="I13" s="1" t="s">
        <v>125</v>
      </c>
      <c r="J13" s="1" t="b">
        <v>1</v>
      </c>
      <c r="K13" s="1"/>
      <c r="L13" s="1" t="s">
        <v>463</v>
      </c>
      <c r="M13" s="24">
        <v>191577</v>
      </c>
      <c r="N13" s="1">
        <v>30</v>
      </c>
      <c r="O13" s="1" t="b">
        <v>1</v>
      </c>
      <c r="P13" s="1">
        <v>2.8750000000000001E-2</v>
      </c>
      <c r="Q13" s="11">
        <v>44041</v>
      </c>
      <c r="R13" s="1" t="s">
        <v>99</v>
      </c>
      <c r="S13" s="1">
        <v>360</v>
      </c>
      <c r="T13" s="1" t="s">
        <v>1608</v>
      </c>
    </row>
    <row r="14" spans="1:20" x14ac:dyDescent="0.3">
      <c r="A14" s="1">
        <v>6</v>
      </c>
      <c r="B14" s="1" t="s">
        <v>1057</v>
      </c>
      <c r="C14" s="1" t="s">
        <v>770</v>
      </c>
      <c r="D14" s="24">
        <v>-15474.45</v>
      </c>
      <c r="E14" s="17">
        <v>45868.542187500003</v>
      </c>
      <c r="F14" s="1" t="s">
        <v>466</v>
      </c>
      <c r="G14" s="24">
        <v>-15474.45</v>
      </c>
      <c r="H14" s="1" t="s">
        <v>147</v>
      </c>
      <c r="I14" s="1" t="s">
        <v>164</v>
      </c>
      <c r="J14" s="1" t="b">
        <v>1</v>
      </c>
      <c r="K14" s="1"/>
      <c r="L14" s="1"/>
      <c r="M14" s="24">
        <v>23344</v>
      </c>
      <c r="N14" s="1"/>
      <c r="O14" s="1" t="b">
        <v>0</v>
      </c>
      <c r="P14" s="1"/>
      <c r="Q14" s="11">
        <v>45868</v>
      </c>
      <c r="R14" s="1" t="s">
        <v>99</v>
      </c>
      <c r="S14" s="1"/>
      <c r="T14" s="1" t="s">
        <v>1794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7149-EC00-47E1-8A51-E4325174620C}">
  <dimension ref="A1:R127"/>
  <sheetViews>
    <sheetView showGridLines="0" zoomScaleNormal="100" zoomScalePageLayoutView="115" workbookViewId="0">
      <selection activeCell="B1" sqref="B1"/>
    </sheetView>
  </sheetViews>
  <sheetFormatPr defaultColWidth="9.109375" defaultRowHeight="12.6" customHeight="1" x14ac:dyDescent="0.25"/>
  <cols>
    <col min="1" max="1" width="22.77734375" style="29" customWidth="1"/>
    <col min="2" max="2" width="12.5546875" style="106" customWidth="1"/>
    <col min="3" max="3" width="3.21875" style="29" customWidth="1"/>
    <col min="4" max="4" width="18.21875" style="29" customWidth="1"/>
    <col min="5" max="5" width="15.109375" style="29" customWidth="1"/>
    <col min="6" max="6" width="3" style="29" customWidth="1"/>
    <col min="7" max="7" width="14" style="29" customWidth="1"/>
    <col min="8" max="8" width="15" style="29" customWidth="1"/>
    <col min="9" max="9" width="13.21875" style="29" customWidth="1"/>
    <col min="10" max="10" width="13.5546875" style="29" customWidth="1"/>
    <col min="11" max="11" width="11" style="29" customWidth="1"/>
    <col min="12" max="12" width="8" style="29" customWidth="1"/>
    <col min="13" max="14" width="10" style="29" bestFit="1" customWidth="1"/>
    <col min="15" max="15" width="10.77734375" style="29" bestFit="1" customWidth="1"/>
    <col min="16" max="16" width="9.109375" style="29"/>
    <col min="17" max="17" width="11.44140625" style="29" customWidth="1"/>
    <col min="18" max="18" width="12" style="29" bestFit="1" customWidth="1"/>
    <col min="19" max="16384" width="9.109375" style="29"/>
  </cols>
  <sheetData>
    <row r="1" spans="1:17" ht="35.25" customHeight="1" x14ac:dyDescent="0.25">
      <c r="A1" s="27" t="s">
        <v>1910</v>
      </c>
      <c r="B1" s="28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3.2" x14ac:dyDescent="0.25">
      <c r="A2" s="29" t="s">
        <v>2032</v>
      </c>
      <c r="B2" s="107" t="s">
        <v>620</v>
      </c>
    </row>
    <row r="3" spans="1:17" ht="13.2" x14ac:dyDescent="0.25">
      <c r="A3" s="29" t="s">
        <v>2033</v>
      </c>
      <c r="B3" s="107" t="s">
        <v>633</v>
      </c>
    </row>
    <row r="4" spans="1:17" ht="13.2" x14ac:dyDescent="0.25">
      <c r="A4" s="29" t="s">
        <v>619</v>
      </c>
      <c r="B4" s="107">
        <v>1</v>
      </c>
    </row>
    <row r="5" spans="1:17" s="40" customFormat="1" ht="11.25" customHeight="1" x14ac:dyDescent="0.3">
      <c r="A5" s="30" t="s">
        <v>1911</v>
      </c>
      <c r="B5" s="31"/>
      <c r="C5" s="32"/>
      <c r="D5" s="33" t="s">
        <v>1912</v>
      </c>
      <c r="E5" s="34"/>
      <c r="F5" s="35"/>
      <c r="G5" s="36" t="s">
        <v>1913</v>
      </c>
      <c r="H5" s="37" t="s">
        <v>1914</v>
      </c>
      <c r="I5" s="38" t="s">
        <v>1915</v>
      </c>
      <c r="J5" s="37" t="s">
        <v>1916</v>
      </c>
      <c r="K5" s="39" t="s">
        <v>1917</v>
      </c>
    </row>
    <row r="6" spans="1:17" ht="11.25" customHeight="1" x14ac:dyDescent="0.3">
      <c r="A6" s="41" t="s">
        <v>1918</v>
      </c>
      <c r="B6" s="42">
        <v>0</v>
      </c>
      <c r="C6" s="43"/>
      <c r="D6" s="41" t="s">
        <v>1919</v>
      </c>
      <c r="E6" s="42">
        <v>0</v>
      </c>
      <c r="F6" s="32"/>
      <c r="G6" s="44" t="s">
        <v>1920</v>
      </c>
      <c r="H6" s="45">
        <f>B24</f>
        <v>0</v>
      </c>
      <c r="I6" s="46">
        <v>0.1</v>
      </c>
      <c r="J6" s="47" t="e">
        <f>H6/$B$18</f>
        <v>#DIV/0!</v>
      </c>
      <c r="K6" s="48" t="e">
        <f>IF(OR(J6=I6,J6&gt;I6),"PASS","FAIL")</f>
        <v>#DIV/0!</v>
      </c>
    </row>
    <row r="7" spans="1:17" ht="11.25" customHeight="1" x14ac:dyDescent="0.3">
      <c r="A7" s="41" t="s">
        <v>1921</v>
      </c>
      <c r="B7" s="42">
        <v>0</v>
      </c>
      <c r="C7" s="32"/>
      <c r="D7" s="41" t="s">
        <v>1922</v>
      </c>
      <c r="E7" s="42">
        <v>0</v>
      </c>
      <c r="F7" s="32"/>
      <c r="G7" s="44" t="s">
        <v>153</v>
      </c>
      <c r="H7" s="45">
        <f>B35</f>
        <v>0</v>
      </c>
      <c r="I7" s="46">
        <v>0.2</v>
      </c>
      <c r="J7" s="47" t="e">
        <f>(B35)/B18</f>
        <v>#DIV/0!</v>
      </c>
      <c r="K7" s="48" t="e">
        <f>IF(OR(J7=I7,J7&gt;I7),"PASS","FAIL")</f>
        <v>#DIV/0!</v>
      </c>
    </row>
    <row r="8" spans="1:17" ht="11.25" customHeight="1" x14ac:dyDescent="0.3">
      <c r="A8" s="41" t="s">
        <v>1923</v>
      </c>
      <c r="B8" s="42">
        <v>0</v>
      </c>
      <c r="C8" s="32"/>
      <c r="D8" s="41" t="s">
        <v>1924</v>
      </c>
      <c r="E8" s="42">
        <v>0</v>
      </c>
      <c r="F8" s="32"/>
      <c r="G8" s="44" t="s">
        <v>1925</v>
      </c>
      <c r="H8" s="45">
        <f>B42+B62+E18</f>
        <v>0</v>
      </c>
      <c r="I8" s="46">
        <v>0</v>
      </c>
      <c r="J8" s="47" t="e">
        <f>(B42+E18+B62)/B18</f>
        <v>#DIV/0!</v>
      </c>
      <c r="K8" s="48" t="e">
        <f>IF(OR(J8=I8,J8&lt;I8),"PASS","FAIL")</f>
        <v>#DIV/0!</v>
      </c>
    </row>
    <row r="9" spans="1:17" ht="11.25" customHeight="1" x14ac:dyDescent="0.3">
      <c r="A9" s="41" t="s">
        <v>1926</v>
      </c>
      <c r="B9" s="42">
        <v>0</v>
      </c>
      <c r="C9" s="32"/>
      <c r="D9" s="41" t="s">
        <v>1927</v>
      </c>
      <c r="E9" s="42">
        <v>0</v>
      </c>
      <c r="F9" s="49"/>
      <c r="G9" s="44" t="s">
        <v>1928</v>
      </c>
      <c r="H9" s="45">
        <f>B38</f>
        <v>0</v>
      </c>
      <c r="I9" s="46">
        <f>B37</f>
        <v>0.05</v>
      </c>
      <c r="J9" s="47" t="e">
        <f>H9/B18</f>
        <v>#DIV/0!</v>
      </c>
      <c r="K9" s="48" t="e">
        <f>IF(H9/$B$39&lt;I9,"FAIL","PASS")</f>
        <v>#DIV/0!</v>
      </c>
    </row>
    <row r="10" spans="1:17" ht="12" customHeight="1" x14ac:dyDescent="0.3">
      <c r="A10" s="41" t="s">
        <v>1929</v>
      </c>
      <c r="B10" s="42">
        <v>0</v>
      </c>
      <c r="C10" s="32"/>
      <c r="D10" s="41" t="s">
        <v>1930</v>
      </c>
      <c r="E10" s="42">
        <v>0</v>
      </c>
      <c r="F10" s="50"/>
      <c r="G10" s="44" t="s">
        <v>1931</v>
      </c>
      <c r="H10" s="45">
        <f>B56+B60+B68+E12+E23+E28+E36+E48+E54-B62-B42</f>
        <v>0</v>
      </c>
      <c r="I10" s="46">
        <v>0.4</v>
      </c>
      <c r="J10" s="47" t="e">
        <f>(H10)/B18</f>
        <v>#DIV/0!</v>
      </c>
      <c r="K10" s="48" t="e">
        <f>IF(H10/$B$39&gt;I10,"FAIL","PASS")</f>
        <v>#DIV/0!</v>
      </c>
      <c r="L10" s="51"/>
    </row>
    <row r="11" spans="1:17" ht="11.25" customHeight="1" x14ac:dyDescent="0.3">
      <c r="A11" s="41" t="s">
        <v>1932</v>
      </c>
      <c r="B11" s="42">
        <v>0</v>
      </c>
      <c r="C11" s="32"/>
      <c r="D11" s="41" t="s">
        <v>1933</v>
      </c>
      <c r="E11" s="42">
        <v>0</v>
      </c>
      <c r="F11" s="32"/>
      <c r="G11" s="52" t="s">
        <v>1934</v>
      </c>
      <c r="H11" s="45">
        <f>SUM(H6:H10)</f>
        <v>0</v>
      </c>
      <c r="I11" s="47"/>
      <c r="J11" s="53"/>
      <c r="K11" s="54"/>
      <c r="L11" s="55"/>
      <c r="M11" s="55"/>
      <c r="N11" s="56"/>
    </row>
    <row r="12" spans="1:17" ht="11.25" customHeight="1" x14ac:dyDescent="0.3">
      <c r="A12" s="41" t="s">
        <v>1935</v>
      </c>
      <c r="B12" s="42">
        <v>0</v>
      </c>
      <c r="C12" s="32"/>
      <c r="D12" s="57" t="s">
        <v>1936</v>
      </c>
      <c r="E12" s="58">
        <f>SUM(E6:E11)</f>
        <v>0</v>
      </c>
      <c r="F12" s="32"/>
      <c r="G12" s="59" t="s">
        <v>1937</v>
      </c>
      <c r="H12" s="60">
        <f>B18-H11</f>
        <v>0</v>
      </c>
      <c r="I12" s="46">
        <f>1-I6-I7-I8-I9-I10</f>
        <v>0.24999999999999989</v>
      </c>
      <c r="J12" s="47" t="e">
        <f>1-J6-J7-J8-J9-J10</f>
        <v>#DIV/0!</v>
      </c>
      <c r="K12" s="48" t="e">
        <f>IF(OR(J12=I12,J12&gt;I12),"PASS","Fail")</f>
        <v>#DIV/0!</v>
      </c>
      <c r="L12" s="61"/>
      <c r="M12" s="62"/>
    </row>
    <row r="13" spans="1:17" ht="11.25" customHeight="1" x14ac:dyDescent="0.3">
      <c r="A13" s="41" t="s">
        <v>1938</v>
      </c>
      <c r="B13" s="42">
        <v>0</v>
      </c>
      <c r="C13" s="32"/>
      <c r="D13" s="63" t="s">
        <v>1939</v>
      </c>
      <c r="E13" s="64"/>
      <c r="F13" s="32"/>
      <c r="G13" s="65"/>
      <c r="H13" s="65"/>
      <c r="I13" s="65"/>
      <c r="J13" s="65"/>
      <c r="K13" s="48"/>
      <c r="L13" s="65"/>
      <c r="N13" s="62"/>
    </row>
    <row r="14" spans="1:17" ht="11.25" customHeight="1" x14ac:dyDescent="0.3">
      <c r="A14" s="41" t="s">
        <v>1940</v>
      </c>
      <c r="B14" s="42">
        <v>0</v>
      </c>
      <c r="C14" s="32"/>
      <c r="D14" s="41" t="s">
        <v>1941</v>
      </c>
      <c r="E14" s="42">
        <v>0</v>
      </c>
      <c r="F14" s="32"/>
      <c r="G14" s="65"/>
      <c r="H14" s="65"/>
      <c r="I14" s="65"/>
      <c r="J14" s="65"/>
      <c r="K14" s="48"/>
      <c r="L14" s="65"/>
    </row>
    <row r="15" spans="1:17" ht="11.25" customHeight="1" x14ac:dyDescent="0.3">
      <c r="A15" s="41" t="s">
        <v>1942</v>
      </c>
      <c r="B15" s="42">
        <v>0</v>
      </c>
      <c r="C15" s="32"/>
      <c r="D15" s="41" t="s">
        <v>1943</v>
      </c>
      <c r="E15" s="42">
        <v>0</v>
      </c>
      <c r="F15" s="32"/>
      <c r="G15" s="65"/>
      <c r="H15" s="65"/>
      <c r="I15" s="65"/>
      <c r="J15" s="65"/>
      <c r="K15" s="48"/>
      <c r="L15" s="65"/>
    </row>
    <row r="16" spans="1:17" ht="11.25" customHeight="1" x14ac:dyDescent="0.3">
      <c r="A16" s="41" t="s">
        <v>1944</v>
      </c>
      <c r="B16" s="42">
        <v>0</v>
      </c>
      <c r="C16" s="32"/>
      <c r="D16" s="41" t="s">
        <v>1945</v>
      </c>
      <c r="E16" s="42">
        <v>0</v>
      </c>
      <c r="F16" s="32"/>
      <c r="G16" s="65"/>
      <c r="H16" s="65"/>
      <c r="I16" s="65"/>
      <c r="J16" s="65"/>
      <c r="K16" s="48"/>
      <c r="L16" s="65"/>
    </row>
    <row r="17" spans="1:18" ht="11.25" customHeight="1" x14ac:dyDescent="0.3">
      <c r="A17" s="41" t="s">
        <v>1946</v>
      </c>
      <c r="B17" s="42">
        <v>0</v>
      </c>
      <c r="C17" s="49"/>
      <c r="D17" s="41" t="s">
        <v>1947</v>
      </c>
      <c r="E17" s="42">
        <v>0</v>
      </c>
      <c r="F17" s="49"/>
      <c r="G17" s="65"/>
      <c r="H17" s="65"/>
      <c r="I17" s="65"/>
      <c r="J17" s="65"/>
      <c r="K17" s="65"/>
      <c r="L17" s="65"/>
    </row>
    <row r="18" spans="1:18" ht="11.25" customHeight="1" x14ac:dyDescent="0.3">
      <c r="A18" s="66" t="s">
        <v>1948</v>
      </c>
      <c r="B18" s="67">
        <f>SUM(B6:B17)</f>
        <v>0</v>
      </c>
      <c r="C18" s="49"/>
      <c r="D18" s="57" t="s">
        <v>1949</v>
      </c>
      <c r="E18" s="58">
        <f>SUM(E14:E17)</f>
        <v>0</v>
      </c>
      <c r="F18" s="32"/>
      <c r="G18" s="65"/>
      <c r="H18" s="65"/>
      <c r="I18" s="65"/>
      <c r="J18" s="65"/>
      <c r="K18" s="65"/>
      <c r="L18" s="65"/>
    </row>
    <row r="19" spans="1:18" ht="11.25" customHeight="1" x14ac:dyDescent="0.3">
      <c r="A19" s="30" t="s">
        <v>1920</v>
      </c>
      <c r="B19" s="31"/>
      <c r="C19" s="32"/>
      <c r="D19" s="63" t="s">
        <v>1950</v>
      </c>
      <c r="E19" s="64"/>
      <c r="F19" s="32"/>
      <c r="G19" s="65"/>
      <c r="H19" s="65"/>
      <c r="I19" s="65"/>
      <c r="J19" s="65"/>
      <c r="K19" s="65"/>
      <c r="L19" s="65"/>
    </row>
    <row r="20" spans="1:18" ht="11.25" customHeight="1" x14ac:dyDescent="0.3">
      <c r="A20" s="41" t="s">
        <v>1951</v>
      </c>
      <c r="B20" s="42">
        <v>0</v>
      </c>
      <c r="C20" s="32"/>
      <c r="D20" s="41" t="s">
        <v>1950</v>
      </c>
      <c r="E20" s="42">
        <v>0</v>
      </c>
      <c r="F20" s="32"/>
      <c r="G20" s="65"/>
      <c r="H20" s="65"/>
      <c r="I20" s="65"/>
      <c r="J20" s="65"/>
      <c r="K20" s="65"/>
      <c r="L20" s="65"/>
    </row>
    <row r="21" spans="1:18" ht="11.25" customHeight="1" x14ac:dyDescent="0.3">
      <c r="A21" s="41" t="s">
        <v>1952</v>
      </c>
      <c r="B21" s="42">
        <v>0</v>
      </c>
      <c r="C21" s="32"/>
      <c r="D21" s="41" t="s">
        <v>1953</v>
      </c>
      <c r="E21" s="42">
        <v>0</v>
      </c>
      <c r="F21" s="32"/>
      <c r="G21" s="65"/>
      <c r="H21" s="65"/>
      <c r="I21" s="65"/>
      <c r="J21" s="65"/>
      <c r="K21" s="65"/>
      <c r="L21" s="65"/>
    </row>
    <row r="22" spans="1:18" ht="11.25" customHeight="1" x14ac:dyDescent="0.3">
      <c r="A22" s="41" t="s">
        <v>1954</v>
      </c>
      <c r="B22" s="42">
        <v>0</v>
      </c>
      <c r="C22" s="32"/>
      <c r="D22" s="41" t="s">
        <v>1955</v>
      </c>
      <c r="E22" s="42">
        <v>0</v>
      </c>
      <c r="F22" s="32"/>
      <c r="G22" s="65"/>
      <c r="H22" s="65"/>
      <c r="I22" s="65"/>
      <c r="J22" s="65"/>
      <c r="K22" s="65"/>
      <c r="L22" s="65"/>
    </row>
    <row r="23" spans="1:18" ht="11.25" customHeight="1" x14ac:dyDescent="0.3">
      <c r="A23" s="41" t="s">
        <v>1956</v>
      </c>
      <c r="B23" s="42">
        <v>0</v>
      </c>
      <c r="C23" s="32"/>
      <c r="D23" s="57" t="s">
        <v>1957</v>
      </c>
      <c r="E23" s="58">
        <f>SUM(E20:E22)</f>
        <v>0</v>
      </c>
      <c r="F23" s="32"/>
      <c r="G23" s="65"/>
      <c r="H23" s="65"/>
      <c r="I23" s="65"/>
      <c r="J23" s="65"/>
      <c r="K23" s="65"/>
      <c r="L23" s="65"/>
    </row>
    <row r="24" spans="1:18" ht="11.25" customHeight="1" x14ac:dyDescent="0.3">
      <c r="A24" s="68" t="s">
        <v>1958</v>
      </c>
      <c r="B24" s="69">
        <f>SUM(B20:B23)</f>
        <v>0</v>
      </c>
      <c r="C24" s="32"/>
      <c r="D24" s="63" t="s">
        <v>1959</v>
      </c>
      <c r="E24" s="64"/>
      <c r="F24" s="32"/>
      <c r="G24" s="65"/>
      <c r="H24" s="65"/>
      <c r="I24" s="65"/>
      <c r="J24" s="65"/>
      <c r="K24" s="65"/>
      <c r="L24" s="65"/>
    </row>
    <row r="25" spans="1:18" ht="11.25" customHeight="1" x14ac:dyDescent="0.3">
      <c r="A25" s="70" t="s">
        <v>1960</v>
      </c>
      <c r="B25" s="71"/>
      <c r="C25" s="32"/>
      <c r="D25" s="41" t="s">
        <v>1961</v>
      </c>
      <c r="E25" s="42">
        <v>0</v>
      </c>
      <c r="F25" s="32"/>
      <c r="G25" s="65"/>
      <c r="H25" s="65"/>
      <c r="I25" s="65"/>
      <c r="J25" s="65"/>
      <c r="K25" s="65"/>
      <c r="L25" s="65"/>
    </row>
    <row r="26" spans="1:18" ht="11.25" customHeight="1" x14ac:dyDescent="0.3">
      <c r="A26" s="41" t="s">
        <v>1962</v>
      </c>
      <c r="B26" s="42">
        <v>0</v>
      </c>
      <c r="C26" s="32"/>
      <c r="D26" s="41" t="s">
        <v>1963</v>
      </c>
      <c r="E26" s="42">
        <v>0</v>
      </c>
      <c r="F26" s="32"/>
      <c r="G26" s="65"/>
      <c r="H26" s="65"/>
      <c r="I26" s="65"/>
      <c r="J26" s="65"/>
      <c r="K26" s="65"/>
      <c r="L26" s="65"/>
    </row>
    <row r="27" spans="1:18" ht="11.25" customHeight="1" x14ac:dyDescent="0.3">
      <c r="A27" s="41" t="s">
        <v>1964</v>
      </c>
      <c r="B27" s="42">
        <v>0</v>
      </c>
      <c r="C27" s="32"/>
      <c r="D27" s="41" t="s">
        <v>1965</v>
      </c>
      <c r="E27" s="42">
        <v>0</v>
      </c>
      <c r="F27" s="32"/>
      <c r="G27" s="65"/>
      <c r="H27" s="65"/>
      <c r="I27" s="65"/>
      <c r="J27" s="65"/>
      <c r="K27" s="65"/>
      <c r="L27" s="65"/>
    </row>
    <row r="28" spans="1:18" ht="11.25" customHeight="1" x14ac:dyDescent="0.3">
      <c r="A28" s="41" t="s">
        <v>1966</v>
      </c>
      <c r="B28" s="42">
        <v>0</v>
      </c>
      <c r="C28" s="32"/>
      <c r="D28" s="72" t="s">
        <v>1967</v>
      </c>
      <c r="E28" s="67">
        <f>SUM(E25:E27)</f>
        <v>0</v>
      </c>
      <c r="F28" s="32"/>
      <c r="G28" s="73" t="s">
        <v>1968</v>
      </c>
      <c r="H28" s="37" t="s">
        <v>1914</v>
      </c>
      <c r="I28" s="73" t="s">
        <v>1969</v>
      </c>
      <c r="J28" s="74" t="s">
        <v>1916</v>
      </c>
      <c r="K28" s="73" t="s">
        <v>1970</v>
      </c>
    </row>
    <row r="29" spans="1:18" ht="11.25" customHeight="1" x14ac:dyDescent="0.3">
      <c r="A29" s="41" t="s">
        <v>1971</v>
      </c>
      <c r="B29" s="42">
        <v>0</v>
      </c>
      <c r="C29" s="32"/>
      <c r="D29" s="63" t="s">
        <v>1972</v>
      </c>
      <c r="E29" s="64"/>
      <c r="F29" s="32"/>
      <c r="G29" s="75" t="s">
        <v>1973</v>
      </c>
      <c r="H29" s="76">
        <f>B56</f>
        <v>0</v>
      </c>
      <c r="I29" s="77">
        <v>0.38</v>
      </c>
      <c r="J29" s="78" t="e">
        <f>B56/B39</f>
        <v>#DIV/0!</v>
      </c>
      <c r="K29" s="48" t="e">
        <f>IF(H29/$B$39&gt;I29,"FAIL","PASS")</f>
        <v>#DIV/0!</v>
      </c>
      <c r="Q29" s="79"/>
      <c r="R29" s="80"/>
    </row>
    <row r="30" spans="1:18" ht="11.25" customHeight="1" x14ac:dyDescent="0.3">
      <c r="A30" s="41" t="s">
        <v>1974</v>
      </c>
      <c r="B30" s="42">
        <v>0</v>
      </c>
      <c r="C30" s="32"/>
      <c r="D30" s="41" t="s">
        <v>1975</v>
      </c>
      <c r="E30" s="42">
        <v>0</v>
      </c>
      <c r="F30" s="32"/>
      <c r="G30" s="75" t="s">
        <v>1976</v>
      </c>
      <c r="H30" s="76">
        <f>B60</f>
        <v>0</v>
      </c>
      <c r="I30" s="77">
        <v>0.15</v>
      </c>
      <c r="J30" s="78" t="e">
        <f>B60/B39</f>
        <v>#DIV/0!</v>
      </c>
      <c r="K30" s="48" t="e">
        <f t="shared" ref="K30:K38" si="0">IF(H30/$B$39&gt;I30,"FAIL","PASS")</f>
        <v>#DIV/0!</v>
      </c>
      <c r="Q30" s="79"/>
      <c r="R30" s="81"/>
    </row>
    <row r="31" spans="1:18" ht="11.25" customHeight="1" x14ac:dyDescent="0.3">
      <c r="A31" s="41" t="s">
        <v>1977</v>
      </c>
      <c r="B31" s="42">
        <v>0</v>
      </c>
      <c r="C31" s="49"/>
      <c r="D31" s="41" t="s">
        <v>1978</v>
      </c>
      <c r="E31" s="42">
        <v>0</v>
      </c>
      <c r="F31" s="32"/>
      <c r="G31" s="75" t="s">
        <v>1979</v>
      </c>
      <c r="H31" s="76">
        <f>B68+B62</f>
        <v>0</v>
      </c>
      <c r="I31" s="77">
        <v>0.15</v>
      </c>
      <c r="J31" s="78" t="e">
        <f>B68/B39</f>
        <v>#DIV/0!</v>
      </c>
      <c r="K31" s="48" t="e">
        <f t="shared" si="0"/>
        <v>#DIV/0!</v>
      </c>
      <c r="Q31" s="79"/>
      <c r="R31" s="80"/>
    </row>
    <row r="32" spans="1:18" ht="11.25" customHeight="1" x14ac:dyDescent="0.3">
      <c r="A32" s="41" t="s">
        <v>1980</v>
      </c>
      <c r="B32" s="42">
        <v>0</v>
      </c>
      <c r="C32" s="32"/>
      <c r="D32" s="41" t="s">
        <v>1981</v>
      </c>
      <c r="E32" s="42">
        <v>0</v>
      </c>
      <c r="F32" s="32"/>
      <c r="G32" s="75" t="s">
        <v>1981</v>
      </c>
      <c r="H32" s="76">
        <f>E12</f>
        <v>0</v>
      </c>
      <c r="I32" s="77">
        <v>0.03</v>
      </c>
      <c r="J32" s="78" t="e">
        <f>E12/B39</f>
        <v>#DIV/0!</v>
      </c>
      <c r="K32" s="48" t="e">
        <f t="shared" si="0"/>
        <v>#DIV/0!</v>
      </c>
      <c r="N32" s="82"/>
    </row>
    <row r="33" spans="1:17" ht="11.25" customHeight="1" x14ac:dyDescent="0.3">
      <c r="A33" s="41" t="s">
        <v>1982</v>
      </c>
      <c r="B33" s="42">
        <v>0</v>
      </c>
      <c r="C33" s="32"/>
      <c r="D33" s="41" t="s">
        <v>1983</v>
      </c>
      <c r="E33" s="42">
        <v>0</v>
      </c>
      <c r="F33" s="32"/>
      <c r="G33" s="75" t="s">
        <v>1939</v>
      </c>
      <c r="H33" s="76">
        <f>E18</f>
        <v>0</v>
      </c>
      <c r="I33" s="77">
        <v>0.1</v>
      </c>
      <c r="J33" s="78" t="e">
        <f>E18/B39</f>
        <v>#DIV/0!</v>
      </c>
      <c r="K33" s="48" t="e">
        <f t="shared" si="0"/>
        <v>#DIV/0!</v>
      </c>
      <c r="N33" s="80"/>
      <c r="Q33" s="83"/>
    </row>
    <row r="34" spans="1:17" ht="11.25" customHeight="1" x14ac:dyDescent="0.3">
      <c r="A34" s="41" t="s">
        <v>1984</v>
      </c>
      <c r="B34" s="42">
        <v>0</v>
      </c>
      <c r="C34" s="32"/>
      <c r="D34" s="41" t="s">
        <v>1985</v>
      </c>
      <c r="E34" s="42">
        <v>0</v>
      </c>
      <c r="F34" s="32"/>
      <c r="G34" s="75" t="s">
        <v>1950</v>
      </c>
      <c r="H34" s="76">
        <f>E23</f>
        <v>0</v>
      </c>
      <c r="I34" s="77">
        <v>7.0000000000000007E-2</v>
      </c>
      <c r="J34" s="78" t="e">
        <f>E23/B39</f>
        <v>#DIV/0!</v>
      </c>
      <c r="K34" s="48" t="e">
        <f t="shared" si="0"/>
        <v>#DIV/0!</v>
      </c>
      <c r="N34" s="82"/>
    </row>
    <row r="35" spans="1:17" ht="11.25" customHeight="1" x14ac:dyDescent="0.3">
      <c r="A35" s="84" t="s">
        <v>1986</v>
      </c>
      <c r="B35" s="69">
        <f>SUM(B26:B34)</f>
        <v>0</v>
      </c>
      <c r="C35" s="32"/>
      <c r="D35" s="41" t="s">
        <v>1987</v>
      </c>
      <c r="E35" s="42">
        <v>0</v>
      </c>
      <c r="F35" s="32"/>
      <c r="G35" s="75" t="s">
        <v>1959</v>
      </c>
      <c r="H35" s="76">
        <f>E28</f>
        <v>0</v>
      </c>
      <c r="I35" s="77">
        <v>0.06</v>
      </c>
      <c r="J35" s="78" t="e">
        <f>E28/B39</f>
        <v>#DIV/0!</v>
      </c>
      <c r="K35" s="48" t="e">
        <f t="shared" si="0"/>
        <v>#DIV/0!</v>
      </c>
      <c r="N35" s="82"/>
    </row>
    <row r="36" spans="1:17" ht="11.25" customHeight="1" x14ac:dyDescent="0.3">
      <c r="A36" s="70" t="s">
        <v>1988</v>
      </c>
      <c r="B36" s="85"/>
      <c r="C36" s="32"/>
      <c r="D36" s="57" t="s">
        <v>1989</v>
      </c>
      <c r="E36" s="58">
        <f>SUM(E30:E35)</f>
        <v>0</v>
      </c>
      <c r="F36" s="32"/>
      <c r="G36" s="75" t="s">
        <v>1990</v>
      </c>
      <c r="H36" s="76">
        <f>E36</f>
        <v>0</v>
      </c>
      <c r="I36" s="77">
        <v>0.12</v>
      </c>
      <c r="J36" s="78" t="e">
        <f>E36/B39</f>
        <v>#DIV/0!</v>
      </c>
      <c r="K36" s="48" t="e">
        <f t="shared" si="0"/>
        <v>#DIV/0!</v>
      </c>
      <c r="N36" s="86"/>
    </row>
    <row r="37" spans="1:17" ht="11.25" customHeight="1" x14ac:dyDescent="0.3">
      <c r="A37" s="41" t="s">
        <v>1991</v>
      </c>
      <c r="B37" s="87">
        <v>0.05</v>
      </c>
      <c r="C37" s="43"/>
      <c r="D37" s="63" t="s">
        <v>1992</v>
      </c>
      <c r="E37" s="64"/>
      <c r="F37" s="32"/>
      <c r="G37" s="75" t="s">
        <v>1992</v>
      </c>
      <c r="H37" s="76">
        <f>E48</f>
        <v>0</v>
      </c>
      <c r="I37" s="77">
        <v>0.08</v>
      </c>
      <c r="J37" s="78" t="e">
        <f>E48/B39</f>
        <v>#DIV/0!</v>
      </c>
      <c r="K37" s="48" t="e">
        <f t="shared" si="0"/>
        <v>#DIV/0!</v>
      </c>
      <c r="N37" s="88"/>
    </row>
    <row r="38" spans="1:17" ht="11.25" customHeight="1" x14ac:dyDescent="0.3">
      <c r="A38" s="41" t="s">
        <v>1928</v>
      </c>
      <c r="B38" s="89">
        <f>B18*B37</f>
        <v>0</v>
      </c>
      <c r="C38" s="90"/>
      <c r="D38" s="41" t="s">
        <v>1993</v>
      </c>
      <c r="E38" s="42">
        <v>0</v>
      </c>
      <c r="F38" s="32"/>
      <c r="G38" s="91" t="s">
        <v>1994</v>
      </c>
      <c r="H38" s="92">
        <f>E54</f>
        <v>0</v>
      </c>
      <c r="I38" s="93">
        <v>0.1</v>
      </c>
      <c r="J38" s="94" t="e">
        <f>E54/B39</f>
        <v>#DIV/0!</v>
      </c>
      <c r="K38" s="48" t="e">
        <f t="shared" si="0"/>
        <v>#DIV/0!</v>
      </c>
    </row>
    <row r="39" spans="1:17" ht="11.25" customHeight="1" x14ac:dyDescent="0.3">
      <c r="A39" s="95" t="s">
        <v>1995</v>
      </c>
      <c r="B39" s="96">
        <f>B18-B24-B35-B38</f>
        <v>0</v>
      </c>
      <c r="C39" s="32"/>
      <c r="D39" s="41" t="s">
        <v>1996</v>
      </c>
      <c r="E39" s="42">
        <v>0</v>
      </c>
      <c r="F39" s="32"/>
      <c r="G39" s="97"/>
      <c r="H39" s="65"/>
      <c r="I39" s="65"/>
      <c r="J39" s="65"/>
      <c r="K39" s="65"/>
      <c r="L39" s="65"/>
    </row>
    <row r="40" spans="1:17" ht="11.25" customHeight="1" x14ac:dyDescent="0.3">
      <c r="A40" s="32"/>
      <c r="B40" s="32"/>
      <c r="C40" s="32"/>
      <c r="D40" s="41" t="s">
        <v>1997</v>
      </c>
      <c r="E40" s="42">
        <v>0</v>
      </c>
      <c r="F40" s="32"/>
      <c r="G40" s="65"/>
      <c r="H40" s="65"/>
      <c r="I40" s="65"/>
      <c r="J40" s="65"/>
      <c r="K40" s="65"/>
      <c r="L40" s="65"/>
    </row>
    <row r="41" spans="1:17" ht="11.25" customHeight="1" x14ac:dyDescent="0.3">
      <c r="A41" s="63" t="s">
        <v>1973</v>
      </c>
      <c r="B41" s="64"/>
      <c r="C41" s="32"/>
      <c r="D41" s="41" t="s">
        <v>1998</v>
      </c>
      <c r="E41" s="42">
        <v>0</v>
      </c>
      <c r="F41" s="32"/>
      <c r="G41" s="65"/>
      <c r="H41" s="65"/>
      <c r="I41" s="65"/>
      <c r="J41" s="65"/>
      <c r="K41" s="65"/>
      <c r="L41" s="65"/>
    </row>
    <row r="42" spans="1:17" ht="11.25" customHeight="1" x14ac:dyDescent="0.3">
      <c r="A42" s="41" t="s">
        <v>1999</v>
      </c>
      <c r="B42" s="42">
        <v>0</v>
      </c>
      <c r="C42" s="32"/>
      <c r="D42" s="41" t="s">
        <v>2000</v>
      </c>
      <c r="E42" s="42">
        <v>0</v>
      </c>
      <c r="F42" s="32"/>
      <c r="G42" s="65"/>
      <c r="H42" s="98"/>
      <c r="I42" s="65"/>
      <c r="J42" s="65"/>
      <c r="K42" s="65"/>
      <c r="L42" s="65"/>
      <c r="Q42" s="99"/>
    </row>
    <row r="43" spans="1:17" ht="11.25" customHeight="1" x14ac:dyDescent="0.3">
      <c r="A43" s="41" t="s">
        <v>2001</v>
      </c>
      <c r="B43" s="42">
        <v>0</v>
      </c>
      <c r="C43" s="32"/>
      <c r="D43" s="41" t="s">
        <v>2002</v>
      </c>
      <c r="E43" s="42">
        <v>0</v>
      </c>
      <c r="F43" s="32"/>
      <c r="G43" s="65"/>
      <c r="H43" s="98"/>
      <c r="I43" s="65"/>
      <c r="J43" s="65"/>
      <c r="K43" s="65"/>
      <c r="L43" s="65"/>
      <c r="Q43" s="100"/>
    </row>
    <row r="44" spans="1:17" ht="11.25" customHeight="1" x14ac:dyDescent="0.3">
      <c r="A44" s="41" t="s">
        <v>2003</v>
      </c>
      <c r="B44" s="42">
        <v>0</v>
      </c>
      <c r="C44" s="32"/>
      <c r="D44" s="41" t="s">
        <v>2004</v>
      </c>
      <c r="E44" s="42">
        <v>0</v>
      </c>
      <c r="F44" s="32"/>
      <c r="G44" s="65"/>
      <c r="H44" s="101"/>
      <c r="I44" s="65"/>
      <c r="J44" s="65"/>
      <c r="K44" s="65"/>
      <c r="L44" s="65"/>
      <c r="Q44" s="100"/>
    </row>
    <row r="45" spans="1:17" ht="11.25" customHeight="1" x14ac:dyDescent="0.3">
      <c r="A45" s="41" t="s">
        <v>2005</v>
      </c>
      <c r="B45" s="42">
        <v>0</v>
      </c>
      <c r="C45" s="43"/>
      <c r="D45" s="41" t="s">
        <v>2006</v>
      </c>
      <c r="E45" s="42">
        <v>0</v>
      </c>
      <c r="F45" s="32"/>
      <c r="G45" s="65"/>
      <c r="H45" s="102"/>
      <c r="I45" s="65"/>
      <c r="J45" s="65"/>
      <c r="K45" s="65"/>
      <c r="L45" s="65"/>
    </row>
    <row r="46" spans="1:17" ht="11.25" customHeight="1" x14ac:dyDescent="0.3">
      <c r="A46" s="41" t="s">
        <v>2007</v>
      </c>
      <c r="B46" s="42">
        <v>0</v>
      </c>
      <c r="C46" s="65"/>
      <c r="D46" s="41" t="s">
        <v>2008</v>
      </c>
      <c r="E46" s="42">
        <v>0</v>
      </c>
      <c r="F46" s="65"/>
      <c r="G46" s="65"/>
      <c r="H46" s="103"/>
      <c r="I46" s="65"/>
      <c r="J46" s="65"/>
      <c r="K46" s="65"/>
      <c r="L46" s="65"/>
    </row>
    <row r="47" spans="1:17" ht="11.25" customHeight="1" x14ac:dyDescent="0.3">
      <c r="A47" s="41" t="s">
        <v>2009</v>
      </c>
      <c r="B47" s="42">
        <v>0</v>
      </c>
      <c r="C47" s="65"/>
      <c r="D47" s="41" t="s">
        <v>1985</v>
      </c>
      <c r="E47" s="42">
        <v>0</v>
      </c>
      <c r="F47" s="65"/>
      <c r="G47" s="50"/>
      <c r="H47" s="50"/>
      <c r="I47" s="50"/>
      <c r="J47" s="50"/>
      <c r="K47" s="50"/>
      <c r="L47" s="50"/>
    </row>
    <row r="48" spans="1:17" ht="12.6" customHeight="1" x14ac:dyDescent="0.3">
      <c r="A48" s="41" t="s">
        <v>2010</v>
      </c>
      <c r="B48" s="42">
        <v>0</v>
      </c>
      <c r="D48" s="57" t="s">
        <v>2011</v>
      </c>
      <c r="E48" s="58">
        <f>SUM(E38:E47)</f>
        <v>0</v>
      </c>
      <c r="G48" s="50"/>
      <c r="H48" s="50"/>
      <c r="I48" s="50"/>
      <c r="J48" s="50"/>
      <c r="K48" s="50"/>
      <c r="L48" s="50"/>
    </row>
    <row r="49" spans="1:12" ht="12.6" customHeight="1" x14ac:dyDescent="0.3">
      <c r="A49" s="41" t="s">
        <v>2012</v>
      </c>
      <c r="B49" s="42">
        <v>0</v>
      </c>
      <c r="D49" s="63" t="s">
        <v>1994</v>
      </c>
      <c r="E49" s="64"/>
      <c r="G49" s="50"/>
      <c r="H49" s="50"/>
      <c r="I49" s="50"/>
      <c r="J49" s="50"/>
      <c r="K49" s="50"/>
      <c r="L49" s="50"/>
    </row>
    <row r="50" spans="1:12" ht="12.6" customHeight="1" x14ac:dyDescent="0.3">
      <c r="A50" s="41" t="s">
        <v>2013</v>
      </c>
      <c r="B50" s="42">
        <v>0</v>
      </c>
      <c r="D50" s="41" t="s">
        <v>2014</v>
      </c>
      <c r="E50" s="42">
        <v>0</v>
      </c>
      <c r="G50" s="50"/>
      <c r="H50" s="50"/>
      <c r="I50" s="50"/>
      <c r="J50" s="50"/>
      <c r="K50" s="50"/>
      <c r="L50" s="50"/>
    </row>
    <row r="51" spans="1:12" ht="12.6" customHeight="1" x14ac:dyDescent="0.3">
      <c r="A51" s="41" t="s">
        <v>2015</v>
      </c>
      <c r="B51" s="42">
        <v>0</v>
      </c>
      <c r="D51" s="41" t="s">
        <v>2016</v>
      </c>
      <c r="E51" s="42">
        <v>0</v>
      </c>
      <c r="G51" s="50"/>
      <c r="H51" s="50"/>
      <c r="I51" s="50"/>
      <c r="J51" s="50"/>
      <c r="K51" s="50"/>
      <c r="L51" s="50"/>
    </row>
    <row r="52" spans="1:12" ht="12.6" customHeight="1" x14ac:dyDescent="0.3">
      <c r="A52" s="41" t="s">
        <v>2017</v>
      </c>
      <c r="B52" s="42">
        <v>0</v>
      </c>
      <c r="D52" s="41" t="s">
        <v>2018</v>
      </c>
      <c r="E52" s="42">
        <v>0</v>
      </c>
      <c r="G52" s="50"/>
      <c r="H52" s="50"/>
      <c r="I52" s="50"/>
      <c r="J52" s="50"/>
      <c r="K52" s="50"/>
      <c r="L52" s="50"/>
    </row>
    <row r="53" spans="1:12" ht="12.6" customHeight="1" x14ac:dyDescent="0.3">
      <c r="A53" s="41" t="s">
        <v>2019</v>
      </c>
      <c r="B53" s="42">
        <v>0</v>
      </c>
      <c r="D53" s="41" t="s">
        <v>2020</v>
      </c>
      <c r="E53" s="42">
        <v>0</v>
      </c>
      <c r="G53" s="50"/>
      <c r="H53" s="50"/>
      <c r="I53" s="50"/>
      <c r="J53" s="50"/>
      <c r="K53" s="50"/>
      <c r="L53" s="50"/>
    </row>
    <row r="54" spans="1:12" ht="12.6" customHeight="1" x14ac:dyDescent="0.3">
      <c r="A54" s="41" t="s">
        <v>2021</v>
      </c>
      <c r="B54" s="42">
        <v>0</v>
      </c>
      <c r="D54" s="57" t="s">
        <v>2022</v>
      </c>
      <c r="E54" s="58">
        <f>SUM(E50:E53)</f>
        <v>0</v>
      </c>
      <c r="G54" s="50"/>
      <c r="H54" s="50"/>
      <c r="I54" s="50"/>
      <c r="J54" s="50"/>
      <c r="K54" s="50"/>
      <c r="L54" s="50"/>
    </row>
    <row r="55" spans="1:12" ht="12.6" customHeight="1" x14ac:dyDescent="0.3">
      <c r="A55" s="41" t="s">
        <v>1985</v>
      </c>
      <c r="B55" s="42">
        <v>0</v>
      </c>
      <c r="G55" s="50"/>
      <c r="H55" s="50"/>
      <c r="I55" s="50"/>
      <c r="J55" s="50"/>
      <c r="K55" s="50"/>
      <c r="L55" s="50"/>
    </row>
    <row r="56" spans="1:12" ht="12.6" customHeight="1" x14ac:dyDescent="0.3">
      <c r="A56" s="104" t="s">
        <v>2023</v>
      </c>
      <c r="B56" s="58">
        <f>SUM(B42:B55)</f>
        <v>0</v>
      </c>
      <c r="G56" s="50"/>
      <c r="H56" s="50"/>
      <c r="I56" s="50"/>
      <c r="J56" s="50"/>
      <c r="K56" s="50"/>
      <c r="L56" s="50"/>
    </row>
    <row r="57" spans="1:12" ht="12.6" customHeight="1" x14ac:dyDescent="0.3">
      <c r="A57" s="63" t="s">
        <v>1976</v>
      </c>
      <c r="B57" s="64"/>
      <c r="G57" s="50"/>
      <c r="H57" s="50"/>
      <c r="I57" s="50"/>
      <c r="J57" s="50"/>
      <c r="K57" s="50"/>
      <c r="L57" s="50"/>
    </row>
    <row r="58" spans="1:12" ht="12.6" customHeight="1" x14ac:dyDescent="0.3">
      <c r="A58" s="41" t="s">
        <v>2024</v>
      </c>
      <c r="B58" s="42">
        <v>0</v>
      </c>
      <c r="G58" s="50"/>
      <c r="H58" s="50"/>
      <c r="I58" s="50"/>
      <c r="J58" s="50"/>
      <c r="K58" s="50"/>
      <c r="L58" s="50"/>
    </row>
    <row r="59" spans="1:12" ht="12.6" customHeight="1" x14ac:dyDescent="0.3">
      <c r="A59" s="41" t="s">
        <v>2025</v>
      </c>
      <c r="B59" s="42">
        <v>0</v>
      </c>
      <c r="G59" s="50"/>
      <c r="H59" s="50"/>
      <c r="I59" s="50"/>
      <c r="J59" s="50"/>
      <c r="K59" s="50"/>
      <c r="L59" s="50"/>
    </row>
    <row r="60" spans="1:12" ht="12.6" customHeight="1" x14ac:dyDescent="0.3">
      <c r="A60" s="104" t="s">
        <v>2026</v>
      </c>
      <c r="B60" s="58">
        <f>B59+B58</f>
        <v>0</v>
      </c>
      <c r="D60" s="99"/>
      <c r="G60" s="50"/>
      <c r="H60" s="50"/>
      <c r="I60" s="50"/>
      <c r="J60" s="50"/>
      <c r="K60" s="50"/>
      <c r="L60" s="50"/>
    </row>
    <row r="61" spans="1:12" ht="12.6" customHeight="1" x14ac:dyDescent="0.3">
      <c r="A61" s="63" t="s">
        <v>1979</v>
      </c>
      <c r="B61" s="64"/>
      <c r="G61" s="50"/>
      <c r="H61" s="50"/>
      <c r="I61" s="50"/>
      <c r="J61" s="50"/>
      <c r="K61" s="50"/>
      <c r="L61" s="50"/>
    </row>
    <row r="62" spans="1:12" ht="12.6" customHeight="1" x14ac:dyDescent="0.3">
      <c r="A62" s="41" t="s">
        <v>2027</v>
      </c>
      <c r="B62" s="42">
        <v>0</v>
      </c>
      <c r="G62" s="50"/>
      <c r="H62" s="50"/>
      <c r="I62" s="50"/>
      <c r="J62" s="50"/>
      <c r="K62" s="50"/>
      <c r="L62" s="50"/>
    </row>
    <row r="63" spans="1:12" ht="12.6" customHeight="1" x14ac:dyDescent="0.3">
      <c r="A63" s="41" t="s">
        <v>2028</v>
      </c>
      <c r="B63" s="42">
        <v>0</v>
      </c>
      <c r="G63" s="50"/>
      <c r="H63" s="50"/>
      <c r="I63" s="50"/>
      <c r="J63" s="50"/>
      <c r="K63" s="50"/>
      <c r="L63" s="50"/>
    </row>
    <row r="64" spans="1:12" ht="12.6" customHeight="1" x14ac:dyDescent="0.3">
      <c r="A64" s="41" t="s">
        <v>2029</v>
      </c>
      <c r="B64" s="42">
        <v>0</v>
      </c>
      <c r="G64" s="50"/>
      <c r="H64" s="50"/>
      <c r="I64" s="50"/>
      <c r="J64" s="50"/>
      <c r="K64" s="50"/>
      <c r="L64" s="50"/>
    </row>
    <row r="65" spans="1:12" ht="12.6" customHeight="1" x14ac:dyDescent="0.3">
      <c r="A65" s="41" t="s">
        <v>1981</v>
      </c>
      <c r="B65" s="42">
        <v>0</v>
      </c>
      <c r="G65" s="50"/>
      <c r="H65" s="50"/>
      <c r="I65" s="50"/>
      <c r="J65" s="50"/>
      <c r="K65" s="50"/>
      <c r="L65" s="50"/>
    </row>
    <row r="66" spans="1:12" ht="12.6" customHeight="1" x14ac:dyDescent="0.3">
      <c r="A66" s="41" t="s">
        <v>2017</v>
      </c>
      <c r="B66" s="42">
        <v>0</v>
      </c>
      <c r="G66" s="50"/>
      <c r="H66" s="50"/>
      <c r="I66" s="50"/>
      <c r="J66" s="50"/>
      <c r="K66" s="50"/>
      <c r="L66" s="50"/>
    </row>
    <row r="67" spans="1:12" ht="12.6" customHeight="1" x14ac:dyDescent="0.3">
      <c r="A67" s="41" t="s">
        <v>2030</v>
      </c>
      <c r="B67" s="42">
        <v>0</v>
      </c>
      <c r="G67" s="50"/>
      <c r="H67" s="50"/>
      <c r="I67" s="50"/>
      <c r="J67" s="50"/>
      <c r="K67" s="50"/>
      <c r="L67" s="50"/>
    </row>
    <row r="68" spans="1:12" ht="12.6" customHeight="1" x14ac:dyDescent="0.3">
      <c r="A68" s="104" t="s">
        <v>2031</v>
      </c>
      <c r="B68" s="58">
        <f>SUM(B62:B67)</f>
        <v>0</v>
      </c>
      <c r="G68" s="50"/>
      <c r="H68" s="50"/>
      <c r="I68" s="50"/>
      <c r="J68" s="50"/>
      <c r="K68" s="50"/>
      <c r="L68" s="50"/>
    </row>
    <row r="69" spans="1:12" ht="12.6" customHeight="1" x14ac:dyDescent="0.3">
      <c r="A69" s="105"/>
      <c r="B69" s="50"/>
      <c r="G69" s="50"/>
      <c r="H69" s="50"/>
      <c r="I69" s="50"/>
      <c r="J69" s="50"/>
      <c r="K69" s="50"/>
      <c r="L69" s="50"/>
    </row>
    <row r="70" spans="1:12" ht="12.6" customHeight="1" x14ac:dyDescent="0.25">
      <c r="B70" s="29"/>
    </row>
    <row r="71" spans="1:12" ht="12.6" customHeight="1" x14ac:dyDescent="0.25">
      <c r="B71" s="29"/>
    </row>
    <row r="72" spans="1:12" ht="12.6" customHeight="1" x14ac:dyDescent="0.25">
      <c r="B72" s="29"/>
    </row>
    <row r="73" spans="1:12" ht="12.6" customHeight="1" x14ac:dyDescent="0.25">
      <c r="B73" s="29"/>
    </row>
    <row r="74" spans="1:12" ht="12.6" customHeight="1" x14ac:dyDescent="0.25">
      <c r="B74" s="29"/>
    </row>
    <row r="75" spans="1:12" ht="12.6" customHeight="1" x14ac:dyDescent="0.25">
      <c r="B75" s="29"/>
    </row>
    <row r="76" spans="1:12" ht="12.6" customHeight="1" x14ac:dyDescent="0.25">
      <c r="B76" s="29"/>
    </row>
    <row r="77" spans="1:12" ht="12.6" customHeight="1" x14ac:dyDescent="0.25">
      <c r="B77" s="29"/>
    </row>
    <row r="78" spans="1:12" ht="12.6" customHeight="1" x14ac:dyDescent="0.25">
      <c r="B78" s="29"/>
    </row>
    <row r="79" spans="1:12" ht="12.6" customHeight="1" x14ac:dyDescent="0.25">
      <c r="B79" s="29"/>
    </row>
    <row r="80" spans="1:12" ht="12.6" customHeight="1" x14ac:dyDescent="0.25">
      <c r="B80" s="29"/>
    </row>
    <row r="81" spans="2:2" ht="12.6" customHeight="1" x14ac:dyDescent="0.25">
      <c r="B81" s="29"/>
    </row>
    <row r="82" spans="2:2" ht="12.6" customHeight="1" x14ac:dyDescent="0.25">
      <c r="B82" s="29"/>
    </row>
    <row r="83" spans="2:2" ht="12.6" customHeight="1" x14ac:dyDescent="0.25">
      <c r="B83" s="99"/>
    </row>
    <row r="84" spans="2:2" ht="12.6" customHeight="1" x14ac:dyDescent="0.25">
      <c r="B84" s="99"/>
    </row>
    <row r="85" spans="2:2" ht="12.6" customHeight="1" x14ac:dyDescent="0.25">
      <c r="B85" s="99"/>
    </row>
    <row r="86" spans="2:2" ht="12.6" customHeight="1" x14ac:dyDescent="0.25">
      <c r="B86" s="99"/>
    </row>
    <row r="87" spans="2:2" ht="12.6" customHeight="1" x14ac:dyDescent="0.25">
      <c r="B87" s="99"/>
    </row>
    <row r="88" spans="2:2" ht="12.6" customHeight="1" x14ac:dyDescent="0.25">
      <c r="B88" s="99"/>
    </row>
    <row r="89" spans="2:2" ht="12.6" customHeight="1" x14ac:dyDescent="0.25">
      <c r="B89" s="99"/>
    </row>
    <row r="90" spans="2:2" ht="12.6" customHeight="1" x14ac:dyDescent="0.25">
      <c r="B90" s="99"/>
    </row>
    <row r="91" spans="2:2" ht="12.6" customHeight="1" x14ac:dyDescent="0.25">
      <c r="B91" s="99"/>
    </row>
    <row r="92" spans="2:2" ht="12.6" customHeight="1" x14ac:dyDescent="0.25">
      <c r="B92" s="29"/>
    </row>
    <row r="93" spans="2:2" ht="12.6" customHeight="1" x14ac:dyDescent="0.25">
      <c r="B93" s="29"/>
    </row>
    <row r="94" spans="2:2" ht="12.6" customHeight="1" x14ac:dyDescent="0.25">
      <c r="B94" s="29"/>
    </row>
    <row r="95" spans="2:2" ht="12.6" customHeight="1" x14ac:dyDescent="0.25">
      <c r="B95" s="29"/>
    </row>
    <row r="96" spans="2:2" ht="12.6" customHeight="1" x14ac:dyDescent="0.25">
      <c r="B96" s="29"/>
    </row>
    <row r="97" spans="2:2" ht="12.6" customHeight="1" x14ac:dyDescent="0.25">
      <c r="B97" s="29"/>
    </row>
    <row r="98" spans="2:2" ht="12.6" customHeight="1" x14ac:dyDescent="0.25">
      <c r="B98" s="29"/>
    </row>
    <row r="99" spans="2:2" ht="12.6" customHeight="1" x14ac:dyDescent="0.25">
      <c r="B99" s="29"/>
    </row>
    <row r="100" spans="2:2" ht="12.6" customHeight="1" x14ac:dyDescent="0.25">
      <c r="B100" s="29"/>
    </row>
    <row r="101" spans="2:2" ht="12.6" customHeight="1" x14ac:dyDescent="0.25">
      <c r="B101" s="29"/>
    </row>
    <row r="102" spans="2:2" ht="12.6" customHeight="1" x14ac:dyDescent="0.25">
      <c r="B102" s="29"/>
    </row>
    <row r="103" spans="2:2" ht="12.6" customHeight="1" x14ac:dyDescent="0.25">
      <c r="B103" s="29"/>
    </row>
    <row r="104" spans="2:2" ht="12.6" customHeight="1" x14ac:dyDescent="0.25">
      <c r="B104" s="29"/>
    </row>
    <row r="105" spans="2:2" ht="12.6" customHeight="1" x14ac:dyDescent="0.25">
      <c r="B105" s="29"/>
    </row>
    <row r="106" spans="2:2" ht="12.6" customHeight="1" x14ac:dyDescent="0.25">
      <c r="B106" s="29"/>
    </row>
    <row r="107" spans="2:2" ht="12.6" customHeight="1" x14ac:dyDescent="0.25">
      <c r="B107" s="29"/>
    </row>
    <row r="108" spans="2:2" ht="12.6" customHeight="1" x14ac:dyDescent="0.25">
      <c r="B108" s="29"/>
    </row>
    <row r="109" spans="2:2" ht="12.6" customHeight="1" x14ac:dyDescent="0.25">
      <c r="B109" s="29"/>
    </row>
    <row r="110" spans="2:2" ht="12.6" customHeight="1" x14ac:dyDescent="0.25">
      <c r="B110" s="29"/>
    </row>
    <row r="111" spans="2:2" ht="12.6" customHeight="1" x14ac:dyDescent="0.25">
      <c r="B111" s="29"/>
    </row>
    <row r="112" spans="2:2" ht="12.6" customHeight="1" x14ac:dyDescent="0.25">
      <c r="B112" s="29"/>
    </row>
    <row r="113" spans="2:2" ht="12.6" customHeight="1" x14ac:dyDescent="0.25">
      <c r="B113" s="29"/>
    </row>
    <row r="114" spans="2:2" ht="12.6" customHeight="1" x14ac:dyDescent="0.25">
      <c r="B114" s="29"/>
    </row>
    <row r="115" spans="2:2" ht="12.6" customHeight="1" x14ac:dyDescent="0.25">
      <c r="B115" s="29"/>
    </row>
    <row r="116" spans="2:2" ht="12.6" customHeight="1" x14ac:dyDescent="0.25">
      <c r="B116" s="29"/>
    </row>
    <row r="117" spans="2:2" ht="12.6" customHeight="1" x14ac:dyDescent="0.25">
      <c r="B117" s="29"/>
    </row>
    <row r="118" spans="2:2" ht="12.6" customHeight="1" x14ac:dyDescent="0.25">
      <c r="B118" s="29"/>
    </row>
    <row r="119" spans="2:2" ht="12.6" customHeight="1" x14ac:dyDescent="0.25">
      <c r="B119" s="29"/>
    </row>
    <row r="120" spans="2:2" ht="12.6" customHeight="1" x14ac:dyDescent="0.25">
      <c r="B120" s="29"/>
    </row>
    <row r="121" spans="2:2" ht="12.6" customHeight="1" x14ac:dyDescent="0.25">
      <c r="B121" s="29"/>
    </row>
    <row r="122" spans="2:2" ht="12.6" customHeight="1" x14ac:dyDescent="0.25">
      <c r="B122" s="29"/>
    </row>
    <row r="123" spans="2:2" ht="12.6" customHeight="1" x14ac:dyDescent="0.25">
      <c r="B123" s="29"/>
    </row>
    <row r="124" spans="2:2" ht="12.6" customHeight="1" x14ac:dyDescent="0.25">
      <c r="B124" s="29"/>
    </row>
    <row r="125" spans="2:2" ht="12.6" customHeight="1" x14ac:dyDescent="0.25">
      <c r="B125" s="29"/>
    </row>
    <row r="126" spans="2:2" ht="12.6" customHeight="1" x14ac:dyDescent="0.25">
      <c r="B126" s="29"/>
    </row>
    <row r="127" spans="2:2" ht="12.6" customHeight="1" x14ac:dyDescent="0.25">
      <c r="B127" s="29"/>
    </row>
  </sheetData>
  <conditionalFormatting sqref="K6:K10">
    <cfRule type="containsText" dxfId="15" priority="11" operator="containsText" text="FAIL">
      <formula>NOT(ISERROR(SEARCH("FAIL",K6)))</formula>
    </cfRule>
    <cfRule type="containsText" dxfId="14" priority="12" operator="containsText" text="FAIL">
      <formula>NOT(ISERROR(SEARCH("FAIL",K6)))</formula>
    </cfRule>
    <cfRule type="containsText" dxfId="13" priority="13" operator="containsText" text="PASS">
      <formula>NOT(ISERROR(SEARCH("PASS",K6)))</formula>
    </cfRule>
  </conditionalFormatting>
  <conditionalFormatting sqref="K6:K16">
    <cfRule type="expression" priority="10">
      <formula>#REF!&gt;#REF!</formula>
    </cfRule>
    <cfRule type="cellIs" dxfId="12" priority="14" operator="equal">
      <formula>"FAIL"</formula>
    </cfRule>
  </conditionalFormatting>
  <conditionalFormatting sqref="K12:K16">
    <cfRule type="containsText" dxfId="11" priority="6" operator="containsText" text="FAIL">
      <formula>NOT(ISERROR(SEARCH("FAIL",K12)))</formula>
    </cfRule>
    <cfRule type="containsText" dxfId="10" priority="7" operator="containsText" text="FAIL">
      <formula>NOT(ISERROR(SEARCH("FAIL",K12)))</formula>
    </cfRule>
    <cfRule type="containsText" dxfId="9" priority="8" operator="containsText" text="PASS">
      <formula>NOT(ISERROR(SEARCH("PASS",K12)))</formula>
    </cfRule>
    <cfRule type="cellIs" dxfId="8" priority="9" operator="equal">
      <formula>"FAIL"</formula>
    </cfRule>
  </conditionalFormatting>
  <conditionalFormatting sqref="K29:K38 K6:K16">
    <cfRule type="cellIs" dxfId="7" priority="18" operator="equal">
      <formula>"PASS"</formula>
    </cfRule>
  </conditionalFormatting>
  <conditionalFormatting sqref="K29:K38">
    <cfRule type="containsText" dxfId="6" priority="1" operator="containsText" text="FAIL">
      <formula>NOT(ISERROR(SEARCH("FAIL",K29)))</formula>
    </cfRule>
    <cfRule type="containsText" dxfId="5" priority="2" operator="containsText" text="FAIL">
      <formula>NOT(ISERROR(SEARCH("FAIL",K29)))</formula>
    </cfRule>
    <cfRule type="containsText" dxfId="4" priority="3" operator="containsText" text="PASS">
      <formula>NOT(ISERROR(SEARCH("PASS",K29)))</formula>
    </cfRule>
    <cfRule type="cellIs" dxfId="3" priority="4" operator="equal">
      <formula>"FAIL"</formula>
    </cfRule>
    <cfRule type="expression" priority="5">
      <formula>#REF!&gt;#REF!</formula>
    </cfRule>
    <cfRule type="containsText" dxfId="2" priority="15" operator="containsText" text="FAIL">
      <formula>NOT(ISERROR(SEARCH("FAIL",K29)))</formula>
    </cfRule>
    <cfRule type="containsText" dxfId="1" priority="16" operator="containsText" text="PASS">
      <formula>NOT(ISERROR(SEARCH("PASS",K29)))</formula>
    </cfRule>
    <cfRule type="cellIs" dxfId="0" priority="17" operator="equal">
      <formula>"FAIL"</formula>
    </cfRule>
  </conditionalFormatting>
  <pageMargins left="0.25" right="0.25" top="0.25" bottom="0.25" header="0.05" footer="0.3"/>
  <pageSetup paperSize="3" pageOrder="overThenDown" orientation="landscape" r:id="rId1"/>
  <headerFooter scaleWithDoc="0" alignWithMargins="0">
    <oddHeader xml:space="preserve">&amp;R
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948A-5721-4F00-99F4-201073C1F599}">
  <sheetPr codeName="Sheet15"/>
  <dimension ref="A1:S16"/>
  <sheetViews>
    <sheetView showGridLines="0" topLeftCell="J1" workbookViewId="0">
      <selection activeCell="S16" sqref="S16"/>
    </sheetView>
  </sheetViews>
  <sheetFormatPr defaultRowHeight="14.4" x14ac:dyDescent="0.3"/>
  <cols>
    <col min="1" max="1" width="12.21875" bestFit="1" customWidth="1"/>
    <col min="2" max="2" width="13.5546875" bestFit="1" customWidth="1"/>
    <col min="3" max="3" width="26.44140625" bestFit="1" customWidth="1"/>
    <col min="4" max="4" width="18.5546875" bestFit="1" customWidth="1"/>
    <col min="5" max="5" width="15.109375" style="4" bestFit="1" customWidth="1"/>
    <col min="6" max="6" width="15.5546875" bestFit="1" customWidth="1"/>
    <col min="7" max="7" width="18.44140625" bestFit="1" customWidth="1"/>
    <col min="8" max="8" width="16.88671875" bestFit="1" customWidth="1"/>
    <col min="9" max="9" width="16.109375" bestFit="1" customWidth="1"/>
    <col min="10" max="10" width="17.44140625" bestFit="1" customWidth="1"/>
    <col min="11" max="11" width="13.5546875" bestFit="1" customWidth="1"/>
    <col min="12" max="12" width="16" bestFit="1" customWidth="1"/>
    <col min="13" max="13" width="17.88671875" bestFit="1" customWidth="1"/>
    <col min="14" max="14" width="17.5546875" bestFit="1" customWidth="1"/>
    <col min="15" max="15" width="19.44140625" bestFit="1" customWidth="1"/>
    <col min="16" max="16" width="14.21875" bestFit="1" customWidth="1"/>
    <col min="17" max="17" width="24" bestFit="1" customWidth="1"/>
    <col min="18" max="18" width="11.77734375" bestFit="1" customWidth="1"/>
    <col min="19" max="19" width="19" bestFit="1" customWidth="1"/>
    <col min="20" max="20" width="16.88671875" bestFit="1" customWidth="1"/>
    <col min="21" max="21" width="22.88671875" bestFit="1" customWidth="1"/>
    <col min="22" max="22" width="15.44140625" bestFit="1" customWidth="1"/>
    <col min="23" max="23" width="18.21875" bestFit="1" customWidth="1"/>
    <col min="24" max="24" width="20.44140625" bestFit="1" customWidth="1"/>
  </cols>
  <sheetData>
    <row r="1" spans="1:19" x14ac:dyDescent="0.3">
      <c r="A1" s="12" t="s">
        <v>619</v>
      </c>
      <c r="B1" s="12" t="s">
        <v>1645</v>
      </c>
      <c r="C1" s="12" t="s">
        <v>73</v>
      </c>
      <c r="D1" s="12" t="s">
        <v>74</v>
      </c>
      <c r="E1" s="23" t="s">
        <v>75</v>
      </c>
      <c r="F1" s="12" t="s">
        <v>21</v>
      </c>
      <c r="G1" s="12" t="s">
        <v>76</v>
      </c>
      <c r="H1" s="12" t="s">
        <v>439</v>
      </c>
      <c r="I1" s="12" t="s">
        <v>440</v>
      </c>
      <c r="J1" s="12" t="s">
        <v>441</v>
      </c>
      <c r="K1" s="12" t="s">
        <v>22</v>
      </c>
      <c r="L1" s="12" t="s">
        <v>468</v>
      </c>
      <c r="M1" s="12" t="s">
        <v>16</v>
      </c>
      <c r="N1" s="12" t="s">
        <v>18</v>
      </c>
      <c r="O1" s="12" t="s">
        <v>79</v>
      </c>
      <c r="P1" s="12" t="s">
        <v>80</v>
      </c>
      <c r="Q1" s="12" t="s">
        <v>81</v>
      </c>
      <c r="R1" s="12" t="s">
        <v>225</v>
      </c>
      <c r="S1" s="12" t="s">
        <v>82</v>
      </c>
    </row>
    <row r="2" spans="1:19" x14ac:dyDescent="0.3">
      <c r="A2" s="1">
        <v>5</v>
      </c>
      <c r="B2" s="1" t="s">
        <v>1669</v>
      </c>
      <c r="C2" s="1" t="s">
        <v>891</v>
      </c>
      <c r="D2" s="1">
        <v>1111</v>
      </c>
      <c r="E2" s="18"/>
      <c r="F2" s="17">
        <v>42775.589907407404</v>
      </c>
      <c r="G2" s="1" t="s">
        <v>923</v>
      </c>
      <c r="H2" s="18"/>
      <c r="I2" s="18"/>
      <c r="J2" s="18"/>
      <c r="K2" s="18"/>
      <c r="L2" s="18">
        <v>750000</v>
      </c>
      <c r="M2" s="1" t="s">
        <v>142</v>
      </c>
      <c r="N2" s="1" t="s">
        <v>144</v>
      </c>
      <c r="O2" s="1" t="b">
        <v>0</v>
      </c>
      <c r="P2" s="11">
        <v>43497</v>
      </c>
      <c r="Q2" s="1"/>
      <c r="R2" s="1">
        <v>20</v>
      </c>
      <c r="S2" s="18">
        <v>3000</v>
      </c>
    </row>
    <row r="3" spans="1:19" x14ac:dyDescent="0.3">
      <c r="A3" s="1">
        <v>5</v>
      </c>
      <c r="B3" s="1" t="s">
        <v>1056</v>
      </c>
      <c r="C3" s="1" t="s">
        <v>907</v>
      </c>
      <c r="D3" s="1">
        <v>2222</v>
      </c>
      <c r="E3" s="18">
        <v>0</v>
      </c>
      <c r="F3" s="17">
        <v>45669.609606481485</v>
      </c>
      <c r="G3" s="1"/>
      <c r="H3" s="18"/>
      <c r="I3" s="18"/>
      <c r="J3" s="18"/>
      <c r="K3" s="18"/>
      <c r="L3" s="18">
        <v>50000</v>
      </c>
      <c r="M3" s="1" t="s">
        <v>142</v>
      </c>
      <c r="N3" s="1" t="s">
        <v>101</v>
      </c>
      <c r="O3" s="1"/>
      <c r="P3" s="11">
        <v>45669</v>
      </c>
      <c r="Q3" s="1"/>
      <c r="R3" s="1"/>
      <c r="S3" s="18"/>
    </row>
    <row r="4" spans="1:19" x14ac:dyDescent="0.3">
      <c r="A4" s="1">
        <v>4</v>
      </c>
      <c r="B4" s="1" t="s">
        <v>1708</v>
      </c>
      <c r="C4" s="1" t="s">
        <v>773</v>
      </c>
      <c r="D4" s="1">
        <v>3333</v>
      </c>
      <c r="E4" s="18"/>
      <c r="F4" s="17">
        <v>43258.535624999997</v>
      </c>
      <c r="G4" s="1" t="s">
        <v>923</v>
      </c>
      <c r="H4" s="18"/>
      <c r="I4" s="18"/>
      <c r="J4" s="18"/>
      <c r="K4" s="18"/>
      <c r="L4" s="18">
        <v>300000</v>
      </c>
      <c r="M4" s="1" t="s">
        <v>142</v>
      </c>
      <c r="N4" s="1" t="s">
        <v>144</v>
      </c>
      <c r="O4" s="1"/>
      <c r="P4" s="11">
        <v>38660</v>
      </c>
      <c r="Q4" s="1"/>
      <c r="R4" s="1">
        <v>15</v>
      </c>
      <c r="S4" s="18">
        <v>155</v>
      </c>
    </row>
    <row r="5" spans="1:19" x14ac:dyDescent="0.3">
      <c r="A5" s="1">
        <v>4</v>
      </c>
      <c r="B5" s="1" t="s">
        <v>1709</v>
      </c>
      <c r="C5" s="1" t="s">
        <v>774</v>
      </c>
      <c r="D5" s="1">
        <v>4444</v>
      </c>
      <c r="E5" s="18"/>
      <c r="F5" s="17">
        <v>43258.536145833335</v>
      </c>
      <c r="G5" s="1" t="s">
        <v>923</v>
      </c>
      <c r="H5" s="18"/>
      <c r="I5" s="18"/>
      <c r="J5" s="18"/>
      <c r="K5" s="18"/>
      <c r="L5" s="18">
        <v>400000</v>
      </c>
      <c r="M5" s="1" t="s">
        <v>142</v>
      </c>
      <c r="N5" s="1" t="s">
        <v>144</v>
      </c>
      <c r="O5" s="1" t="b">
        <v>0</v>
      </c>
      <c r="P5" s="11">
        <v>38660</v>
      </c>
      <c r="Q5" s="1">
        <v>30</v>
      </c>
      <c r="R5" s="1">
        <v>30</v>
      </c>
      <c r="S5" s="18">
        <v>466</v>
      </c>
    </row>
    <row r="6" spans="1:19" x14ac:dyDescent="0.3">
      <c r="A6" s="1">
        <v>4</v>
      </c>
      <c r="B6" s="1" t="s">
        <v>1711</v>
      </c>
      <c r="C6" s="1" t="s">
        <v>218</v>
      </c>
      <c r="D6" s="1">
        <v>5555</v>
      </c>
      <c r="E6" s="18"/>
      <c r="F6" s="17">
        <v>43483.73715277778</v>
      </c>
      <c r="G6" s="1"/>
      <c r="H6" s="18"/>
      <c r="I6" s="18"/>
      <c r="J6" s="18"/>
      <c r="K6" s="18"/>
      <c r="L6" s="18">
        <v>1500000</v>
      </c>
      <c r="M6" s="1" t="s">
        <v>142</v>
      </c>
      <c r="N6" s="1" t="s">
        <v>144</v>
      </c>
      <c r="O6" s="1"/>
      <c r="P6" s="11">
        <v>43483</v>
      </c>
      <c r="Q6" s="1"/>
      <c r="R6" s="1">
        <v>10</v>
      </c>
      <c r="S6" s="18">
        <v>1240</v>
      </c>
    </row>
    <row r="7" spans="1:19" x14ac:dyDescent="0.3">
      <c r="A7" s="1">
        <v>4</v>
      </c>
      <c r="B7" s="1" t="s">
        <v>1712</v>
      </c>
      <c r="C7" s="1" t="s">
        <v>219</v>
      </c>
      <c r="D7" s="1">
        <v>6666</v>
      </c>
      <c r="E7" s="18"/>
      <c r="F7" s="17">
        <v>43483.737592592595</v>
      </c>
      <c r="G7" s="1"/>
      <c r="H7" s="18"/>
      <c r="I7" s="18"/>
      <c r="J7" s="18"/>
      <c r="K7" s="18"/>
      <c r="L7" s="18">
        <v>1500000</v>
      </c>
      <c r="M7" s="1" t="s">
        <v>142</v>
      </c>
      <c r="N7" s="1" t="s">
        <v>144</v>
      </c>
      <c r="O7" s="1"/>
      <c r="P7" s="11">
        <v>43483</v>
      </c>
      <c r="Q7" s="1"/>
      <c r="R7" s="1">
        <v>15</v>
      </c>
      <c r="S7" s="18">
        <v>4080</v>
      </c>
    </row>
    <row r="8" spans="1:19" x14ac:dyDescent="0.3">
      <c r="A8" s="1">
        <v>3</v>
      </c>
      <c r="B8" s="1" t="s">
        <v>1014</v>
      </c>
      <c r="C8" s="1" t="s">
        <v>807</v>
      </c>
      <c r="D8" s="1">
        <v>7777</v>
      </c>
      <c r="E8" s="18">
        <v>1236658.23</v>
      </c>
      <c r="F8" s="17">
        <v>45875.666666666664</v>
      </c>
      <c r="G8" s="1" t="s">
        <v>923</v>
      </c>
      <c r="H8" s="18">
        <v>1236658.23</v>
      </c>
      <c r="I8" s="18">
        <v>0</v>
      </c>
      <c r="J8" s="18">
        <v>0</v>
      </c>
      <c r="K8" s="18">
        <v>368313</v>
      </c>
      <c r="L8" s="18"/>
      <c r="M8" s="1" t="s">
        <v>135</v>
      </c>
      <c r="N8" s="1" t="s">
        <v>159</v>
      </c>
      <c r="O8" s="1" t="b">
        <v>1</v>
      </c>
      <c r="P8" s="1"/>
      <c r="Q8" s="1"/>
      <c r="R8" s="1"/>
      <c r="S8" s="18"/>
    </row>
    <row r="9" spans="1:19" x14ac:dyDescent="0.3">
      <c r="A9" s="1">
        <v>3</v>
      </c>
      <c r="B9" s="1" t="s">
        <v>1016</v>
      </c>
      <c r="C9" s="1" t="s">
        <v>919</v>
      </c>
      <c r="D9" s="1">
        <v>8888</v>
      </c>
      <c r="E9" s="18">
        <v>165964.29</v>
      </c>
      <c r="F9" s="17">
        <v>45875.666666666664</v>
      </c>
      <c r="G9" s="1" t="s">
        <v>923</v>
      </c>
      <c r="H9" s="18">
        <v>165964.29999999999</v>
      </c>
      <c r="I9" s="18">
        <v>0</v>
      </c>
      <c r="J9" s="18">
        <v>0</v>
      </c>
      <c r="K9" s="18">
        <v>167467</v>
      </c>
      <c r="L9" s="18"/>
      <c r="M9" s="1" t="s">
        <v>135</v>
      </c>
      <c r="N9" s="1" t="s">
        <v>159</v>
      </c>
      <c r="O9" s="1" t="b">
        <v>1</v>
      </c>
      <c r="P9" s="1"/>
      <c r="Q9" s="1"/>
      <c r="R9" s="1"/>
      <c r="S9" s="18"/>
    </row>
    <row r="10" spans="1:19" x14ac:dyDescent="0.3">
      <c r="A10" s="1">
        <v>3</v>
      </c>
      <c r="B10" s="1" t="s">
        <v>1013</v>
      </c>
      <c r="C10" s="1" t="s">
        <v>920</v>
      </c>
      <c r="D10" s="1">
        <v>9999</v>
      </c>
      <c r="E10" s="18">
        <v>316000</v>
      </c>
      <c r="F10" s="17">
        <v>43669.51090277778</v>
      </c>
      <c r="G10" s="1" t="s">
        <v>923</v>
      </c>
      <c r="H10" s="18">
        <v>316000</v>
      </c>
      <c r="I10" s="18">
        <v>0</v>
      </c>
      <c r="J10" s="18">
        <v>0</v>
      </c>
      <c r="K10" s="18">
        <v>316000</v>
      </c>
      <c r="L10" s="18">
        <v>1</v>
      </c>
      <c r="M10" s="1" t="s">
        <v>142</v>
      </c>
      <c r="N10" s="1" t="s">
        <v>159</v>
      </c>
      <c r="O10" s="1" t="b">
        <v>0</v>
      </c>
      <c r="P10" s="11">
        <v>16111</v>
      </c>
      <c r="Q10" s="1"/>
      <c r="R10" s="1"/>
      <c r="S10" s="18"/>
    </row>
    <row r="11" spans="1:19" x14ac:dyDescent="0.3">
      <c r="A11" s="1">
        <v>2</v>
      </c>
      <c r="B11" s="1" t="s">
        <v>1740</v>
      </c>
      <c r="C11" s="1" t="s">
        <v>817</v>
      </c>
      <c r="D11" s="1">
        <v>10000</v>
      </c>
      <c r="E11" s="18"/>
      <c r="F11" s="17">
        <v>45352.664004629631</v>
      </c>
      <c r="G11" s="1" t="s">
        <v>923</v>
      </c>
      <c r="H11" s="18"/>
      <c r="I11" s="18"/>
      <c r="J11" s="18"/>
      <c r="K11" s="18"/>
      <c r="L11" s="18">
        <v>2000000</v>
      </c>
      <c r="M11" s="1" t="s">
        <v>142</v>
      </c>
      <c r="N11" s="1" t="s">
        <v>144</v>
      </c>
      <c r="O11" s="1" t="b">
        <v>1</v>
      </c>
      <c r="P11" s="11">
        <v>40169</v>
      </c>
      <c r="Q11" s="1">
        <v>20</v>
      </c>
      <c r="R11" s="1">
        <v>20</v>
      </c>
      <c r="S11" s="18">
        <v>1500</v>
      </c>
    </row>
    <row r="12" spans="1:19" x14ac:dyDescent="0.3">
      <c r="A12" s="1">
        <v>2</v>
      </c>
      <c r="B12" s="1" t="s">
        <v>1741</v>
      </c>
      <c r="C12" s="1" t="s">
        <v>818</v>
      </c>
      <c r="D12" s="1">
        <v>11000</v>
      </c>
      <c r="E12" s="18"/>
      <c r="F12" s="17">
        <v>43004.395057870373</v>
      </c>
      <c r="G12" s="1" t="s">
        <v>923</v>
      </c>
      <c r="H12" s="18"/>
      <c r="I12" s="18"/>
      <c r="J12" s="18"/>
      <c r="K12" s="18"/>
      <c r="L12" s="18">
        <v>500000</v>
      </c>
      <c r="M12" s="1" t="s">
        <v>142</v>
      </c>
      <c r="N12" s="1" t="s">
        <v>144</v>
      </c>
      <c r="O12" s="1" t="b">
        <v>1</v>
      </c>
      <c r="P12" s="11">
        <v>38188</v>
      </c>
      <c r="Q12" s="1"/>
      <c r="R12" s="1">
        <v>20</v>
      </c>
      <c r="S12" s="18">
        <v>240</v>
      </c>
    </row>
    <row r="13" spans="1:19" x14ac:dyDescent="0.3">
      <c r="A13" s="1">
        <v>2</v>
      </c>
      <c r="B13" s="1" t="s">
        <v>1768</v>
      </c>
      <c r="C13" s="1" t="s">
        <v>921</v>
      </c>
      <c r="D13" s="1">
        <v>120000</v>
      </c>
      <c r="E13" s="18"/>
      <c r="F13" s="17">
        <v>45352.665208333332</v>
      </c>
      <c r="G13" s="1" t="s">
        <v>923</v>
      </c>
      <c r="H13" s="18"/>
      <c r="I13" s="18"/>
      <c r="J13" s="18"/>
      <c r="K13" s="18"/>
      <c r="L13" s="18">
        <v>1200000</v>
      </c>
      <c r="M13" s="1" t="s">
        <v>142</v>
      </c>
      <c r="N13" s="1" t="s">
        <v>144</v>
      </c>
      <c r="O13" s="1"/>
      <c r="P13" s="11">
        <v>38527</v>
      </c>
      <c r="Q13" s="1"/>
      <c r="R13" s="1">
        <v>20</v>
      </c>
      <c r="S13" s="18">
        <v>2020</v>
      </c>
    </row>
    <row r="14" spans="1:19" x14ac:dyDescent="0.3">
      <c r="A14" s="1">
        <v>1</v>
      </c>
      <c r="B14" s="1" t="s">
        <v>1781</v>
      </c>
      <c r="C14" s="1" t="s">
        <v>877</v>
      </c>
      <c r="D14" s="1">
        <v>13000</v>
      </c>
      <c r="E14" s="18"/>
      <c r="F14" s="17">
        <v>42090.692997685182</v>
      </c>
      <c r="G14" s="1" t="s">
        <v>923</v>
      </c>
      <c r="H14" s="18"/>
      <c r="I14" s="18"/>
      <c r="J14" s="18"/>
      <c r="K14" s="18"/>
      <c r="L14" s="18">
        <v>1500000</v>
      </c>
      <c r="M14" s="1" t="s">
        <v>142</v>
      </c>
      <c r="N14" s="1" t="s">
        <v>144</v>
      </c>
      <c r="O14" s="1" t="b">
        <v>0</v>
      </c>
      <c r="P14" s="11">
        <v>41275</v>
      </c>
      <c r="Q14" s="1"/>
      <c r="R14" s="1">
        <v>25</v>
      </c>
      <c r="S14" s="18">
        <v>2224</v>
      </c>
    </row>
    <row r="15" spans="1:19" x14ac:dyDescent="0.3">
      <c r="A15" s="1">
        <v>1</v>
      </c>
      <c r="B15" s="1" t="s">
        <v>1782</v>
      </c>
      <c r="C15" s="1" t="s">
        <v>922</v>
      </c>
      <c r="D15" s="1">
        <v>14000</v>
      </c>
      <c r="E15" s="18"/>
      <c r="F15" s="17">
        <v>42090.693726851852</v>
      </c>
      <c r="G15" s="1" t="s">
        <v>923</v>
      </c>
      <c r="H15" s="18"/>
      <c r="I15" s="18"/>
      <c r="J15" s="18"/>
      <c r="K15" s="18"/>
      <c r="L15" s="18">
        <v>500000</v>
      </c>
      <c r="M15" s="1" t="s">
        <v>142</v>
      </c>
      <c r="N15" s="1" t="s">
        <v>144</v>
      </c>
      <c r="O15" s="1" t="b">
        <v>0</v>
      </c>
      <c r="P15" s="11">
        <v>41275</v>
      </c>
      <c r="Q15" s="1"/>
      <c r="R15" s="1">
        <v>25</v>
      </c>
      <c r="S15" s="18">
        <v>333</v>
      </c>
    </row>
    <row r="16" spans="1:19" x14ac:dyDescent="0.3">
      <c r="A16" s="1">
        <v>1</v>
      </c>
      <c r="B16" s="1" t="s">
        <v>981</v>
      </c>
      <c r="C16" s="1" t="s">
        <v>879</v>
      </c>
      <c r="D16" s="1">
        <v>150000</v>
      </c>
      <c r="E16" s="18">
        <v>0</v>
      </c>
      <c r="F16" s="17">
        <v>42662.555185185185</v>
      </c>
      <c r="G16" s="1" t="s">
        <v>923</v>
      </c>
      <c r="H16" s="18"/>
      <c r="I16" s="18"/>
      <c r="J16" s="18"/>
      <c r="K16" s="18"/>
      <c r="L16" s="18">
        <v>676000</v>
      </c>
      <c r="M16" s="1" t="s">
        <v>142</v>
      </c>
      <c r="N16" s="1" t="s">
        <v>101</v>
      </c>
      <c r="O16" s="1"/>
      <c r="P16" s="11">
        <v>42662</v>
      </c>
      <c r="Q16" s="1"/>
      <c r="R16" s="1"/>
      <c r="S16" s="18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0D17-5164-4B0B-A3CA-0C44F90C29AF}">
  <sheetPr codeName="Sheet16"/>
  <dimension ref="A1:Q3"/>
  <sheetViews>
    <sheetView showGridLines="0" workbookViewId="0">
      <selection activeCell="D13" sqref="D13"/>
    </sheetView>
  </sheetViews>
  <sheetFormatPr defaultRowHeight="14.4" x14ac:dyDescent="0.3"/>
  <cols>
    <col min="1" max="1" width="7.77734375" bestFit="1" customWidth="1"/>
    <col min="2" max="2" width="35.88671875" bestFit="1" customWidth="1"/>
    <col min="3" max="3" width="25" bestFit="1" customWidth="1"/>
    <col min="4" max="4" width="14.109375" bestFit="1" customWidth="1"/>
    <col min="5" max="5" width="13.88671875" bestFit="1" customWidth="1"/>
    <col min="6" max="6" width="12.88671875" bestFit="1" customWidth="1"/>
    <col min="7" max="7" width="13.109375" bestFit="1" customWidth="1"/>
    <col min="8" max="8" width="12.44140625" bestFit="1" customWidth="1"/>
    <col min="9" max="10" width="15" bestFit="1" customWidth="1"/>
    <col min="11" max="11" width="10.88671875" bestFit="1" customWidth="1"/>
    <col min="12" max="12" width="12" bestFit="1" customWidth="1"/>
    <col min="13" max="13" width="21.77734375" bestFit="1" customWidth="1"/>
    <col min="14" max="14" width="14.5546875" bestFit="1" customWidth="1"/>
    <col min="15" max="15" width="20.5546875" bestFit="1" customWidth="1"/>
    <col min="16" max="16" width="17.21875" style="6" bestFit="1" customWidth="1"/>
    <col min="17" max="17" width="13.109375" style="6" bestFit="1" customWidth="1"/>
  </cols>
  <sheetData>
    <row r="1" spans="1:17" x14ac:dyDescent="0.3">
      <c r="A1" s="12" t="s">
        <v>619</v>
      </c>
      <c r="B1" s="12" t="s">
        <v>0</v>
      </c>
      <c r="C1" s="12" t="s">
        <v>73</v>
      </c>
      <c r="D1" s="12" t="s">
        <v>21</v>
      </c>
      <c r="E1" s="12" t="s">
        <v>76</v>
      </c>
      <c r="F1" s="12" t="s">
        <v>16</v>
      </c>
      <c r="G1" s="12" t="s">
        <v>18</v>
      </c>
      <c r="H1" s="12" t="s">
        <v>80</v>
      </c>
      <c r="I1" s="25" t="s">
        <v>82</v>
      </c>
      <c r="J1" s="25" t="s">
        <v>469</v>
      </c>
      <c r="P1"/>
      <c r="Q1"/>
    </row>
    <row r="2" spans="1:17" x14ac:dyDescent="0.3">
      <c r="A2" s="1">
        <v>5</v>
      </c>
      <c r="B2" s="1" t="s">
        <v>14</v>
      </c>
      <c r="C2" s="1" t="s">
        <v>924</v>
      </c>
      <c r="D2" s="17">
        <v>44811.718495370369</v>
      </c>
      <c r="E2" s="1"/>
      <c r="F2" s="1" t="s">
        <v>169</v>
      </c>
      <c r="G2" s="1" t="s">
        <v>170</v>
      </c>
      <c r="H2" s="11">
        <v>44811</v>
      </c>
      <c r="I2" s="26">
        <v>4800</v>
      </c>
      <c r="J2" s="26"/>
      <c r="P2"/>
      <c r="Q2"/>
    </row>
    <row r="3" spans="1:17" x14ac:dyDescent="0.3">
      <c r="A3" s="1">
        <v>2</v>
      </c>
      <c r="B3" s="1" t="s">
        <v>13</v>
      </c>
      <c r="C3" s="1" t="s">
        <v>925</v>
      </c>
      <c r="D3" s="17">
        <v>43738.490057870367</v>
      </c>
      <c r="E3" s="1" t="s">
        <v>470</v>
      </c>
      <c r="F3" s="1" t="s">
        <v>169</v>
      </c>
      <c r="G3" s="1" t="s">
        <v>170</v>
      </c>
      <c r="H3" s="11">
        <v>43738</v>
      </c>
      <c r="I3" s="26">
        <v>18000</v>
      </c>
      <c r="J3" s="26">
        <v>3000</v>
      </c>
      <c r="P3"/>
      <c r="Q3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F21D-42CC-4E74-83B5-53BD28A60E59}">
  <sheetPr codeName="Sheet17"/>
  <dimension ref="A1:I7"/>
  <sheetViews>
    <sheetView showGridLines="0" workbookViewId="0">
      <selection activeCell="F8" sqref="F8"/>
    </sheetView>
  </sheetViews>
  <sheetFormatPr defaultRowHeight="14.4" x14ac:dyDescent="0.3"/>
  <cols>
    <col min="1" max="1" width="12.21875" bestFit="1" customWidth="1"/>
    <col min="2" max="2" width="13.5546875" bestFit="1" customWidth="1"/>
    <col min="3" max="3" width="16.88671875" bestFit="1" customWidth="1"/>
    <col min="4" max="4" width="13.88671875" bestFit="1" customWidth="1"/>
    <col min="5" max="5" width="15.5546875" bestFit="1" customWidth="1"/>
    <col min="6" max="6" width="18.44140625" bestFit="1" customWidth="1"/>
    <col min="7" max="7" width="16.88671875" bestFit="1" customWidth="1"/>
    <col min="8" max="8" width="17.44140625" bestFit="1" customWidth="1"/>
    <col min="9" max="9" width="14.88671875" style="6" bestFit="1" customWidth="1"/>
    <col min="10" max="10" width="16" bestFit="1" customWidth="1"/>
    <col min="11" max="11" width="17.88671875" bestFit="1" customWidth="1"/>
    <col min="12" max="12" width="17.5546875" bestFit="1" customWidth="1"/>
    <col min="13" max="13" width="18.88671875" bestFit="1" customWidth="1"/>
    <col min="14" max="14" width="12.109375" bestFit="1" customWidth="1"/>
    <col min="15" max="15" width="12.21875" bestFit="1" customWidth="1"/>
    <col min="16" max="16" width="14.21875" bestFit="1" customWidth="1"/>
    <col min="17" max="17" width="24" bestFit="1" customWidth="1"/>
  </cols>
  <sheetData>
    <row r="1" spans="1:9" x14ac:dyDescent="0.3">
      <c r="A1" s="12" t="s">
        <v>619</v>
      </c>
      <c r="B1" s="12" t="s">
        <v>1645</v>
      </c>
      <c r="C1" s="12" t="s">
        <v>73</v>
      </c>
      <c r="D1" s="12" t="s">
        <v>75</v>
      </c>
      <c r="E1" s="12" t="s">
        <v>21</v>
      </c>
      <c r="F1" s="25" t="s">
        <v>22</v>
      </c>
      <c r="G1" s="12" t="s">
        <v>16</v>
      </c>
      <c r="I1"/>
    </row>
    <row r="2" spans="1:9" x14ac:dyDescent="0.3">
      <c r="A2" s="1">
        <v>2</v>
      </c>
      <c r="B2" s="1" t="s">
        <v>1749</v>
      </c>
      <c r="C2" s="1" t="s">
        <v>837</v>
      </c>
      <c r="D2" s="26">
        <v>20000</v>
      </c>
      <c r="E2" s="17">
        <v>45626.668263888889</v>
      </c>
      <c r="F2" s="26">
        <v>37000</v>
      </c>
      <c r="G2" s="1" t="s">
        <v>145</v>
      </c>
      <c r="I2"/>
    </row>
    <row r="3" spans="1:9" x14ac:dyDescent="0.3">
      <c r="A3" s="1">
        <v>2</v>
      </c>
      <c r="B3" s="1" t="s">
        <v>1755</v>
      </c>
      <c r="C3" s="1" t="s">
        <v>846</v>
      </c>
      <c r="D3" s="26">
        <v>10000</v>
      </c>
      <c r="E3" s="17">
        <v>44452.388425925928</v>
      </c>
      <c r="F3" s="26">
        <v>10000</v>
      </c>
      <c r="G3" s="1" t="s">
        <v>145</v>
      </c>
      <c r="I3"/>
    </row>
    <row r="4" spans="1:9" x14ac:dyDescent="0.3">
      <c r="A4" s="1">
        <v>2</v>
      </c>
      <c r="B4" s="1" t="s">
        <v>1757</v>
      </c>
      <c r="C4" s="1" t="s">
        <v>848</v>
      </c>
      <c r="D4" s="26">
        <v>35000</v>
      </c>
      <c r="E4" s="17">
        <v>45626.668356481481</v>
      </c>
      <c r="F4" s="26">
        <v>40000</v>
      </c>
      <c r="G4" s="1" t="s">
        <v>145</v>
      </c>
      <c r="I4"/>
    </row>
    <row r="5" spans="1:9" x14ac:dyDescent="0.3">
      <c r="A5" s="1">
        <v>2</v>
      </c>
      <c r="B5" s="1" t="s">
        <v>1772</v>
      </c>
      <c r="C5" s="1" t="s">
        <v>862</v>
      </c>
      <c r="D5" s="26">
        <v>140000</v>
      </c>
      <c r="E5" s="17">
        <v>45626.668171296296</v>
      </c>
      <c r="F5" s="26">
        <v>140000</v>
      </c>
      <c r="G5" s="1" t="s">
        <v>145</v>
      </c>
      <c r="I5"/>
    </row>
    <row r="6" spans="1:9" x14ac:dyDescent="0.3">
      <c r="A6" s="1">
        <v>3</v>
      </c>
      <c r="B6" s="1" t="s">
        <v>1730</v>
      </c>
      <c r="C6" s="1" t="s">
        <v>926</v>
      </c>
      <c r="D6" s="26">
        <v>180000</v>
      </c>
      <c r="E6" s="17">
        <v>45123.617222222223</v>
      </c>
      <c r="F6" s="26">
        <v>180000</v>
      </c>
      <c r="G6" s="1" t="s">
        <v>145</v>
      </c>
      <c r="I6"/>
    </row>
    <row r="7" spans="1:9" x14ac:dyDescent="0.3">
      <c r="A7" s="1">
        <v>6</v>
      </c>
      <c r="B7" s="1" t="s">
        <v>1686</v>
      </c>
      <c r="C7" s="1" t="s">
        <v>909</v>
      </c>
      <c r="D7" s="26">
        <v>15000</v>
      </c>
      <c r="E7" s="17">
        <v>45867.671273148146</v>
      </c>
      <c r="F7" s="26">
        <v>25000</v>
      </c>
      <c r="G7" s="1" t="s">
        <v>145</v>
      </c>
      <c r="I7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1CA8-718F-46AE-8A6D-00CDCCD738AD}">
  <sheetPr codeName="Sheet18"/>
  <dimension ref="A1:N6"/>
  <sheetViews>
    <sheetView showGridLines="0" zoomScaleNormal="100" workbookViewId="0">
      <selection activeCell="E14" sqref="E14"/>
    </sheetView>
  </sheetViews>
  <sheetFormatPr defaultRowHeight="14.4" x14ac:dyDescent="0.3"/>
  <cols>
    <col min="1" max="1" width="10.5546875" style="1" bestFit="1" customWidth="1"/>
    <col min="2" max="2" width="11.5546875" bestFit="1" customWidth="1"/>
    <col min="3" max="3" width="22.109375" bestFit="1" customWidth="1"/>
    <col min="4" max="4" width="16.44140625" bestFit="1" customWidth="1"/>
    <col min="5" max="5" width="14.109375" bestFit="1" customWidth="1"/>
    <col min="6" max="7" width="20.77734375" bestFit="1" customWidth="1"/>
    <col min="8" max="8" width="16.88671875" bestFit="1" customWidth="1"/>
    <col min="9" max="9" width="18.21875" bestFit="1" customWidth="1"/>
    <col min="10" max="10" width="22.88671875" bestFit="1" customWidth="1"/>
    <col min="11" max="11" width="20.77734375" bestFit="1" customWidth="1"/>
    <col min="12" max="12" width="21.77734375" bestFit="1" customWidth="1"/>
    <col min="13" max="13" width="26" bestFit="1" customWidth="1"/>
    <col min="14" max="14" width="16" bestFit="1" customWidth="1"/>
    <col min="15" max="15" width="20.5546875" bestFit="1" customWidth="1"/>
    <col min="16" max="16" width="18.44140625" bestFit="1" customWidth="1"/>
    <col min="17" max="17" width="13.88671875" bestFit="1" customWidth="1"/>
    <col min="18" max="18" width="23.77734375" bestFit="1" customWidth="1"/>
  </cols>
  <sheetData>
    <row r="1" spans="1:14" x14ac:dyDescent="0.3">
      <c r="A1" s="12" t="s">
        <v>619</v>
      </c>
      <c r="B1" s="12" t="s">
        <v>0</v>
      </c>
      <c r="C1" s="12" t="s">
        <v>73</v>
      </c>
      <c r="D1" s="12" t="s">
        <v>21</v>
      </c>
      <c r="E1" s="12" t="s">
        <v>76</v>
      </c>
      <c r="F1" s="12" t="s">
        <v>18</v>
      </c>
      <c r="G1" s="12" t="s">
        <v>78</v>
      </c>
      <c r="H1" s="12" t="s">
        <v>80</v>
      </c>
      <c r="I1" s="12" t="s">
        <v>82</v>
      </c>
      <c r="J1" s="12" t="s">
        <v>81</v>
      </c>
      <c r="K1" s="12" t="s">
        <v>471</v>
      </c>
      <c r="L1" s="12" t="s">
        <v>472</v>
      </c>
      <c r="M1" s="25" t="s">
        <v>91</v>
      </c>
    </row>
    <row r="2" spans="1:14" x14ac:dyDescent="0.3">
      <c r="A2" s="1">
        <v>2</v>
      </c>
      <c r="B2" s="1" t="s">
        <v>1747</v>
      </c>
      <c r="C2" s="1" t="s">
        <v>195</v>
      </c>
      <c r="D2" s="17">
        <v>43334.739398148151</v>
      </c>
      <c r="E2" s="1" t="s">
        <v>473</v>
      </c>
      <c r="F2" s="1" t="s">
        <v>163</v>
      </c>
      <c r="G2" s="1" t="b">
        <v>0</v>
      </c>
      <c r="H2" s="11">
        <v>43334</v>
      </c>
      <c r="I2" s="26">
        <v>3000</v>
      </c>
      <c r="J2" s="1">
        <v>1</v>
      </c>
      <c r="K2" s="1" t="b">
        <v>0</v>
      </c>
      <c r="L2" s="11">
        <v>43334</v>
      </c>
      <c r="M2" s="26"/>
    </row>
    <row r="3" spans="1:14" x14ac:dyDescent="0.3">
      <c r="A3" s="1">
        <v>2</v>
      </c>
      <c r="B3" s="1" t="s">
        <v>1748</v>
      </c>
      <c r="C3" s="1" t="s">
        <v>196</v>
      </c>
      <c r="D3" s="17">
        <v>43334.739930555559</v>
      </c>
      <c r="E3" s="1"/>
      <c r="F3" s="1" t="s">
        <v>157</v>
      </c>
      <c r="G3" s="1" t="b">
        <v>0</v>
      </c>
      <c r="H3" s="11">
        <v>43334</v>
      </c>
      <c r="I3" s="26">
        <v>3000</v>
      </c>
      <c r="J3" s="1">
        <v>1</v>
      </c>
      <c r="K3" s="1" t="b">
        <v>0</v>
      </c>
      <c r="L3" s="1"/>
      <c r="M3" s="26"/>
    </row>
    <row r="4" spans="1:14" x14ac:dyDescent="0.3">
      <c r="A4" s="1">
        <v>2</v>
      </c>
      <c r="B4" s="1" t="s">
        <v>1753</v>
      </c>
      <c r="C4" s="1" t="s">
        <v>191</v>
      </c>
      <c r="D4" s="17">
        <v>44081.775462962964</v>
      </c>
      <c r="E4" s="1" t="s">
        <v>474</v>
      </c>
      <c r="F4" s="1" t="s">
        <v>150</v>
      </c>
      <c r="G4" s="1" t="b">
        <v>0</v>
      </c>
      <c r="H4" s="11">
        <v>44081</v>
      </c>
      <c r="I4" s="26">
        <v>300</v>
      </c>
      <c r="J4" s="1"/>
      <c r="K4" s="1" t="b">
        <v>0</v>
      </c>
      <c r="L4" s="1"/>
      <c r="M4" s="26">
        <v>100000</v>
      </c>
    </row>
    <row r="5" spans="1:14" x14ac:dyDescent="0.3">
      <c r="A5" s="1">
        <v>2</v>
      </c>
      <c r="B5" s="1" t="s">
        <v>1765</v>
      </c>
      <c r="C5" s="1" t="s">
        <v>202</v>
      </c>
      <c r="D5" s="17">
        <v>45166.603379629632</v>
      </c>
      <c r="E5" s="1"/>
      <c r="F5" s="1" t="s">
        <v>157</v>
      </c>
      <c r="G5" s="1" t="b">
        <v>0</v>
      </c>
      <c r="H5" s="11">
        <v>45166</v>
      </c>
      <c r="I5" s="26"/>
      <c r="J5" s="1"/>
      <c r="K5" s="1" t="b">
        <v>0</v>
      </c>
      <c r="L5" s="1"/>
      <c r="M5" s="26"/>
    </row>
    <row r="6" spans="1:14" x14ac:dyDescent="0.3">
      <c r="N6" s="6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7003-1322-4E50-9D07-747B40C0A1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1EE5-32DF-4ED8-9814-9F338FD632F1}">
  <dimension ref="A1:B47"/>
  <sheetViews>
    <sheetView showGridLines="0" zoomScaleNormal="100" workbookViewId="0">
      <selection activeCell="B11" sqref="B11"/>
    </sheetView>
  </sheetViews>
  <sheetFormatPr defaultRowHeight="14.4" x14ac:dyDescent="0.3"/>
  <cols>
    <col min="1" max="1" width="38.109375" customWidth="1"/>
    <col min="2" max="2" width="133.21875" customWidth="1"/>
  </cols>
  <sheetData>
    <row r="1" spans="1:2" x14ac:dyDescent="0.3">
      <c r="A1" s="117" t="s">
        <v>1899</v>
      </c>
      <c r="B1" s="117" t="s">
        <v>1898</v>
      </c>
    </row>
    <row r="2" spans="1:2" x14ac:dyDescent="0.3">
      <c r="A2" s="118" t="s">
        <v>153</v>
      </c>
      <c r="B2" s="125" t="s">
        <v>1900</v>
      </c>
    </row>
    <row r="3" spans="1:2" x14ac:dyDescent="0.3">
      <c r="A3" s="118" t="s">
        <v>156</v>
      </c>
      <c r="B3" s="125" t="s">
        <v>1901</v>
      </c>
    </row>
    <row r="4" spans="1:2" x14ac:dyDescent="0.3">
      <c r="A4" s="118" t="s">
        <v>1904</v>
      </c>
      <c r="B4" s="125" t="s">
        <v>1905</v>
      </c>
    </row>
    <row r="5" spans="1:2" x14ac:dyDescent="0.3">
      <c r="A5" s="118" t="s">
        <v>1902</v>
      </c>
      <c r="B5" s="125" t="s">
        <v>1903</v>
      </c>
    </row>
    <row r="6" spans="1:2" x14ac:dyDescent="0.3">
      <c r="A6" s="118" t="s">
        <v>1906</v>
      </c>
      <c r="B6" s="125" t="s">
        <v>1907</v>
      </c>
    </row>
    <row r="7" spans="1:2" x14ac:dyDescent="0.3">
      <c r="A7" s="119"/>
      <c r="B7" s="119"/>
    </row>
    <row r="8" spans="1:2" x14ac:dyDescent="0.3">
      <c r="A8" s="119"/>
      <c r="B8" s="119"/>
    </row>
    <row r="9" spans="1:2" x14ac:dyDescent="0.3">
      <c r="A9" s="120" t="s">
        <v>2234</v>
      </c>
      <c r="B9" s="119" t="s">
        <v>2235</v>
      </c>
    </row>
    <row r="10" spans="1:2" x14ac:dyDescent="0.3">
      <c r="A10" s="120" t="s">
        <v>2236</v>
      </c>
      <c r="B10" s="119" t="s">
        <v>2237</v>
      </c>
    </row>
    <row r="11" spans="1:2" x14ac:dyDescent="0.3">
      <c r="A11" s="120" t="s">
        <v>62</v>
      </c>
      <c r="B11" s="119" t="s">
        <v>2238</v>
      </c>
    </row>
    <row r="12" spans="1:2" x14ac:dyDescent="0.3">
      <c r="A12" s="120" t="s">
        <v>1902</v>
      </c>
      <c r="B12" s="119" t="s">
        <v>2239</v>
      </c>
    </row>
    <row r="13" spans="1:2" x14ac:dyDescent="0.3">
      <c r="A13" s="120" t="s">
        <v>2240</v>
      </c>
      <c r="B13" s="119" t="s">
        <v>2241</v>
      </c>
    </row>
    <row r="14" spans="1:2" x14ac:dyDescent="0.3">
      <c r="A14" s="120" t="s">
        <v>95</v>
      </c>
      <c r="B14" s="119" t="s">
        <v>2242</v>
      </c>
    </row>
    <row r="15" spans="1:2" x14ac:dyDescent="0.3">
      <c r="A15" s="120" t="s">
        <v>2008</v>
      </c>
      <c r="B15" s="119" t="s">
        <v>2243</v>
      </c>
    </row>
    <row r="16" spans="1:2" x14ac:dyDescent="0.3">
      <c r="A16" s="121" t="s">
        <v>2244</v>
      </c>
      <c r="B16" s="119" t="s">
        <v>2251</v>
      </c>
    </row>
    <row r="17" spans="1:2" x14ac:dyDescent="0.3">
      <c r="A17" s="121" t="s">
        <v>2245</v>
      </c>
      <c r="B17" s="119" t="s">
        <v>2250</v>
      </c>
    </row>
    <row r="18" spans="1:2" x14ac:dyDescent="0.3">
      <c r="A18" s="121" t="s">
        <v>2246</v>
      </c>
      <c r="B18" s="119" t="s">
        <v>2249</v>
      </c>
    </row>
    <row r="19" spans="1:2" x14ac:dyDescent="0.3">
      <c r="A19" s="121" t="s">
        <v>2247</v>
      </c>
      <c r="B19" s="119" t="s">
        <v>2248</v>
      </c>
    </row>
    <row r="20" spans="1:2" x14ac:dyDescent="0.3">
      <c r="A20" s="121" t="s">
        <v>2252</v>
      </c>
      <c r="B20" s="119" t="s">
        <v>2253</v>
      </c>
    </row>
    <row r="21" spans="1:2" x14ac:dyDescent="0.3">
      <c r="A21" s="121" t="s">
        <v>23</v>
      </c>
      <c r="B21" s="119" t="s">
        <v>2254</v>
      </c>
    </row>
    <row r="22" spans="1:2" x14ac:dyDescent="0.3">
      <c r="A22" s="122" t="s">
        <v>2255</v>
      </c>
      <c r="B22" s="119" t="s">
        <v>2263</v>
      </c>
    </row>
    <row r="23" spans="1:2" x14ac:dyDescent="0.3">
      <c r="A23" s="122" t="s">
        <v>1920</v>
      </c>
      <c r="B23" s="119" t="s">
        <v>2256</v>
      </c>
    </row>
    <row r="24" spans="1:2" x14ac:dyDescent="0.3">
      <c r="A24" s="122" t="s">
        <v>2257</v>
      </c>
      <c r="B24" s="119" t="s">
        <v>2258</v>
      </c>
    </row>
    <row r="25" spans="1:2" x14ac:dyDescent="0.3">
      <c r="A25" s="122" t="s">
        <v>1902</v>
      </c>
      <c r="B25" s="119" t="s">
        <v>2292</v>
      </c>
    </row>
    <row r="26" spans="1:2" x14ac:dyDescent="0.3">
      <c r="A26" s="122" t="s">
        <v>1928</v>
      </c>
      <c r="B26" s="119" t="s">
        <v>2259</v>
      </c>
    </row>
    <row r="27" spans="1:2" x14ac:dyDescent="0.3">
      <c r="A27" s="122" t="s">
        <v>1931</v>
      </c>
      <c r="B27" s="119" t="s">
        <v>2260</v>
      </c>
    </row>
    <row r="28" spans="1:2" x14ac:dyDescent="0.3">
      <c r="A28" s="122" t="s">
        <v>2261</v>
      </c>
      <c r="B28" s="119" t="s">
        <v>2262</v>
      </c>
    </row>
    <row r="29" spans="1:2" x14ac:dyDescent="0.3">
      <c r="A29" s="123" t="s">
        <v>142</v>
      </c>
      <c r="B29" s="119" t="s">
        <v>2264</v>
      </c>
    </row>
    <row r="30" spans="1:2" x14ac:dyDescent="0.3">
      <c r="A30" s="123" t="s">
        <v>2265</v>
      </c>
      <c r="B30" s="119" t="s">
        <v>2266</v>
      </c>
    </row>
    <row r="31" spans="1:2" x14ac:dyDescent="0.3">
      <c r="A31" s="123" t="s">
        <v>2267</v>
      </c>
      <c r="B31" s="119" t="s">
        <v>2268</v>
      </c>
    </row>
    <row r="32" spans="1:2" x14ac:dyDescent="0.3">
      <c r="A32" s="123" t="s">
        <v>2269</v>
      </c>
      <c r="B32" s="119" t="s">
        <v>2270</v>
      </c>
    </row>
    <row r="33" spans="1:2" x14ac:dyDescent="0.3">
      <c r="A33" s="123" t="s">
        <v>23</v>
      </c>
      <c r="B33" s="119" t="s">
        <v>2271</v>
      </c>
    </row>
    <row r="34" spans="1:2" x14ac:dyDescent="0.3">
      <c r="A34" s="123" t="s">
        <v>2272</v>
      </c>
      <c r="B34" s="119" t="s">
        <v>2273</v>
      </c>
    </row>
    <row r="35" spans="1:2" x14ac:dyDescent="0.3">
      <c r="A35" s="123" t="s">
        <v>2274</v>
      </c>
      <c r="B35" s="119" t="s">
        <v>2275</v>
      </c>
    </row>
    <row r="36" spans="1:2" x14ac:dyDescent="0.3">
      <c r="A36" s="124" t="s">
        <v>1909</v>
      </c>
      <c r="B36" s="125" t="s">
        <v>2279</v>
      </c>
    </row>
    <row r="37" spans="1:2" x14ac:dyDescent="0.3">
      <c r="A37" s="124" t="s">
        <v>1908</v>
      </c>
      <c r="B37" s="125" t="s">
        <v>2278</v>
      </c>
    </row>
    <row r="38" spans="1:2" x14ac:dyDescent="0.3">
      <c r="A38" s="124" t="s">
        <v>1850</v>
      </c>
      <c r="B38" s="125" t="s">
        <v>2280</v>
      </c>
    </row>
    <row r="39" spans="1:2" x14ac:dyDescent="0.3">
      <c r="A39" s="124" t="s">
        <v>2276</v>
      </c>
      <c r="B39" s="125" t="s">
        <v>2281</v>
      </c>
    </row>
    <row r="40" spans="1:2" x14ac:dyDescent="0.3">
      <c r="A40" s="124" t="s">
        <v>2267</v>
      </c>
      <c r="B40" s="125" t="s">
        <v>2282</v>
      </c>
    </row>
    <row r="41" spans="1:2" x14ac:dyDescent="0.3">
      <c r="A41" s="124" t="s">
        <v>2277</v>
      </c>
      <c r="B41" s="125" t="s">
        <v>2283</v>
      </c>
    </row>
    <row r="42" spans="1:2" x14ac:dyDescent="0.3">
      <c r="A42" s="124" t="s">
        <v>2285</v>
      </c>
      <c r="B42" s="125" t="s">
        <v>2284</v>
      </c>
    </row>
    <row r="43" spans="1:2" x14ac:dyDescent="0.3">
      <c r="A43" s="126" t="s">
        <v>2286</v>
      </c>
      <c r="B43" s="119" t="s">
        <v>2291</v>
      </c>
    </row>
    <row r="44" spans="1:2" x14ac:dyDescent="0.3">
      <c r="A44" s="126" t="s">
        <v>2287</v>
      </c>
      <c r="B44" s="119" t="s">
        <v>2291</v>
      </c>
    </row>
    <row r="45" spans="1:2" x14ac:dyDescent="0.3">
      <c r="A45" s="126" t="s">
        <v>2288</v>
      </c>
      <c r="B45" s="119" t="s">
        <v>2291</v>
      </c>
    </row>
    <row r="46" spans="1:2" x14ac:dyDescent="0.3">
      <c r="A46" s="126" t="s">
        <v>2289</v>
      </c>
      <c r="B46" s="119" t="s">
        <v>2291</v>
      </c>
    </row>
    <row r="47" spans="1:2" x14ac:dyDescent="0.3">
      <c r="A47" s="126" t="s">
        <v>2290</v>
      </c>
      <c r="B47" s="119" t="s">
        <v>2291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7B45-54F1-445C-86E8-C5E03874E967}">
  <sheetPr codeName="Sheet1"/>
  <dimension ref="A1:V7"/>
  <sheetViews>
    <sheetView showGridLines="0" workbookViewId="0">
      <selection activeCell="B2" sqref="B2"/>
    </sheetView>
  </sheetViews>
  <sheetFormatPr defaultRowHeight="14.4" x14ac:dyDescent="0.3"/>
  <cols>
    <col min="1" max="1" width="12.5546875" style="1" customWidth="1"/>
    <col min="2" max="2" width="21.88671875" bestFit="1" customWidth="1"/>
    <col min="3" max="11" width="20.5546875" customWidth="1"/>
    <col min="12" max="12" width="20.5546875" style="1" customWidth="1"/>
    <col min="13" max="24" width="20.5546875" customWidth="1"/>
  </cols>
  <sheetData>
    <row r="1" spans="1:22" x14ac:dyDescent="0.3">
      <c r="A1" s="12" t="s">
        <v>619</v>
      </c>
      <c r="B1" s="12" t="s">
        <v>35</v>
      </c>
      <c r="C1" s="12" t="s">
        <v>36</v>
      </c>
      <c r="D1" s="12" t="s">
        <v>37</v>
      </c>
      <c r="E1" s="12" t="s">
        <v>1884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1885</v>
      </c>
      <c r="L1" s="12" t="s">
        <v>43</v>
      </c>
      <c r="M1" s="12" t="s">
        <v>45</v>
      </c>
      <c r="N1" s="12" t="s">
        <v>46</v>
      </c>
      <c r="O1" s="12" t="s">
        <v>47</v>
      </c>
      <c r="P1" s="12" t="s">
        <v>48</v>
      </c>
      <c r="Q1" s="12" t="s">
        <v>49</v>
      </c>
      <c r="R1" s="12" t="s">
        <v>50</v>
      </c>
      <c r="S1" s="12" t="s">
        <v>51</v>
      </c>
      <c r="T1" s="12" t="s">
        <v>53</v>
      </c>
      <c r="U1" s="12" t="s">
        <v>54</v>
      </c>
      <c r="V1" s="12" t="s">
        <v>55</v>
      </c>
    </row>
    <row r="2" spans="1:22" x14ac:dyDescent="0.3">
      <c r="A2" s="1">
        <v>1</v>
      </c>
      <c r="B2" s="1" t="s">
        <v>668</v>
      </c>
      <c r="C2" s="1" t="s">
        <v>633</v>
      </c>
      <c r="D2" s="1" t="s">
        <v>620</v>
      </c>
      <c r="E2" s="11">
        <v>28145</v>
      </c>
      <c r="F2" s="1" t="s">
        <v>59</v>
      </c>
      <c r="G2" s="1" t="s">
        <v>56</v>
      </c>
      <c r="H2" s="1" t="s">
        <v>57</v>
      </c>
      <c r="I2" s="1" t="s">
        <v>644</v>
      </c>
      <c r="J2" s="1" t="s">
        <v>620</v>
      </c>
      <c r="K2" s="11">
        <v>28146</v>
      </c>
      <c r="L2" s="1" t="s">
        <v>621</v>
      </c>
      <c r="M2" s="1" t="s">
        <v>64</v>
      </c>
      <c r="N2" s="1" t="s">
        <v>58</v>
      </c>
      <c r="O2" s="1">
        <v>75087</v>
      </c>
      <c r="P2" s="1" t="s">
        <v>627</v>
      </c>
      <c r="Q2" s="1" t="s">
        <v>673</v>
      </c>
      <c r="R2" s="1" t="s">
        <v>679</v>
      </c>
      <c r="S2" s="1" t="s">
        <v>686</v>
      </c>
      <c r="T2" s="1" t="s">
        <v>649</v>
      </c>
      <c r="U2" s="1" t="s">
        <v>65</v>
      </c>
      <c r="V2" s="1">
        <v>10</v>
      </c>
    </row>
    <row r="3" spans="1:22" x14ac:dyDescent="0.3">
      <c r="A3" s="1">
        <v>2</v>
      </c>
      <c r="B3" s="1" t="s">
        <v>815</v>
      </c>
      <c r="C3" s="1" t="s">
        <v>630</v>
      </c>
      <c r="D3" s="1" t="s">
        <v>631</v>
      </c>
      <c r="E3" s="11">
        <v>27154</v>
      </c>
      <c r="F3" s="1" t="s">
        <v>59</v>
      </c>
      <c r="G3" s="1" t="s">
        <v>56</v>
      </c>
      <c r="H3" s="1" t="s">
        <v>57</v>
      </c>
      <c r="I3" s="1" t="s">
        <v>645</v>
      </c>
      <c r="J3" s="1" t="s">
        <v>631</v>
      </c>
      <c r="K3" s="11">
        <v>27155</v>
      </c>
      <c r="L3" s="1" t="s">
        <v>622</v>
      </c>
      <c r="M3" s="1" t="s">
        <v>67</v>
      </c>
      <c r="N3" s="1" t="s">
        <v>58</v>
      </c>
      <c r="O3" s="1">
        <v>75078</v>
      </c>
      <c r="P3" s="1" t="s">
        <v>628</v>
      </c>
      <c r="Q3" s="1" t="s">
        <v>674</v>
      </c>
      <c r="R3" s="1" t="s">
        <v>680</v>
      </c>
      <c r="S3" s="1" t="s">
        <v>685</v>
      </c>
      <c r="T3" s="1" t="s">
        <v>650</v>
      </c>
      <c r="U3" s="1" t="s">
        <v>691</v>
      </c>
      <c r="V3" s="1">
        <v>20</v>
      </c>
    </row>
    <row r="4" spans="1:22" x14ac:dyDescent="0.3">
      <c r="A4" s="1">
        <v>3</v>
      </c>
      <c r="B4" s="1" t="s">
        <v>944</v>
      </c>
      <c r="C4" s="1" t="s">
        <v>633</v>
      </c>
      <c r="D4" s="1" t="s">
        <v>940</v>
      </c>
      <c r="E4" s="11">
        <v>16840</v>
      </c>
      <c r="F4" s="1" t="s">
        <v>59</v>
      </c>
      <c r="G4" s="1" t="s">
        <v>56</v>
      </c>
      <c r="H4" s="1" t="s">
        <v>57</v>
      </c>
      <c r="I4" s="1" t="s">
        <v>643</v>
      </c>
      <c r="J4" s="1" t="s">
        <v>940</v>
      </c>
      <c r="K4" s="11">
        <v>16841</v>
      </c>
      <c r="L4" s="1" t="s">
        <v>623</v>
      </c>
      <c r="M4" s="1" t="s">
        <v>60</v>
      </c>
      <c r="N4" s="1" t="s">
        <v>58</v>
      </c>
      <c r="O4" s="1">
        <v>75252</v>
      </c>
      <c r="P4" s="1" t="s">
        <v>669</v>
      </c>
      <c r="Q4" s="1" t="s">
        <v>675</v>
      </c>
      <c r="R4" s="1" t="s">
        <v>681</v>
      </c>
      <c r="S4" s="1" t="s">
        <v>687</v>
      </c>
      <c r="T4" s="1" t="s">
        <v>651</v>
      </c>
      <c r="U4" s="1" t="s">
        <v>692</v>
      </c>
      <c r="V4" s="1">
        <v>16</v>
      </c>
    </row>
    <row r="5" spans="1:22" x14ac:dyDescent="0.3">
      <c r="A5" s="1">
        <v>4</v>
      </c>
      <c r="B5" s="1" t="s">
        <v>1883</v>
      </c>
      <c r="C5" s="1" t="s">
        <v>635</v>
      </c>
      <c r="D5" s="1" t="s">
        <v>636</v>
      </c>
      <c r="E5" s="11">
        <v>24899</v>
      </c>
      <c r="F5" s="1" t="s">
        <v>59</v>
      </c>
      <c r="G5" s="1" t="s">
        <v>56</v>
      </c>
      <c r="H5" s="1" t="s">
        <v>57</v>
      </c>
      <c r="I5" s="1" t="s">
        <v>646</v>
      </c>
      <c r="J5" s="1" t="s">
        <v>636</v>
      </c>
      <c r="K5" s="11">
        <v>24900</v>
      </c>
      <c r="L5" s="1" t="s">
        <v>624</v>
      </c>
      <c r="M5" s="1" t="s">
        <v>61</v>
      </c>
      <c r="N5" s="1" t="s">
        <v>58</v>
      </c>
      <c r="O5" s="1">
        <v>75024</v>
      </c>
      <c r="P5" s="1" t="s">
        <v>670</v>
      </c>
      <c r="Q5" s="1" t="s">
        <v>676</v>
      </c>
      <c r="R5" s="1" t="s">
        <v>682</v>
      </c>
      <c r="S5" s="1" t="s">
        <v>688</v>
      </c>
      <c r="T5" s="1" t="s">
        <v>652</v>
      </c>
      <c r="U5" s="1" t="s">
        <v>693</v>
      </c>
      <c r="V5" s="1">
        <v>12</v>
      </c>
    </row>
    <row r="6" spans="1:22" x14ac:dyDescent="0.3">
      <c r="A6" s="1">
        <v>5</v>
      </c>
      <c r="B6" s="1" t="s">
        <v>656</v>
      </c>
      <c r="C6" s="1" t="s">
        <v>638</v>
      </c>
      <c r="D6" s="1" t="s">
        <v>639</v>
      </c>
      <c r="E6" s="11">
        <v>23204</v>
      </c>
      <c r="F6" s="1" t="s">
        <v>59</v>
      </c>
      <c r="G6" s="1" t="s">
        <v>56</v>
      </c>
      <c r="H6" s="1" t="s">
        <v>57</v>
      </c>
      <c r="I6" s="1" t="s">
        <v>941</v>
      </c>
      <c r="J6" s="1" t="s">
        <v>639</v>
      </c>
      <c r="K6" s="1" t="s">
        <v>1886</v>
      </c>
      <c r="L6" s="1" t="s">
        <v>625</v>
      </c>
      <c r="M6" s="1" t="s">
        <v>69</v>
      </c>
      <c r="N6" s="1" t="s">
        <v>58</v>
      </c>
      <c r="O6" s="1">
        <v>76001</v>
      </c>
      <c r="P6" s="1" t="s">
        <v>671</v>
      </c>
      <c r="Q6" s="1" t="s">
        <v>677</v>
      </c>
      <c r="R6" s="1" t="s">
        <v>683</v>
      </c>
      <c r="S6" s="1" t="s">
        <v>689</v>
      </c>
      <c r="T6" s="1" t="s">
        <v>653</v>
      </c>
      <c r="U6" s="1" t="s">
        <v>694</v>
      </c>
      <c r="V6" s="1">
        <v>44</v>
      </c>
    </row>
    <row r="7" spans="1:22" x14ac:dyDescent="0.3">
      <c r="A7" s="1">
        <v>6</v>
      </c>
      <c r="B7" s="1" t="s">
        <v>655</v>
      </c>
      <c r="C7" s="1" t="s">
        <v>641</v>
      </c>
      <c r="D7" s="1" t="s">
        <v>642</v>
      </c>
      <c r="E7" s="11">
        <v>25145</v>
      </c>
      <c r="F7" s="1" t="s">
        <v>59</v>
      </c>
      <c r="G7" s="1" t="s">
        <v>56</v>
      </c>
      <c r="H7" s="1" t="s">
        <v>57</v>
      </c>
      <c r="I7" s="1" t="s">
        <v>647</v>
      </c>
      <c r="J7" s="1" t="s">
        <v>642</v>
      </c>
      <c r="K7" s="11">
        <v>25146</v>
      </c>
      <c r="L7" s="1" t="s">
        <v>626</v>
      </c>
      <c r="M7" s="1" t="s">
        <v>70</v>
      </c>
      <c r="N7" s="1" t="s">
        <v>58</v>
      </c>
      <c r="O7" s="1">
        <v>75072</v>
      </c>
      <c r="P7" s="1" t="s">
        <v>672</v>
      </c>
      <c r="Q7" s="1" t="s">
        <v>678</v>
      </c>
      <c r="R7" s="1" t="s">
        <v>684</v>
      </c>
      <c r="S7" s="1" t="s">
        <v>690</v>
      </c>
      <c r="T7" s="1" t="s">
        <v>654</v>
      </c>
      <c r="U7" s="1" t="s">
        <v>695</v>
      </c>
      <c r="V7" s="1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386F-2F39-4C68-8007-01300940107C}">
  <sheetPr codeName="Sheet2"/>
  <dimension ref="A1:AO7"/>
  <sheetViews>
    <sheetView showGridLines="0" workbookViewId="0">
      <selection activeCell="X9" sqref="X9"/>
    </sheetView>
  </sheetViews>
  <sheetFormatPr defaultRowHeight="14.4" x14ac:dyDescent="0.3"/>
  <cols>
    <col min="1" max="1" width="9.44140625" style="1" customWidth="1"/>
    <col min="2" max="2" width="24.109375" customWidth="1"/>
    <col min="4" max="4" width="10.88671875" customWidth="1"/>
    <col min="5" max="5" width="13.88671875" bestFit="1" customWidth="1"/>
    <col min="6" max="6" width="25.5546875" customWidth="1"/>
    <col min="7" max="44" width="35.5546875" customWidth="1"/>
  </cols>
  <sheetData>
    <row r="1" spans="1:41" x14ac:dyDescent="0.3">
      <c r="A1" s="12" t="s">
        <v>619</v>
      </c>
      <c r="B1" s="12" t="s">
        <v>479</v>
      </c>
      <c r="C1" s="12" t="s">
        <v>480</v>
      </c>
      <c r="D1" s="12" t="s">
        <v>481</v>
      </c>
      <c r="E1" s="12" t="s">
        <v>482</v>
      </c>
      <c r="F1" s="12" t="s">
        <v>52</v>
      </c>
      <c r="G1" s="12" t="s">
        <v>483</v>
      </c>
      <c r="H1" s="12" t="s">
        <v>484</v>
      </c>
      <c r="I1" s="12" t="s">
        <v>485</v>
      </c>
      <c r="J1" s="12" t="s">
        <v>486</v>
      </c>
      <c r="K1" s="12" t="s">
        <v>487</v>
      </c>
      <c r="L1" s="12" t="s">
        <v>488</v>
      </c>
      <c r="M1" s="12" t="s">
        <v>489</v>
      </c>
      <c r="N1" s="12" t="s">
        <v>490</v>
      </c>
      <c r="O1" s="12" t="s">
        <v>491</v>
      </c>
      <c r="P1" s="12" t="s">
        <v>492</v>
      </c>
      <c r="Q1" s="12" t="s">
        <v>493</v>
      </c>
      <c r="R1" s="12" t="s">
        <v>494</v>
      </c>
      <c r="S1" s="12" t="s">
        <v>495</v>
      </c>
      <c r="T1" s="12" t="s">
        <v>496</v>
      </c>
      <c r="U1" s="12" t="s">
        <v>497</v>
      </c>
      <c r="V1" s="12" t="s">
        <v>498</v>
      </c>
      <c r="W1" s="12" t="s">
        <v>499</v>
      </c>
      <c r="X1" s="12" t="s">
        <v>500</v>
      </c>
      <c r="Y1" s="12" t="s">
        <v>501</v>
      </c>
      <c r="Z1" s="12" t="s">
        <v>502</v>
      </c>
      <c r="AA1" s="12" t="s">
        <v>503</v>
      </c>
      <c r="AB1" s="12" t="s">
        <v>504</v>
      </c>
      <c r="AC1" s="12" t="s">
        <v>505</v>
      </c>
      <c r="AD1" s="12" t="s">
        <v>506</v>
      </c>
      <c r="AE1" s="12" t="s">
        <v>507</v>
      </c>
      <c r="AF1" s="12" t="s">
        <v>508</v>
      </c>
      <c r="AG1" s="12" t="s">
        <v>509</v>
      </c>
      <c r="AH1" s="12" t="s">
        <v>510</v>
      </c>
      <c r="AI1" s="12" t="s">
        <v>511</v>
      </c>
      <c r="AJ1" s="12" t="s">
        <v>512</v>
      </c>
      <c r="AK1" s="12" t="s">
        <v>513</v>
      </c>
      <c r="AL1" s="12" t="s">
        <v>514</v>
      </c>
      <c r="AM1" s="12" t="s">
        <v>515</v>
      </c>
      <c r="AN1" s="12" t="s">
        <v>516</v>
      </c>
      <c r="AO1" s="12" t="s">
        <v>517</v>
      </c>
    </row>
    <row r="2" spans="1:41" ht="43.2" x14ac:dyDescent="0.3">
      <c r="A2" s="14">
        <v>1</v>
      </c>
      <c r="B2" s="5" t="s">
        <v>668</v>
      </c>
      <c r="C2" s="5" t="s">
        <v>518</v>
      </c>
      <c r="D2" s="5" t="s">
        <v>620</v>
      </c>
      <c r="E2" s="5" t="s">
        <v>696</v>
      </c>
      <c r="F2" s="5" t="s">
        <v>648</v>
      </c>
      <c r="G2" s="5" t="s">
        <v>648</v>
      </c>
      <c r="H2" s="5" t="s">
        <v>698</v>
      </c>
      <c r="I2" s="5" t="s">
        <v>564</v>
      </c>
      <c r="J2" s="5" t="s">
        <v>565</v>
      </c>
      <c r="K2" s="5" t="s">
        <v>566</v>
      </c>
      <c r="L2" s="5" t="s">
        <v>661</v>
      </c>
      <c r="M2" s="5"/>
      <c r="N2" s="5" t="s">
        <v>529</v>
      </c>
      <c r="O2" s="5" t="s">
        <v>530</v>
      </c>
      <c r="P2" s="5" t="s">
        <v>567</v>
      </c>
      <c r="Q2" s="5" t="s">
        <v>568</v>
      </c>
      <c r="R2" s="5" t="s">
        <v>942</v>
      </c>
      <c r="S2" s="5" t="s">
        <v>712</v>
      </c>
      <c r="T2" s="5" t="s">
        <v>713</v>
      </c>
      <c r="U2" s="5" t="s">
        <v>721</v>
      </c>
      <c r="V2" s="5" t="s">
        <v>569</v>
      </c>
      <c r="W2" s="5" t="s">
        <v>570</v>
      </c>
      <c r="X2" s="5" t="s">
        <v>571</v>
      </c>
      <c r="Y2" s="5" t="s">
        <v>729</v>
      </c>
      <c r="Z2" s="5"/>
      <c r="AA2" s="5" t="s">
        <v>572</v>
      </c>
      <c r="AB2" s="5" t="s">
        <v>573</v>
      </c>
      <c r="AC2" s="5"/>
      <c r="AD2" s="5"/>
      <c r="AE2" s="5" t="s">
        <v>574</v>
      </c>
      <c r="AF2" s="5" t="s">
        <v>575</v>
      </c>
      <c r="AG2" s="5" t="s">
        <v>576</v>
      </c>
      <c r="AH2" s="5" t="s">
        <v>577</v>
      </c>
      <c r="AI2" s="5"/>
      <c r="AJ2" s="5"/>
      <c r="AK2" s="5"/>
      <c r="AL2" s="5" t="s">
        <v>578</v>
      </c>
      <c r="AM2" s="5" t="s">
        <v>579</v>
      </c>
      <c r="AN2" s="5" t="s">
        <v>580</v>
      </c>
      <c r="AO2" s="5"/>
    </row>
    <row r="3" spans="1:41" ht="43.2" x14ac:dyDescent="0.3">
      <c r="A3" s="14">
        <v>2</v>
      </c>
      <c r="B3" s="5" t="s">
        <v>658</v>
      </c>
      <c r="C3" s="5" t="s">
        <v>518</v>
      </c>
      <c r="D3" s="5" t="s">
        <v>631</v>
      </c>
      <c r="E3" s="5" t="s">
        <v>658</v>
      </c>
      <c r="F3" s="5" t="s">
        <v>648</v>
      </c>
      <c r="G3" s="5" t="s">
        <v>648</v>
      </c>
      <c r="H3" s="5" t="s">
        <v>581</v>
      </c>
      <c r="I3" s="5" t="s">
        <v>582</v>
      </c>
      <c r="J3" s="5" t="s">
        <v>583</v>
      </c>
      <c r="K3" s="5" t="s">
        <v>584</v>
      </c>
      <c r="L3" s="5" t="s">
        <v>585</v>
      </c>
      <c r="M3" s="5" t="s">
        <v>586</v>
      </c>
      <c r="N3" s="5" t="s">
        <v>699</v>
      </c>
      <c r="O3" s="5" t="s">
        <v>701</v>
      </c>
      <c r="P3" s="5" t="s">
        <v>662</v>
      </c>
      <c r="Q3" s="5" t="s">
        <v>705</v>
      </c>
      <c r="R3" s="5" t="s">
        <v>943</v>
      </c>
      <c r="S3" s="5" t="s">
        <v>711</v>
      </c>
      <c r="T3" s="5" t="s">
        <v>714</v>
      </c>
      <c r="U3" s="5" t="s">
        <v>953</v>
      </c>
      <c r="V3" s="5" t="s">
        <v>587</v>
      </c>
      <c r="W3" s="5" t="s">
        <v>588</v>
      </c>
      <c r="X3" s="5" t="s">
        <v>726</v>
      </c>
      <c r="Y3" s="5" t="s">
        <v>728</v>
      </c>
      <c r="Z3" s="5" t="s">
        <v>730</v>
      </c>
      <c r="AA3" s="5" t="s">
        <v>731</v>
      </c>
      <c r="AB3" s="5" t="s">
        <v>589</v>
      </c>
      <c r="AC3" s="5" t="s">
        <v>736</v>
      </c>
      <c r="AD3" s="5" t="s">
        <v>550</v>
      </c>
      <c r="AE3" s="5" t="s">
        <v>590</v>
      </c>
      <c r="AF3" s="5" t="s">
        <v>591</v>
      </c>
      <c r="AG3" s="5" t="s">
        <v>592</v>
      </c>
      <c r="AH3" s="5" t="s">
        <v>593</v>
      </c>
      <c r="AI3" s="5" t="s">
        <v>739</v>
      </c>
      <c r="AJ3" s="5"/>
      <c r="AK3" s="5" t="s">
        <v>738</v>
      </c>
      <c r="AL3" s="5" t="s">
        <v>740</v>
      </c>
      <c r="AM3" s="5" t="s">
        <v>594</v>
      </c>
      <c r="AN3" s="5" t="s">
        <v>595</v>
      </c>
      <c r="AO3" s="5" t="s">
        <v>596</v>
      </c>
    </row>
    <row r="4" spans="1:41" ht="57.6" x14ac:dyDescent="0.3">
      <c r="A4" s="14">
        <v>3</v>
      </c>
      <c r="B4" s="5" t="s">
        <v>944</v>
      </c>
      <c r="C4" s="5" t="s">
        <v>518</v>
      </c>
      <c r="D4" s="5" t="s">
        <v>940</v>
      </c>
      <c r="E4" s="5" t="s">
        <v>659</v>
      </c>
      <c r="F4" s="5" t="s">
        <v>648</v>
      </c>
      <c r="G4" s="5" t="s">
        <v>648</v>
      </c>
      <c r="H4" s="5" t="s">
        <v>551</v>
      </c>
      <c r="I4" s="5" t="s">
        <v>552</v>
      </c>
      <c r="J4" s="5" t="s">
        <v>945</v>
      </c>
      <c r="K4" s="5" t="s">
        <v>553</v>
      </c>
      <c r="L4" s="5"/>
      <c r="M4" s="5"/>
      <c r="N4" s="5" t="s">
        <v>554</v>
      </c>
      <c r="O4" s="5" t="s">
        <v>702</v>
      </c>
      <c r="P4" s="5" t="s">
        <v>555</v>
      </c>
      <c r="Q4" s="5" t="s">
        <v>556</v>
      </c>
      <c r="R4" s="5" t="s">
        <v>643</v>
      </c>
      <c r="S4" s="5" t="s">
        <v>710</v>
      </c>
      <c r="T4" s="5" t="s">
        <v>715</v>
      </c>
      <c r="U4" s="5" t="s">
        <v>720</v>
      </c>
      <c r="V4" s="5" t="s">
        <v>722</v>
      </c>
      <c r="W4" s="5" t="s">
        <v>725</v>
      </c>
      <c r="X4" s="5" t="s">
        <v>557</v>
      </c>
      <c r="Y4" s="5" t="s">
        <v>558</v>
      </c>
      <c r="Z4" s="5"/>
      <c r="AA4" s="5" t="s">
        <v>559</v>
      </c>
      <c r="AB4" s="5" t="s">
        <v>560</v>
      </c>
      <c r="AC4" s="5"/>
      <c r="AD4" s="5"/>
      <c r="AE4" s="5" t="s">
        <v>561</v>
      </c>
      <c r="AF4" s="5" t="s">
        <v>562</v>
      </c>
      <c r="AG4" s="5" t="s">
        <v>563</v>
      </c>
      <c r="AH4" s="5"/>
      <c r="AI4" s="5"/>
      <c r="AJ4" s="5"/>
      <c r="AK4" s="5"/>
      <c r="AL4" s="5"/>
      <c r="AM4" s="5"/>
      <c r="AN4" s="5"/>
      <c r="AO4" s="5"/>
    </row>
    <row r="5" spans="1:41" ht="57.6" x14ac:dyDescent="0.3">
      <c r="A5" s="14">
        <v>4</v>
      </c>
      <c r="B5" s="5" t="s">
        <v>657</v>
      </c>
      <c r="C5" s="5" t="s">
        <v>518</v>
      </c>
      <c r="D5" s="5" t="s">
        <v>636</v>
      </c>
      <c r="E5" s="5" t="s">
        <v>657</v>
      </c>
      <c r="F5" s="5" t="s">
        <v>648</v>
      </c>
      <c r="G5" s="5" t="s">
        <v>648</v>
      </c>
      <c r="H5" s="5" t="s">
        <v>597</v>
      </c>
      <c r="I5" s="5" t="s">
        <v>598</v>
      </c>
      <c r="J5" s="5" t="s">
        <v>599</v>
      </c>
      <c r="K5" s="5" t="s">
        <v>600</v>
      </c>
      <c r="L5" s="5" t="s">
        <v>601</v>
      </c>
      <c r="M5" s="5" t="s">
        <v>602</v>
      </c>
      <c r="N5" s="5" t="s">
        <v>700</v>
      </c>
      <c r="O5" s="5" t="s">
        <v>603</v>
      </c>
      <c r="P5" s="5" t="s">
        <v>703</v>
      </c>
      <c r="Q5" s="5" t="s">
        <v>604</v>
      </c>
      <c r="R5" s="5" t="s">
        <v>706</v>
      </c>
      <c r="S5" s="5" t="s">
        <v>605</v>
      </c>
      <c r="T5" s="5" t="s">
        <v>716</v>
      </c>
      <c r="U5" s="5" t="s">
        <v>719</v>
      </c>
      <c r="V5" s="5" t="s">
        <v>606</v>
      </c>
      <c r="W5" s="5" t="s">
        <v>724</v>
      </c>
      <c r="X5" s="5" t="s">
        <v>607</v>
      </c>
      <c r="Y5" s="5" t="s">
        <v>608</v>
      </c>
      <c r="Z5" s="5"/>
      <c r="AA5" s="5" t="s">
        <v>609</v>
      </c>
      <c r="AB5" s="5" t="s">
        <v>610</v>
      </c>
      <c r="AC5" s="5" t="s">
        <v>735</v>
      </c>
      <c r="AD5" s="5"/>
      <c r="AE5" s="5" t="s">
        <v>611</v>
      </c>
      <c r="AF5" s="5" t="s">
        <v>612</v>
      </c>
      <c r="AG5" s="5" t="s">
        <v>613</v>
      </c>
      <c r="AH5" s="5"/>
      <c r="AI5" s="5" t="s">
        <v>614</v>
      </c>
      <c r="AJ5" s="5" t="s">
        <v>737</v>
      </c>
      <c r="AK5" s="5"/>
      <c r="AL5" s="5" t="s">
        <v>615</v>
      </c>
      <c r="AM5" s="5" t="s">
        <v>616</v>
      </c>
      <c r="AN5" s="5" t="s">
        <v>617</v>
      </c>
      <c r="AO5" s="5" t="s">
        <v>618</v>
      </c>
    </row>
    <row r="6" spans="1:41" ht="43.2" x14ac:dyDescent="0.3">
      <c r="A6" s="14">
        <v>5</v>
      </c>
      <c r="B6" s="5" t="s">
        <v>656</v>
      </c>
      <c r="C6" s="5" t="s">
        <v>518</v>
      </c>
      <c r="D6" s="5" t="s">
        <v>639</v>
      </c>
      <c r="E6" s="5" t="s">
        <v>697</v>
      </c>
      <c r="F6" s="5" t="s">
        <v>648</v>
      </c>
      <c r="G6" s="5" t="s">
        <v>648</v>
      </c>
      <c r="H6" s="5" t="s">
        <v>531</v>
      </c>
      <c r="I6" s="5" t="s">
        <v>532</v>
      </c>
      <c r="J6" s="5" t="s">
        <v>533</v>
      </c>
      <c r="K6" s="5" t="s">
        <v>534</v>
      </c>
      <c r="L6" s="5" t="s">
        <v>535</v>
      </c>
      <c r="M6" s="5" t="s">
        <v>536</v>
      </c>
      <c r="N6" s="5" t="s">
        <v>537</v>
      </c>
      <c r="O6" s="5" t="s">
        <v>538</v>
      </c>
      <c r="P6" s="5" t="s">
        <v>704</v>
      </c>
      <c r="Q6" s="5" t="s">
        <v>539</v>
      </c>
      <c r="R6" s="5" t="s">
        <v>707</v>
      </c>
      <c r="S6" s="5" t="s">
        <v>709</v>
      </c>
      <c r="T6" s="5" t="s">
        <v>540</v>
      </c>
      <c r="U6" s="5" t="s">
        <v>718</v>
      </c>
      <c r="V6" s="5" t="s">
        <v>541</v>
      </c>
      <c r="W6" s="5" t="s">
        <v>542</v>
      </c>
      <c r="X6" s="5" t="s">
        <v>543</v>
      </c>
      <c r="Y6" s="5"/>
      <c r="Z6" s="5"/>
      <c r="AA6" s="5" t="s">
        <v>732</v>
      </c>
      <c r="AB6" s="5" t="s">
        <v>544</v>
      </c>
      <c r="AC6" s="5" t="s">
        <v>734</v>
      </c>
      <c r="AD6" s="5" t="s">
        <v>545</v>
      </c>
      <c r="AE6" s="5" t="s">
        <v>546</v>
      </c>
      <c r="AF6" s="5" t="s">
        <v>547</v>
      </c>
      <c r="AG6" s="5"/>
      <c r="AH6" s="5"/>
      <c r="AI6" s="5"/>
      <c r="AJ6" s="5"/>
      <c r="AK6" s="5"/>
      <c r="AL6" s="5" t="s">
        <v>548</v>
      </c>
      <c r="AM6" s="5" t="s">
        <v>549</v>
      </c>
      <c r="AN6" s="5"/>
      <c r="AO6" s="5"/>
    </row>
    <row r="7" spans="1:41" ht="43.2" x14ac:dyDescent="0.3">
      <c r="A7" s="14">
        <v>6</v>
      </c>
      <c r="B7" s="5" t="s">
        <v>655</v>
      </c>
      <c r="C7" s="5" t="s">
        <v>518</v>
      </c>
      <c r="D7" s="5" t="s">
        <v>642</v>
      </c>
      <c r="E7" s="5" t="s">
        <v>660</v>
      </c>
      <c r="F7" s="5" t="s">
        <v>648</v>
      </c>
      <c r="G7" s="5" t="s">
        <v>648</v>
      </c>
      <c r="H7" s="5" t="s">
        <v>519</v>
      </c>
      <c r="I7" s="5" t="s">
        <v>520</v>
      </c>
      <c r="J7" s="5" t="s">
        <v>521</v>
      </c>
      <c r="K7" s="5" t="s">
        <v>522</v>
      </c>
      <c r="L7" s="5" t="s">
        <v>523</v>
      </c>
      <c r="M7" s="5" t="s">
        <v>524</v>
      </c>
      <c r="N7" s="5"/>
      <c r="O7" s="5"/>
      <c r="P7" s="5"/>
      <c r="Q7" s="5"/>
      <c r="R7" s="5" t="s">
        <v>708</v>
      </c>
      <c r="S7" s="5" t="s">
        <v>525</v>
      </c>
      <c r="T7" s="5"/>
      <c r="U7" s="5" t="s">
        <v>717</v>
      </c>
      <c r="V7" s="5" t="s">
        <v>526</v>
      </c>
      <c r="W7" s="5" t="s">
        <v>723</v>
      </c>
      <c r="X7" s="5" t="s">
        <v>527</v>
      </c>
      <c r="Y7" s="5" t="s">
        <v>727</v>
      </c>
      <c r="Z7" s="5"/>
      <c r="AA7" s="5" t="s">
        <v>733</v>
      </c>
      <c r="AB7" s="5"/>
      <c r="AC7" s="5"/>
      <c r="AD7" s="5"/>
      <c r="AE7" s="5" t="s">
        <v>528</v>
      </c>
      <c r="AF7" s="5"/>
      <c r="AG7" s="5"/>
      <c r="AH7" s="5"/>
      <c r="AI7" s="5"/>
      <c r="AJ7" s="5"/>
      <c r="AK7" s="5"/>
      <c r="AL7" s="5"/>
      <c r="AM7" s="5"/>
      <c r="AN7" s="5"/>
      <c r="AO7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717E-2840-4CEA-93E2-E13B5032939A}">
  <sheetPr codeName="Sheet4"/>
  <dimension ref="A1:D5925"/>
  <sheetViews>
    <sheetView showGridLines="0" workbookViewId="0">
      <selection activeCell="G20" sqref="G20"/>
    </sheetView>
  </sheetViews>
  <sheetFormatPr defaultRowHeight="14.4" x14ac:dyDescent="0.3"/>
  <cols>
    <col min="1" max="1" width="7.77734375" bestFit="1" customWidth="1"/>
    <col min="2" max="2" width="13.88671875" style="1" customWidth="1"/>
    <col min="3" max="3" width="14.44140625" customWidth="1"/>
    <col min="4" max="4" width="16.88671875" customWidth="1"/>
  </cols>
  <sheetData>
    <row r="1" spans="1:4" x14ac:dyDescent="0.3">
      <c r="A1" s="12" t="s">
        <v>619</v>
      </c>
      <c r="B1" s="12" t="s">
        <v>0</v>
      </c>
      <c r="C1" s="12" t="s">
        <v>1</v>
      </c>
      <c r="D1" s="110" t="s">
        <v>2</v>
      </c>
    </row>
    <row r="2" spans="1:4" x14ac:dyDescent="0.3">
      <c r="A2" s="1">
        <v>1</v>
      </c>
      <c r="B2" s="1" t="s">
        <v>973</v>
      </c>
      <c r="C2" s="11">
        <v>42035</v>
      </c>
      <c r="D2" s="15">
        <v>7873</v>
      </c>
    </row>
    <row r="3" spans="1:4" x14ac:dyDescent="0.3">
      <c r="A3" s="1">
        <v>1</v>
      </c>
      <c r="B3" s="1" t="s">
        <v>974</v>
      </c>
      <c r="C3" s="11">
        <v>42035</v>
      </c>
      <c r="D3" s="15">
        <v>470</v>
      </c>
    </row>
    <row r="4" spans="1:4" x14ac:dyDescent="0.3">
      <c r="A4" s="1">
        <v>1</v>
      </c>
      <c r="B4" s="1" t="s">
        <v>975</v>
      </c>
      <c r="C4" s="11">
        <v>42035</v>
      </c>
      <c r="D4" s="15">
        <v>7676</v>
      </c>
    </row>
    <row r="5" spans="1:4" x14ac:dyDescent="0.3">
      <c r="A5" s="1">
        <v>1</v>
      </c>
      <c r="B5" s="1" t="s">
        <v>976</v>
      </c>
      <c r="C5" s="11">
        <v>42035</v>
      </c>
      <c r="D5" s="15">
        <v>959</v>
      </c>
    </row>
    <row r="6" spans="1:4" x14ac:dyDescent="0.3">
      <c r="A6" s="1">
        <v>1</v>
      </c>
      <c r="B6" s="1" t="s">
        <v>977</v>
      </c>
      <c r="C6" s="11">
        <v>42035</v>
      </c>
      <c r="D6" s="15">
        <v>1</v>
      </c>
    </row>
    <row r="7" spans="1:4" x14ac:dyDescent="0.3">
      <c r="A7" s="1">
        <v>1</v>
      </c>
      <c r="B7" s="1" t="s">
        <v>978</v>
      </c>
      <c r="C7" s="11">
        <v>42035</v>
      </c>
      <c r="D7" s="15">
        <v>24000</v>
      </c>
    </row>
    <row r="8" spans="1:4" x14ac:dyDescent="0.3">
      <c r="A8" s="1">
        <v>1</v>
      </c>
      <c r="B8" s="1" t="s">
        <v>979</v>
      </c>
      <c r="C8" s="11">
        <v>42035</v>
      </c>
      <c r="D8" s="15">
        <v>9998</v>
      </c>
    </row>
    <row r="9" spans="1:4" x14ac:dyDescent="0.3">
      <c r="A9" s="1">
        <v>1</v>
      </c>
      <c r="B9" s="1" t="s">
        <v>980</v>
      </c>
      <c r="C9" s="11">
        <v>42035</v>
      </c>
      <c r="D9" s="15">
        <v>1</v>
      </c>
    </row>
    <row r="10" spans="1:4" x14ac:dyDescent="0.3">
      <c r="A10" s="1">
        <v>1</v>
      </c>
      <c r="B10" s="1" t="s">
        <v>973</v>
      </c>
      <c r="C10" s="11">
        <v>42063</v>
      </c>
      <c r="D10" s="15">
        <v>8124</v>
      </c>
    </row>
    <row r="11" spans="1:4" x14ac:dyDescent="0.3">
      <c r="A11" s="1">
        <v>1</v>
      </c>
      <c r="B11" s="1" t="s">
        <v>974</v>
      </c>
      <c r="C11" s="11">
        <v>42063</v>
      </c>
      <c r="D11" s="15">
        <v>470</v>
      </c>
    </row>
    <row r="12" spans="1:4" x14ac:dyDescent="0.3">
      <c r="A12" s="1">
        <v>1</v>
      </c>
      <c r="B12" s="1" t="s">
        <v>975</v>
      </c>
      <c r="C12" s="11">
        <v>42063</v>
      </c>
      <c r="D12" s="15">
        <v>7935</v>
      </c>
    </row>
    <row r="13" spans="1:4" x14ac:dyDescent="0.3">
      <c r="A13" s="1">
        <v>1</v>
      </c>
      <c r="B13" s="1" t="s">
        <v>976</v>
      </c>
      <c r="C13" s="11">
        <v>42063</v>
      </c>
      <c r="D13" s="15">
        <v>965</v>
      </c>
    </row>
    <row r="14" spans="1:4" x14ac:dyDescent="0.3">
      <c r="A14" s="1">
        <v>1</v>
      </c>
      <c r="B14" s="1" t="s">
        <v>977</v>
      </c>
      <c r="C14" s="11">
        <v>42063</v>
      </c>
      <c r="D14" s="15">
        <v>1</v>
      </c>
    </row>
    <row r="15" spans="1:4" x14ac:dyDescent="0.3">
      <c r="A15" s="1">
        <v>1</v>
      </c>
      <c r="B15" s="1" t="s">
        <v>978</v>
      </c>
      <c r="C15" s="11">
        <v>42063</v>
      </c>
      <c r="D15" s="15">
        <v>24000</v>
      </c>
    </row>
    <row r="16" spans="1:4" x14ac:dyDescent="0.3">
      <c r="A16" s="1">
        <v>1</v>
      </c>
      <c r="B16" s="1" t="s">
        <v>979</v>
      </c>
      <c r="C16" s="11">
        <v>42063</v>
      </c>
      <c r="D16" s="15">
        <v>9998</v>
      </c>
    </row>
    <row r="17" spans="1:4" x14ac:dyDescent="0.3">
      <c r="A17" s="1">
        <v>1</v>
      </c>
      <c r="B17" s="1" t="s">
        <v>980</v>
      </c>
      <c r="C17" s="11">
        <v>42063</v>
      </c>
      <c r="D17" s="15">
        <v>1</v>
      </c>
    </row>
    <row r="18" spans="1:4" x14ac:dyDescent="0.3">
      <c r="A18" s="1">
        <v>1</v>
      </c>
      <c r="B18" s="1" t="s">
        <v>973</v>
      </c>
      <c r="C18" s="11">
        <v>42094</v>
      </c>
      <c r="D18" s="15">
        <v>8111</v>
      </c>
    </row>
    <row r="19" spans="1:4" x14ac:dyDescent="0.3">
      <c r="A19" s="1">
        <v>1</v>
      </c>
      <c r="B19" s="1" t="s">
        <v>974</v>
      </c>
      <c r="C19" s="11">
        <v>42094</v>
      </c>
      <c r="D19" s="15">
        <v>470</v>
      </c>
    </row>
    <row r="20" spans="1:4" x14ac:dyDescent="0.3">
      <c r="A20" s="1">
        <v>1</v>
      </c>
      <c r="B20" s="1" t="s">
        <v>975</v>
      </c>
      <c r="C20" s="11">
        <v>42094</v>
      </c>
      <c r="D20" s="15">
        <v>7919</v>
      </c>
    </row>
    <row r="21" spans="1:4" x14ac:dyDescent="0.3">
      <c r="A21" s="1">
        <v>1</v>
      </c>
      <c r="B21" s="1" t="s">
        <v>976</v>
      </c>
      <c r="C21" s="11">
        <v>42094</v>
      </c>
      <c r="D21" s="15">
        <v>968</v>
      </c>
    </row>
    <row r="22" spans="1:4" x14ac:dyDescent="0.3">
      <c r="A22" s="1">
        <v>1</v>
      </c>
      <c r="B22" s="1" t="s">
        <v>977</v>
      </c>
      <c r="C22" s="11">
        <v>42094</v>
      </c>
      <c r="D22" s="15">
        <v>1</v>
      </c>
    </row>
    <row r="23" spans="1:4" x14ac:dyDescent="0.3">
      <c r="A23" s="1">
        <v>1</v>
      </c>
      <c r="B23" s="1" t="s">
        <v>978</v>
      </c>
      <c r="C23" s="11">
        <v>42094</v>
      </c>
      <c r="D23" s="15">
        <v>24000</v>
      </c>
    </row>
    <row r="24" spans="1:4" x14ac:dyDescent="0.3">
      <c r="A24" s="1">
        <v>1</v>
      </c>
      <c r="B24" s="1" t="s">
        <v>979</v>
      </c>
      <c r="C24" s="11">
        <v>42094</v>
      </c>
      <c r="D24" s="15">
        <v>9998</v>
      </c>
    </row>
    <row r="25" spans="1:4" x14ac:dyDescent="0.3">
      <c r="A25" s="1">
        <v>1</v>
      </c>
      <c r="B25" s="1" t="s">
        <v>980</v>
      </c>
      <c r="C25" s="11">
        <v>42094</v>
      </c>
      <c r="D25" s="15">
        <v>1</v>
      </c>
    </row>
    <row r="26" spans="1:4" x14ac:dyDescent="0.3">
      <c r="A26" s="1">
        <v>1</v>
      </c>
      <c r="B26" s="1" t="s">
        <v>973</v>
      </c>
      <c r="C26" s="11">
        <v>42124</v>
      </c>
      <c r="D26" s="15">
        <v>8228</v>
      </c>
    </row>
    <row r="27" spans="1:4" x14ac:dyDescent="0.3">
      <c r="A27" s="1">
        <v>1</v>
      </c>
      <c r="B27" s="1" t="s">
        <v>974</v>
      </c>
      <c r="C27" s="11">
        <v>42124</v>
      </c>
      <c r="D27" s="15">
        <v>470</v>
      </c>
    </row>
    <row r="28" spans="1:4" x14ac:dyDescent="0.3">
      <c r="A28" s="1">
        <v>1</v>
      </c>
      <c r="B28" s="1" t="s">
        <v>975</v>
      </c>
      <c r="C28" s="11">
        <v>42124</v>
      </c>
      <c r="D28" s="15">
        <v>8038</v>
      </c>
    </row>
    <row r="29" spans="1:4" x14ac:dyDescent="0.3">
      <c r="A29" s="1">
        <v>1</v>
      </c>
      <c r="B29" s="1" t="s">
        <v>976</v>
      </c>
      <c r="C29" s="11">
        <v>42124</v>
      </c>
      <c r="D29" s="15">
        <v>964</v>
      </c>
    </row>
    <row r="30" spans="1:4" x14ac:dyDescent="0.3">
      <c r="A30" s="1">
        <v>1</v>
      </c>
      <c r="B30" s="1" t="s">
        <v>977</v>
      </c>
      <c r="C30" s="11">
        <v>42124</v>
      </c>
      <c r="D30" s="15">
        <v>1</v>
      </c>
    </row>
    <row r="31" spans="1:4" x14ac:dyDescent="0.3">
      <c r="A31" s="1">
        <v>1</v>
      </c>
      <c r="B31" s="1" t="s">
        <v>978</v>
      </c>
      <c r="C31" s="11">
        <v>42124</v>
      </c>
      <c r="D31" s="15">
        <v>24000</v>
      </c>
    </row>
    <row r="32" spans="1:4" x14ac:dyDescent="0.3">
      <c r="A32" s="1">
        <v>1</v>
      </c>
      <c r="B32" s="1" t="s">
        <v>979</v>
      </c>
      <c r="C32" s="11">
        <v>42124</v>
      </c>
      <c r="D32" s="15">
        <v>9998</v>
      </c>
    </row>
    <row r="33" spans="1:4" x14ac:dyDescent="0.3">
      <c r="A33" s="1">
        <v>1</v>
      </c>
      <c r="B33" s="1" t="s">
        <v>980</v>
      </c>
      <c r="C33" s="11">
        <v>42124</v>
      </c>
      <c r="D33" s="15">
        <v>1</v>
      </c>
    </row>
    <row r="34" spans="1:4" x14ac:dyDescent="0.3">
      <c r="A34" s="1">
        <v>1</v>
      </c>
      <c r="B34" s="1" t="s">
        <v>973</v>
      </c>
      <c r="C34" s="11">
        <v>42155</v>
      </c>
      <c r="D34" s="15">
        <v>8178</v>
      </c>
    </row>
    <row r="35" spans="1:4" x14ac:dyDescent="0.3">
      <c r="A35" s="1">
        <v>1</v>
      </c>
      <c r="B35" s="1" t="s">
        <v>974</v>
      </c>
      <c r="C35" s="11">
        <v>42155</v>
      </c>
      <c r="D35" s="15">
        <v>470</v>
      </c>
    </row>
    <row r="36" spans="1:4" x14ac:dyDescent="0.3">
      <c r="A36" s="1">
        <v>1</v>
      </c>
      <c r="B36" s="1" t="s">
        <v>975</v>
      </c>
      <c r="C36" s="11">
        <v>42155</v>
      </c>
      <c r="D36" s="15">
        <v>7990</v>
      </c>
    </row>
    <row r="37" spans="1:4" x14ac:dyDescent="0.3">
      <c r="A37" s="1">
        <v>1</v>
      </c>
      <c r="B37" s="1" t="s">
        <v>976</v>
      </c>
      <c r="C37" s="11">
        <v>42155</v>
      </c>
      <c r="D37" s="15">
        <v>952</v>
      </c>
    </row>
    <row r="38" spans="1:4" x14ac:dyDescent="0.3">
      <c r="A38" s="1">
        <v>1</v>
      </c>
      <c r="B38" s="1" t="s">
        <v>977</v>
      </c>
      <c r="C38" s="11">
        <v>42155</v>
      </c>
      <c r="D38" s="15">
        <v>1</v>
      </c>
    </row>
    <row r="39" spans="1:4" x14ac:dyDescent="0.3">
      <c r="A39" s="1">
        <v>1</v>
      </c>
      <c r="B39" s="1" t="s">
        <v>978</v>
      </c>
      <c r="C39" s="11">
        <v>42155</v>
      </c>
      <c r="D39" s="15">
        <v>24000</v>
      </c>
    </row>
    <row r="40" spans="1:4" x14ac:dyDescent="0.3">
      <c r="A40" s="1">
        <v>1</v>
      </c>
      <c r="B40" s="1" t="s">
        <v>979</v>
      </c>
      <c r="C40" s="11">
        <v>42155</v>
      </c>
      <c r="D40" s="15">
        <v>9998</v>
      </c>
    </row>
    <row r="41" spans="1:4" x14ac:dyDescent="0.3">
      <c r="A41" s="1">
        <v>1</v>
      </c>
      <c r="B41" s="1" t="s">
        <v>980</v>
      </c>
      <c r="C41" s="11">
        <v>42155</v>
      </c>
      <c r="D41" s="15">
        <v>1</v>
      </c>
    </row>
    <row r="42" spans="1:4" x14ac:dyDescent="0.3">
      <c r="A42" s="1">
        <v>1</v>
      </c>
      <c r="B42" s="1" t="s">
        <v>973</v>
      </c>
      <c r="C42" s="11">
        <v>42185</v>
      </c>
      <c r="D42" s="15">
        <v>8044</v>
      </c>
    </row>
    <row r="43" spans="1:4" x14ac:dyDescent="0.3">
      <c r="A43" s="1">
        <v>1</v>
      </c>
      <c r="B43" s="1" t="s">
        <v>974</v>
      </c>
      <c r="C43" s="11">
        <v>42185</v>
      </c>
      <c r="D43" s="15">
        <v>470</v>
      </c>
    </row>
    <row r="44" spans="1:4" x14ac:dyDescent="0.3">
      <c r="A44" s="1">
        <v>1</v>
      </c>
      <c r="B44" s="1" t="s">
        <v>975</v>
      </c>
      <c r="C44" s="11">
        <v>42185</v>
      </c>
      <c r="D44" s="15">
        <v>7872</v>
      </c>
    </row>
    <row r="45" spans="1:4" x14ac:dyDescent="0.3">
      <c r="A45" s="1">
        <v>1</v>
      </c>
      <c r="B45" s="1" t="s">
        <v>976</v>
      </c>
      <c r="C45" s="11">
        <v>42185</v>
      </c>
      <c r="D45" s="15">
        <v>924</v>
      </c>
    </row>
    <row r="46" spans="1:4" x14ac:dyDescent="0.3">
      <c r="A46" s="1">
        <v>1</v>
      </c>
      <c r="B46" s="1" t="s">
        <v>977</v>
      </c>
      <c r="C46" s="11">
        <v>42185</v>
      </c>
      <c r="D46" s="15">
        <v>1</v>
      </c>
    </row>
    <row r="47" spans="1:4" x14ac:dyDescent="0.3">
      <c r="A47" s="1">
        <v>1</v>
      </c>
      <c r="B47" s="1" t="s">
        <v>978</v>
      </c>
      <c r="C47" s="11">
        <v>42185</v>
      </c>
      <c r="D47" s="15">
        <v>24000</v>
      </c>
    </row>
    <row r="48" spans="1:4" x14ac:dyDescent="0.3">
      <c r="A48" s="1">
        <v>1</v>
      </c>
      <c r="B48" s="1" t="s">
        <v>979</v>
      </c>
      <c r="C48" s="11">
        <v>42185</v>
      </c>
      <c r="D48" s="15">
        <v>9998</v>
      </c>
    </row>
    <row r="49" spans="1:4" x14ac:dyDescent="0.3">
      <c r="A49" s="1">
        <v>1</v>
      </c>
      <c r="B49" s="1" t="s">
        <v>980</v>
      </c>
      <c r="C49" s="11">
        <v>42185</v>
      </c>
      <c r="D49" s="15">
        <v>1</v>
      </c>
    </row>
    <row r="50" spans="1:4" x14ac:dyDescent="0.3">
      <c r="A50" s="1">
        <v>1</v>
      </c>
      <c r="B50" s="1" t="s">
        <v>973</v>
      </c>
      <c r="C50" s="11">
        <v>42216</v>
      </c>
      <c r="D50" s="15">
        <v>8036</v>
      </c>
    </row>
    <row r="51" spans="1:4" x14ac:dyDescent="0.3">
      <c r="A51" s="1">
        <v>1</v>
      </c>
      <c r="B51" s="1" t="s">
        <v>974</v>
      </c>
      <c r="C51" s="11">
        <v>42216</v>
      </c>
      <c r="D51" s="15">
        <v>470</v>
      </c>
    </row>
    <row r="52" spans="1:4" x14ac:dyDescent="0.3">
      <c r="A52" s="1">
        <v>1</v>
      </c>
      <c r="B52" s="1" t="s">
        <v>975</v>
      </c>
      <c r="C52" s="11">
        <v>42216</v>
      </c>
      <c r="D52" s="15">
        <v>7844</v>
      </c>
    </row>
    <row r="53" spans="1:4" x14ac:dyDescent="0.3">
      <c r="A53" s="1">
        <v>1</v>
      </c>
      <c r="B53" s="1" t="s">
        <v>976</v>
      </c>
      <c r="C53" s="11">
        <v>42216</v>
      </c>
      <c r="D53" s="15">
        <v>944</v>
      </c>
    </row>
    <row r="54" spans="1:4" x14ac:dyDescent="0.3">
      <c r="A54" s="1">
        <v>1</v>
      </c>
      <c r="B54" s="1" t="s">
        <v>977</v>
      </c>
      <c r="C54" s="11">
        <v>42216</v>
      </c>
      <c r="D54" s="15">
        <v>1</v>
      </c>
    </row>
    <row r="55" spans="1:4" x14ac:dyDescent="0.3">
      <c r="A55" s="1">
        <v>1</v>
      </c>
      <c r="B55" s="1" t="s">
        <v>978</v>
      </c>
      <c r="C55" s="11">
        <v>42216</v>
      </c>
      <c r="D55" s="15">
        <v>24000</v>
      </c>
    </row>
    <row r="56" spans="1:4" x14ac:dyDescent="0.3">
      <c r="A56" s="1">
        <v>1</v>
      </c>
      <c r="B56" s="1" t="s">
        <v>979</v>
      </c>
      <c r="C56" s="11">
        <v>42216</v>
      </c>
      <c r="D56" s="15">
        <v>9998</v>
      </c>
    </row>
    <row r="57" spans="1:4" x14ac:dyDescent="0.3">
      <c r="A57" s="1">
        <v>1</v>
      </c>
      <c r="B57" s="1" t="s">
        <v>980</v>
      </c>
      <c r="C57" s="11">
        <v>42216</v>
      </c>
      <c r="D57" s="15">
        <v>1</v>
      </c>
    </row>
    <row r="58" spans="1:4" x14ac:dyDescent="0.3">
      <c r="A58" s="1">
        <v>1</v>
      </c>
      <c r="B58" s="1" t="s">
        <v>973</v>
      </c>
      <c r="C58" s="11">
        <v>42247</v>
      </c>
      <c r="D58" s="15">
        <v>7767</v>
      </c>
    </row>
    <row r="59" spans="1:4" x14ac:dyDescent="0.3">
      <c r="A59" s="1">
        <v>1</v>
      </c>
      <c r="B59" s="1" t="s">
        <v>974</v>
      </c>
      <c r="C59" s="11">
        <v>42247</v>
      </c>
      <c r="D59" s="15">
        <v>470</v>
      </c>
    </row>
    <row r="60" spans="1:4" x14ac:dyDescent="0.3">
      <c r="A60" s="1">
        <v>1</v>
      </c>
      <c r="B60" s="1" t="s">
        <v>975</v>
      </c>
      <c r="C60" s="11">
        <v>42247</v>
      </c>
      <c r="D60" s="15">
        <v>7585</v>
      </c>
    </row>
    <row r="61" spans="1:4" x14ac:dyDescent="0.3">
      <c r="A61" s="1">
        <v>1</v>
      </c>
      <c r="B61" s="1" t="s">
        <v>976</v>
      </c>
      <c r="C61" s="11">
        <v>42247</v>
      </c>
      <c r="D61" s="15">
        <v>915</v>
      </c>
    </row>
    <row r="62" spans="1:4" x14ac:dyDescent="0.3">
      <c r="A62" s="1">
        <v>1</v>
      </c>
      <c r="B62" s="1" t="s">
        <v>977</v>
      </c>
      <c r="C62" s="11">
        <v>42247</v>
      </c>
      <c r="D62" s="15">
        <v>1</v>
      </c>
    </row>
    <row r="63" spans="1:4" x14ac:dyDescent="0.3">
      <c r="A63" s="1">
        <v>1</v>
      </c>
      <c r="B63" s="1" t="s">
        <v>978</v>
      </c>
      <c r="C63" s="11">
        <v>42247</v>
      </c>
      <c r="D63" s="15">
        <v>24000</v>
      </c>
    </row>
    <row r="64" spans="1:4" x14ac:dyDescent="0.3">
      <c r="A64" s="1">
        <v>1</v>
      </c>
      <c r="B64" s="1" t="s">
        <v>979</v>
      </c>
      <c r="C64" s="11">
        <v>42247</v>
      </c>
      <c r="D64" s="15">
        <v>9998</v>
      </c>
    </row>
    <row r="65" spans="1:4" x14ac:dyDescent="0.3">
      <c r="A65" s="1">
        <v>1</v>
      </c>
      <c r="B65" s="1" t="s">
        <v>980</v>
      </c>
      <c r="C65" s="11">
        <v>42247</v>
      </c>
      <c r="D65" s="15">
        <v>1</v>
      </c>
    </row>
    <row r="66" spans="1:4" x14ac:dyDescent="0.3">
      <c r="A66" s="1">
        <v>1</v>
      </c>
      <c r="B66" s="1" t="s">
        <v>973</v>
      </c>
      <c r="C66" s="11">
        <v>42277</v>
      </c>
      <c r="D66" s="15">
        <v>7514</v>
      </c>
    </row>
    <row r="67" spans="1:4" x14ac:dyDescent="0.3">
      <c r="A67" s="1">
        <v>1</v>
      </c>
      <c r="B67" s="1" t="s">
        <v>974</v>
      </c>
      <c r="C67" s="11">
        <v>42277</v>
      </c>
      <c r="D67" s="15">
        <v>470</v>
      </c>
    </row>
    <row r="68" spans="1:4" x14ac:dyDescent="0.3">
      <c r="A68" s="1">
        <v>1</v>
      </c>
      <c r="B68" s="1" t="s">
        <v>975</v>
      </c>
      <c r="C68" s="11">
        <v>42277</v>
      </c>
      <c r="D68" s="15">
        <v>7337</v>
      </c>
    </row>
    <row r="69" spans="1:4" x14ac:dyDescent="0.3">
      <c r="A69" s="1">
        <v>1</v>
      </c>
      <c r="B69" s="1" t="s">
        <v>976</v>
      </c>
      <c r="C69" s="11">
        <v>42277</v>
      </c>
      <c r="D69" s="15">
        <v>895</v>
      </c>
    </row>
    <row r="70" spans="1:4" x14ac:dyDescent="0.3">
      <c r="A70" s="1">
        <v>1</v>
      </c>
      <c r="B70" s="1" t="s">
        <v>977</v>
      </c>
      <c r="C70" s="11">
        <v>42277</v>
      </c>
      <c r="D70" s="15">
        <v>1</v>
      </c>
    </row>
    <row r="71" spans="1:4" x14ac:dyDescent="0.3">
      <c r="A71" s="1">
        <v>1</v>
      </c>
      <c r="B71" s="1" t="s">
        <v>978</v>
      </c>
      <c r="C71" s="11">
        <v>42277</v>
      </c>
      <c r="D71" s="15">
        <v>24000</v>
      </c>
    </row>
    <row r="72" spans="1:4" x14ac:dyDescent="0.3">
      <c r="A72" s="1">
        <v>1</v>
      </c>
      <c r="B72" s="1" t="s">
        <v>979</v>
      </c>
      <c r="C72" s="11">
        <v>42277</v>
      </c>
      <c r="D72" s="15">
        <v>9998</v>
      </c>
    </row>
    <row r="73" spans="1:4" x14ac:dyDescent="0.3">
      <c r="A73" s="1">
        <v>1</v>
      </c>
      <c r="B73" s="1" t="s">
        <v>980</v>
      </c>
      <c r="C73" s="11">
        <v>42277</v>
      </c>
      <c r="D73" s="15">
        <v>1</v>
      </c>
    </row>
    <row r="74" spans="1:4" x14ac:dyDescent="0.3">
      <c r="A74" s="1">
        <v>1</v>
      </c>
      <c r="B74" s="1" t="s">
        <v>973</v>
      </c>
      <c r="C74" s="11">
        <v>42308</v>
      </c>
      <c r="D74" s="15">
        <v>7911</v>
      </c>
    </row>
    <row r="75" spans="1:4" x14ac:dyDescent="0.3">
      <c r="A75" s="1">
        <v>1</v>
      </c>
      <c r="B75" s="1" t="s">
        <v>974</v>
      </c>
      <c r="C75" s="11">
        <v>42308</v>
      </c>
      <c r="D75" s="15">
        <v>470</v>
      </c>
    </row>
    <row r="76" spans="1:4" x14ac:dyDescent="0.3">
      <c r="A76" s="1">
        <v>1</v>
      </c>
      <c r="B76" s="1" t="s">
        <v>975</v>
      </c>
      <c r="C76" s="11">
        <v>42308</v>
      </c>
      <c r="D76" s="15">
        <v>7724</v>
      </c>
    </row>
    <row r="77" spans="1:4" x14ac:dyDescent="0.3">
      <c r="A77" s="1">
        <v>1</v>
      </c>
      <c r="B77" s="1" t="s">
        <v>976</v>
      </c>
      <c r="C77" s="11">
        <v>42308</v>
      </c>
      <c r="D77" s="15">
        <v>944</v>
      </c>
    </row>
    <row r="78" spans="1:4" x14ac:dyDescent="0.3">
      <c r="A78" s="1">
        <v>1</v>
      </c>
      <c r="B78" s="1" t="s">
        <v>977</v>
      </c>
      <c r="C78" s="11">
        <v>42308</v>
      </c>
      <c r="D78" s="15">
        <v>1</v>
      </c>
    </row>
    <row r="79" spans="1:4" x14ac:dyDescent="0.3">
      <c r="A79" s="1">
        <v>1</v>
      </c>
      <c r="B79" s="1" t="s">
        <v>978</v>
      </c>
      <c r="C79" s="11">
        <v>42308</v>
      </c>
      <c r="D79" s="15">
        <v>24000</v>
      </c>
    </row>
    <row r="80" spans="1:4" x14ac:dyDescent="0.3">
      <c r="A80" s="1">
        <v>1</v>
      </c>
      <c r="B80" s="1" t="s">
        <v>979</v>
      </c>
      <c r="C80" s="11">
        <v>42308</v>
      </c>
      <c r="D80" s="15">
        <v>9998</v>
      </c>
    </row>
    <row r="81" spans="1:4" x14ac:dyDescent="0.3">
      <c r="A81" s="1">
        <v>1</v>
      </c>
      <c r="B81" s="1" t="s">
        <v>980</v>
      </c>
      <c r="C81" s="11">
        <v>42308</v>
      </c>
      <c r="D81" s="15">
        <v>1</v>
      </c>
    </row>
    <row r="82" spans="1:4" x14ac:dyDescent="0.3">
      <c r="A82" s="1">
        <v>1</v>
      </c>
      <c r="B82" s="1" t="s">
        <v>973</v>
      </c>
      <c r="C82" s="11">
        <v>42338</v>
      </c>
      <c r="D82" s="15">
        <v>7920</v>
      </c>
    </row>
    <row r="83" spans="1:4" x14ac:dyDescent="0.3">
      <c r="A83" s="1">
        <v>1</v>
      </c>
      <c r="B83" s="1" t="s">
        <v>974</v>
      </c>
      <c r="C83" s="11">
        <v>42338</v>
      </c>
      <c r="D83" s="15">
        <v>470</v>
      </c>
    </row>
    <row r="84" spans="1:4" x14ac:dyDescent="0.3">
      <c r="A84" s="1">
        <v>1</v>
      </c>
      <c r="B84" s="1" t="s">
        <v>975</v>
      </c>
      <c r="C84" s="11">
        <v>42338</v>
      </c>
      <c r="D84" s="15">
        <v>7735</v>
      </c>
    </row>
    <row r="85" spans="1:4" x14ac:dyDescent="0.3">
      <c r="A85" s="1">
        <v>1</v>
      </c>
      <c r="B85" s="1" t="s">
        <v>976</v>
      </c>
      <c r="C85" s="11">
        <v>42338</v>
      </c>
      <c r="D85" s="15">
        <v>939</v>
      </c>
    </row>
    <row r="86" spans="1:4" x14ac:dyDescent="0.3">
      <c r="A86" s="1">
        <v>1</v>
      </c>
      <c r="B86" s="1" t="s">
        <v>977</v>
      </c>
      <c r="C86" s="11">
        <v>42338</v>
      </c>
      <c r="D86" s="15">
        <v>1</v>
      </c>
    </row>
    <row r="87" spans="1:4" x14ac:dyDescent="0.3">
      <c r="A87" s="1">
        <v>1</v>
      </c>
      <c r="B87" s="1" t="s">
        <v>978</v>
      </c>
      <c r="C87" s="11">
        <v>42338</v>
      </c>
      <c r="D87" s="15">
        <v>24000</v>
      </c>
    </row>
    <row r="88" spans="1:4" x14ac:dyDescent="0.3">
      <c r="A88" s="1">
        <v>1</v>
      </c>
      <c r="B88" s="1" t="s">
        <v>979</v>
      </c>
      <c r="C88" s="11">
        <v>42338</v>
      </c>
      <c r="D88" s="15">
        <v>9998</v>
      </c>
    </row>
    <row r="89" spans="1:4" x14ac:dyDescent="0.3">
      <c r="A89" s="1">
        <v>1</v>
      </c>
      <c r="B89" s="1" t="s">
        <v>980</v>
      </c>
      <c r="C89" s="11">
        <v>42338</v>
      </c>
      <c r="D89" s="15">
        <v>1</v>
      </c>
    </row>
    <row r="90" spans="1:4" x14ac:dyDescent="0.3">
      <c r="A90" s="1">
        <v>1</v>
      </c>
      <c r="B90" s="1" t="s">
        <v>973</v>
      </c>
      <c r="C90" s="11">
        <v>42369</v>
      </c>
      <c r="D90" s="15">
        <v>7799</v>
      </c>
    </row>
    <row r="91" spans="1:4" x14ac:dyDescent="0.3">
      <c r="A91" s="1">
        <v>1</v>
      </c>
      <c r="B91" s="1" t="s">
        <v>974</v>
      </c>
      <c r="C91" s="11">
        <v>42369</v>
      </c>
      <c r="D91" s="15">
        <v>470</v>
      </c>
    </row>
    <row r="92" spans="1:4" x14ac:dyDescent="0.3">
      <c r="A92" s="1">
        <v>1</v>
      </c>
      <c r="B92" s="1" t="s">
        <v>975</v>
      </c>
      <c r="C92" s="11">
        <v>42369</v>
      </c>
      <c r="D92" s="15">
        <v>7614</v>
      </c>
    </row>
    <row r="93" spans="1:4" x14ac:dyDescent="0.3">
      <c r="A93" s="1">
        <v>1</v>
      </c>
      <c r="B93" s="1" t="s">
        <v>976</v>
      </c>
      <c r="C93" s="11">
        <v>42369</v>
      </c>
      <c r="D93" s="15">
        <v>938</v>
      </c>
    </row>
    <row r="94" spans="1:4" x14ac:dyDescent="0.3">
      <c r="A94" s="1">
        <v>1</v>
      </c>
      <c r="B94" s="1" t="s">
        <v>977</v>
      </c>
      <c r="C94" s="11">
        <v>42369</v>
      </c>
      <c r="D94" s="15">
        <v>1</v>
      </c>
    </row>
    <row r="95" spans="1:4" x14ac:dyDescent="0.3">
      <c r="A95" s="1">
        <v>1</v>
      </c>
      <c r="B95" s="1" t="s">
        <v>978</v>
      </c>
      <c r="C95" s="11">
        <v>42369</v>
      </c>
      <c r="D95" s="15">
        <v>24000</v>
      </c>
    </row>
    <row r="96" spans="1:4" x14ac:dyDescent="0.3">
      <c r="A96" s="1">
        <v>1</v>
      </c>
      <c r="B96" s="1" t="s">
        <v>979</v>
      </c>
      <c r="C96" s="11">
        <v>42369</v>
      </c>
      <c r="D96" s="15">
        <v>9998</v>
      </c>
    </row>
    <row r="97" spans="1:4" x14ac:dyDescent="0.3">
      <c r="A97" s="1">
        <v>1</v>
      </c>
      <c r="B97" s="1" t="s">
        <v>980</v>
      </c>
      <c r="C97" s="11">
        <v>42369</v>
      </c>
      <c r="D97" s="15">
        <v>1</v>
      </c>
    </row>
    <row r="98" spans="1:4" x14ac:dyDescent="0.3">
      <c r="A98" s="1">
        <v>1</v>
      </c>
      <c r="B98" s="1" t="s">
        <v>973</v>
      </c>
      <c r="C98" s="11">
        <v>42400</v>
      </c>
      <c r="D98" s="15">
        <v>7518</v>
      </c>
    </row>
    <row r="99" spans="1:4" x14ac:dyDescent="0.3">
      <c r="A99" s="1">
        <v>1</v>
      </c>
      <c r="B99" s="1" t="s">
        <v>974</v>
      </c>
      <c r="C99" s="11">
        <v>42400</v>
      </c>
      <c r="D99" s="15">
        <v>470</v>
      </c>
    </row>
    <row r="100" spans="1:4" x14ac:dyDescent="0.3">
      <c r="A100" s="1">
        <v>1</v>
      </c>
      <c r="B100" s="1" t="s">
        <v>975</v>
      </c>
      <c r="C100" s="11">
        <v>42400</v>
      </c>
      <c r="D100" s="15">
        <v>7332</v>
      </c>
    </row>
    <row r="101" spans="1:4" x14ac:dyDescent="0.3">
      <c r="A101" s="1">
        <v>1</v>
      </c>
      <c r="B101" s="1" t="s">
        <v>976</v>
      </c>
      <c r="C101" s="11">
        <v>42400</v>
      </c>
      <c r="D101" s="15">
        <v>907</v>
      </c>
    </row>
    <row r="102" spans="1:4" x14ac:dyDescent="0.3">
      <c r="A102" s="1">
        <v>1</v>
      </c>
      <c r="B102" s="1" t="s">
        <v>977</v>
      </c>
      <c r="C102" s="11">
        <v>42400</v>
      </c>
      <c r="D102" s="15">
        <v>1</v>
      </c>
    </row>
    <row r="103" spans="1:4" x14ac:dyDescent="0.3">
      <c r="A103" s="1">
        <v>1</v>
      </c>
      <c r="B103" s="1" t="s">
        <v>978</v>
      </c>
      <c r="C103" s="11">
        <v>42400</v>
      </c>
      <c r="D103" s="15">
        <v>24000</v>
      </c>
    </row>
    <row r="104" spans="1:4" x14ac:dyDescent="0.3">
      <c r="A104" s="1">
        <v>1</v>
      </c>
      <c r="B104" s="1" t="s">
        <v>979</v>
      </c>
      <c r="C104" s="11">
        <v>42400</v>
      </c>
      <c r="D104" s="15">
        <v>9998</v>
      </c>
    </row>
    <row r="105" spans="1:4" x14ac:dyDescent="0.3">
      <c r="A105" s="1">
        <v>1</v>
      </c>
      <c r="B105" s="1" t="s">
        <v>980</v>
      </c>
      <c r="C105" s="11">
        <v>42400</v>
      </c>
      <c r="D105" s="15">
        <v>1</v>
      </c>
    </row>
    <row r="106" spans="1:4" x14ac:dyDescent="0.3">
      <c r="A106" s="1">
        <v>1</v>
      </c>
      <c r="B106" s="1" t="s">
        <v>973</v>
      </c>
      <c r="C106" s="11">
        <v>42429</v>
      </c>
      <c r="D106" s="15">
        <v>7536</v>
      </c>
    </row>
    <row r="107" spans="1:4" x14ac:dyDescent="0.3">
      <c r="A107" s="1">
        <v>1</v>
      </c>
      <c r="B107" s="1" t="s">
        <v>974</v>
      </c>
      <c r="C107" s="11">
        <v>42429</v>
      </c>
      <c r="D107" s="15">
        <v>470</v>
      </c>
    </row>
    <row r="108" spans="1:4" x14ac:dyDescent="0.3">
      <c r="A108" s="1">
        <v>1</v>
      </c>
      <c r="B108" s="1" t="s">
        <v>975</v>
      </c>
      <c r="C108" s="11">
        <v>42429</v>
      </c>
      <c r="D108" s="15">
        <v>7354</v>
      </c>
    </row>
    <row r="109" spans="1:4" x14ac:dyDescent="0.3">
      <c r="A109" s="1">
        <v>1</v>
      </c>
      <c r="B109" s="1" t="s">
        <v>976</v>
      </c>
      <c r="C109" s="11">
        <v>42429</v>
      </c>
      <c r="D109" s="15">
        <v>906</v>
      </c>
    </row>
    <row r="110" spans="1:4" x14ac:dyDescent="0.3">
      <c r="A110" s="1">
        <v>1</v>
      </c>
      <c r="B110" s="1" t="s">
        <v>977</v>
      </c>
      <c r="C110" s="11">
        <v>42429</v>
      </c>
      <c r="D110" s="15">
        <v>1</v>
      </c>
    </row>
    <row r="111" spans="1:4" x14ac:dyDescent="0.3">
      <c r="A111" s="1">
        <v>1</v>
      </c>
      <c r="B111" s="1" t="s">
        <v>978</v>
      </c>
      <c r="C111" s="11">
        <v>42429</v>
      </c>
      <c r="D111" s="15">
        <v>24000</v>
      </c>
    </row>
    <row r="112" spans="1:4" x14ac:dyDescent="0.3">
      <c r="A112" s="1">
        <v>1</v>
      </c>
      <c r="B112" s="1" t="s">
        <v>979</v>
      </c>
      <c r="C112" s="11">
        <v>42429</v>
      </c>
      <c r="D112" s="15">
        <v>9998</v>
      </c>
    </row>
    <row r="113" spans="1:4" x14ac:dyDescent="0.3">
      <c r="A113" s="1">
        <v>1</v>
      </c>
      <c r="B113" s="1" t="s">
        <v>980</v>
      </c>
      <c r="C113" s="11">
        <v>42429</v>
      </c>
      <c r="D113" s="15">
        <v>1</v>
      </c>
    </row>
    <row r="114" spans="1:4" x14ac:dyDescent="0.3">
      <c r="A114" s="1">
        <v>1</v>
      </c>
      <c r="B114" s="1" t="s">
        <v>973</v>
      </c>
      <c r="C114" s="11">
        <v>42460</v>
      </c>
      <c r="D114" s="15">
        <v>7902</v>
      </c>
    </row>
    <row r="115" spans="1:4" x14ac:dyDescent="0.3">
      <c r="A115" s="1">
        <v>1</v>
      </c>
      <c r="B115" s="1" t="s">
        <v>974</v>
      </c>
      <c r="C115" s="11">
        <v>42460</v>
      </c>
      <c r="D115" s="15">
        <v>470</v>
      </c>
    </row>
    <row r="116" spans="1:4" x14ac:dyDescent="0.3">
      <c r="A116" s="1">
        <v>1</v>
      </c>
      <c r="B116" s="1" t="s">
        <v>975</v>
      </c>
      <c r="C116" s="11">
        <v>42460</v>
      </c>
      <c r="D116" s="15">
        <v>7709</v>
      </c>
    </row>
    <row r="117" spans="1:4" x14ac:dyDescent="0.3">
      <c r="A117" s="1">
        <v>1</v>
      </c>
      <c r="B117" s="1" t="s">
        <v>976</v>
      </c>
      <c r="C117" s="11">
        <v>42460</v>
      </c>
      <c r="D117" s="15">
        <v>957</v>
      </c>
    </row>
    <row r="118" spans="1:4" x14ac:dyDescent="0.3">
      <c r="A118" s="1">
        <v>1</v>
      </c>
      <c r="B118" s="1" t="s">
        <v>977</v>
      </c>
      <c r="C118" s="11">
        <v>42460</v>
      </c>
      <c r="D118" s="15">
        <v>1</v>
      </c>
    </row>
    <row r="119" spans="1:4" x14ac:dyDescent="0.3">
      <c r="A119" s="1">
        <v>1</v>
      </c>
      <c r="B119" s="1" t="s">
        <v>978</v>
      </c>
      <c r="C119" s="11">
        <v>42460</v>
      </c>
      <c r="D119" s="15">
        <v>24000</v>
      </c>
    </row>
    <row r="120" spans="1:4" x14ac:dyDescent="0.3">
      <c r="A120" s="1">
        <v>1</v>
      </c>
      <c r="B120" s="1" t="s">
        <v>979</v>
      </c>
      <c r="C120" s="11">
        <v>42460</v>
      </c>
      <c r="D120" s="15">
        <v>9998</v>
      </c>
    </row>
    <row r="121" spans="1:4" x14ac:dyDescent="0.3">
      <c r="A121" s="1">
        <v>1</v>
      </c>
      <c r="B121" s="1" t="s">
        <v>980</v>
      </c>
      <c r="C121" s="11">
        <v>42460</v>
      </c>
      <c r="D121" s="15">
        <v>1</v>
      </c>
    </row>
    <row r="122" spans="1:4" x14ac:dyDescent="0.3">
      <c r="A122" s="1">
        <v>1</v>
      </c>
      <c r="B122" s="1" t="s">
        <v>973</v>
      </c>
      <c r="C122" s="11">
        <v>42490</v>
      </c>
      <c r="D122" s="15">
        <v>7984</v>
      </c>
    </row>
    <row r="123" spans="1:4" x14ac:dyDescent="0.3">
      <c r="A123" s="1">
        <v>1</v>
      </c>
      <c r="B123" s="1" t="s">
        <v>974</v>
      </c>
      <c r="C123" s="11">
        <v>42490</v>
      </c>
      <c r="D123" s="15">
        <v>470</v>
      </c>
    </row>
    <row r="124" spans="1:4" x14ac:dyDescent="0.3">
      <c r="A124" s="1">
        <v>1</v>
      </c>
      <c r="B124" s="1" t="s">
        <v>975</v>
      </c>
      <c r="C124" s="11">
        <v>42490</v>
      </c>
      <c r="D124" s="15">
        <v>7797</v>
      </c>
    </row>
    <row r="125" spans="1:4" x14ac:dyDescent="0.3">
      <c r="A125" s="1">
        <v>1</v>
      </c>
      <c r="B125" s="1" t="s">
        <v>976</v>
      </c>
      <c r="C125" s="11">
        <v>42490</v>
      </c>
      <c r="D125" s="15">
        <v>958</v>
      </c>
    </row>
    <row r="126" spans="1:4" x14ac:dyDescent="0.3">
      <c r="A126" s="1">
        <v>1</v>
      </c>
      <c r="B126" s="1" t="s">
        <v>977</v>
      </c>
      <c r="C126" s="11">
        <v>42490</v>
      </c>
      <c r="D126" s="15">
        <v>1</v>
      </c>
    </row>
    <row r="127" spans="1:4" x14ac:dyDescent="0.3">
      <c r="A127" s="1">
        <v>1</v>
      </c>
      <c r="B127" s="1" t="s">
        <v>978</v>
      </c>
      <c r="C127" s="11">
        <v>42490</v>
      </c>
      <c r="D127" s="15">
        <v>24000</v>
      </c>
    </row>
    <row r="128" spans="1:4" x14ac:dyDescent="0.3">
      <c r="A128" s="1">
        <v>1</v>
      </c>
      <c r="B128" s="1" t="s">
        <v>979</v>
      </c>
      <c r="C128" s="11">
        <v>42490</v>
      </c>
      <c r="D128" s="15">
        <v>9998</v>
      </c>
    </row>
    <row r="129" spans="1:4" x14ac:dyDescent="0.3">
      <c r="A129" s="1">
        <v>1</v>
      </c>
      <c r="B129" s="1" t="s">
        <v>980</v>
      </c>
      <c r="C129" s="11">
        <v>42490</v>
      </c>
      <c r="D129" s="15">
        <v>1</v>
      </c>
    </row>
    <row r="130" spans="1:4" x14ac:dyDescent="0.3">
      <c r="A130" s="1">
        <v>1</v>
      </c>
      <c r="B130" s="1" t="s">
        <v>973</v>
      </c>
      <c r="C130" s="11">
        <v>42521</v>
      </c>
      <c r="D130" s="15">
        <v>8001</v>
      </c>
    </row>
    <row r="131" spans="1:4" x14ac:dyDescent="0.3">
      <c r="A131" s="1">
        <v>1</v>
      </c>
      <c r="B131" s="1" t="s">
        <v>974</v>
      </c>
      <c r="C131" s="11">
        <v>42521</v>
      </c>
      <c r="D131" s="15">
        <v>470</v>
      </c>
    </row>
    <row r="132" spans="1:4" x14ac:dyDescent="0.3">
      <c r="A132" s="1">
        <v>1</v>
      </c>
      <c r="B132" s="1" t="s">
        <v>975</v>
      </c>
      <c r="C132" s="11">
        <v>42521</v>
      </c>
      <c r="D132" s="15">
        <v>7809</v>
      </c>
    </row>
    <row r="133" spans="1:4" x14ac:dyDescent="0.3">
      <c r="A133" s="1">
        <v>1</v>
      </c>
      <c r="B133" s="1" t="s">
        <v>976</v>
      </c>
      <c r="C133" s="11">
        <v>42521</v>
      </c>
      <c r="D133" s="15">
        <v>964</v>
      </c>
    </row>
    <row r="134" spans="1:4" x14ac:dyDescent="0.3">
      <c r="A134" s="1">
        <v>1</v>
      </c>
      <c r="B134" s="1" t="s">
        <v>977</v>
      </c>
      <c r="C134" s="11">
        <v>42521</v>
      </c>
      <c r="D134" s="15">
        <v>1</v>
      </c>
    </row>
    <row r="135" spans="1:4" x14ac:dyDescent="0.3">
      <c r="A135" s="1">
        <v>1</v>
      </c>
      <c r="B135" s="1" t="s">
        <v>978</v>
      </c>
      <c r="C135" s="11">
        <v>42521</v>
      </c>
      <c r="D135" s="15">
        <v>24000</v>
      </c>
    </row>
    <row r="136" spans="1:4" x14ac:dyDescent="0.3">
      <c r="A136" s="1">
        <v>1</v>
      </c>
      <c r="B136" s="1" t="s">
        <v>979</v>
      </c>
      <c r="C136" s="11">
        <v>42521</v>
      </c>
      <c r="D136" s="15">
        <v>9998</v>
      </c>
    </row>
    <row r="137" spans="1:4" x14ac:dyDescent="0.3">
      <c r="A137" s="1">
        <v>1</v>
      </c>
      <c r="B137" s="1" t="s">
        <v>980</v>
      </c>
      <c r="C137" s="11">
        <v>42521</v>
      </c>
      <c r="D137" s="15">
        <v>1</v>
      </c>
    </row>
    <row r="138" spans="1:4" x14ac:dyDescent="0.3">
      <c r="A138" s="1">
        <v>1</v>
      </c>
      <c r="B138" s="1" t="s">
        <v>973</v>
      </c>
      <c r="C138" s="11">
        <v>42551</v>
      </c>
      <c r="D138" s="15">
        <v>7929</v>
      </c>
    </row>
    <row r="139" spans="1:4" x14ac:dyDescent="0.3">
      <c r="A139" s="1">
        <v>1</v>
      </c>
      <c r="B139" s="1" t="s">
        <v>974</v>
      </c>
      <c r="C139" s="11">
        <v>42551</v>
      </c>
      <c r="D139" s="15">
        <v>470</v>
      </c>
    </row>
    <row r="140" spans="1:4" x14ac:dyDescent="0.3">
      <c r="A140" s="1">
        <v>1</v>
      </c>
      <c r="B140" s="1" t="s">
        <v>975</v>
      </c>
      <c r="C140" s="11">
        <v>42551</v>
      </c>
      <c r="D140" s="15">
        <v>7726</v>
      </c>
    </row>
    <row r="141" spans="1:4" x14ac:dyDescent="0.3">
      <c r="A141" s="1">
        <v>1</v>
      </c>
      <c r="B141" s="1" t="s">
        <v>976</v>
      </c>
      <c r="C141" s="11">
        <v>42551</v>
      </c>
      <c r="D141" s="15">
        <v>975</v>
      </c>
    </row>
    <row r="142" spans="1:4" x14ac:dyDescent="0.3">
      <c r="A142" s="1">
        <v>1</v>
      </c>
      <c r="B142" s="1" t="s">
        <v>977</v>
      </c>
      <c r="C142" s="11">
        <v>42551</v>
      </c>
      <c r="D142" s="15">
        <v>1</v>
      </c>
    </row>
    <row r="143" spans="1:4" x14ac:dyDescent="0.3">
      <c r="A143" s="1">
        <v>1</v>
      </c>
      <c r="B143" s="1" t="s">
        <v>978</v>
      </c>
      <c r="C143" s="11">
        <v>42551</v>
      </c>
      <c r="D143" s="15">
        <v>24000</v>
      </c>
    </row>
    <row r="144" spans="1:4" x14ac:dyDescent="0.3">
      <c r="A144" s="1">
        <v>1</v>
      </c>
      <c r="B144" s="1" t="s">
        <v>979</v>
      </c>
      <c r="C144" s="11">
        <v>42551</v>
      </c>
      <c r="D144" s="15">
        <v>9998</v>
      </c>
    </row>
    <row r="145" spans="1:4" x14ac:dyDescent="0.3">
      <c r="A145" s="1">
        <v>1</v>
      </c>
      <c r="B145" s="1" t="s">
        <v>980</v>
      </c>
      <c r="C145" s="11">
        <v>42551</v>
      </c>
      <c r="D145" s="15">
        <v>1</v>
      </c>
    </row>
    <row r="146" spans="1:4" x14ac:dyDescent="0.3">
      <c r="A146" s="1">
        <v>1</v>
      </c>
      <c r="B146" s="1" t="s">
        <v>973</v>
      </c>
      <c r="C146" s="11">
        <v>42582</v>
      </c>
      <c r="D146" s="15">
        <v>8266</v>
      </c>
    </row>
    <row r="147" spans="1:4" x14ac:dyDescent="0.3">
      <c r="A147" s="1">
        <v>1</v>
      </c>
      <c r="B147" s="1" t="s">
        <v>974</v>
      </c>
      <c r="C147" s="11">
        <v>42582</v>
      </c>
      <c r="D147" s="15">
        <v>470</v>
      </c>
    </row>
    <row r="148" spans="1:4" x14ac:dyDescent="0.3">
      <c r="A148" s="1">
        <v>1</v>
      </c>
      <c r="B148" s="1" t="s">
        <v>975</v>
      </c>
      <c r="C148" s="11">
        <v>42582</v>
      </c>
      <c r="D148" s="15">
        <v>8063</v>
      </c>
    </row>
    <row r="149" spans="1:4" x14ac:dyDescent="0.3">
      <c r="A149" s="1">
        <v>1</v>
      </c>
      <c r="B149" s="1" t="s">
        <v>976</v>
      </c>
      <c r="C149" s="11">
        <v>42582</v>
      </c>
      <c r="D149" s="15">
        <v>1010</v>
      </c>
    </row>
    <row r="150" spans="1:4" x14ac:dyDescent="0.3">
      <c r="A150" s="1">
        <v>1</v>
      </c>
      <c r="B150" s="1" t="s">
        <v>977</v>
      </c>
      <c r="C150" s="11">
        <v>42582</v>
      </c>
      <c r="D150" s="15">
        <v>1</v>
      </c>
    </row>
    <row r="151" spans="1:4" x14ac:dyDescent="0.3">
      <c r="A151" s="1">
        <v>1</v>
      </c>
      <c r="B151" s="1" t="s">
        <v>978</v>
      </c>
      <c r="C151" s="11">
        <v>42582</v>
      </c>
      <c r="D151" s="15">
        <v>24000</v>
      </c>
    </row>
    <row r="152" spans="1:4" x14ac:dyDescent="0.3">
      <c r="A152" s="1">
        <v>1</v>
      </c>
      <c r="B152" s="1" t="s">
        <v>979</v>
      </c>
      <c r="C152" s="11">
        <v>42582</v>
      </c>
      <c r="D152" s="15">
        <v>9998</v>
      </c>
    </row>
    <row r="153" spans="1:4" x14ac:dyDescent="0.3">
      <c r="A153" s="1">
        <v>1</v>
      </c>
      <c r="B153" s="1" t="s">
        <v>980</v>
      </c>
      <c r="C153" s="11">
        <v>42582</v>
      </c>
      <c r="D153" s="15">
        <v>1</v>
      </c>
    </row>
    <row r="154" spans="1:4" x14ac:dyDescent="0.3">
      <c r="A154" s="1">
        <v>1</v>
      </c>
      <c r="B154" s="1" t="s">
        <v>973</v>
      </c>
      <c r="C154" s="11">
        <v>42613</v>
      </c>
      <c r="D154" s="15">
        <v>8294</v>
      </c>
    </row>
    <row r="155" spans="1:4" x14ac:dyDescent="0.3">
      <c r="A155" s="1">
        <v>1</v>
      </c>
      <c r="B155" s="1" t="s">
        <v>974</v>
      </c>
      <c r="C155" s="11">
        <v>42613</v>
      </c>
      <c r="D155" s="15">
        <v>470</v>
      </c>
    </row>
    <row r="156" spans="1:4" x14ac:dyDescent="0.3">
      <c r="A156" s="1">
        <v>1</v>
      </c>
      <c r="B156" s="1" t="s">
        <v>975</v>
      </c>
      <c r="C156" s="11">
        <v>42613</v>
      </c>
      <c r="D156" s="15">
        <v>8095</v>
      </c>
    </row>
    <row r="157" spans="1:4" x14ac:dyDescent="0.3">
      <c r="A157" s="1">
        <v>1</v>
      </c>
      <c r="B157" s="1" t="s">
        <v>976</v>
      </c>
      <c r="C157" s="11">
        <v>42613</v>
      </c>
      <c r="D157" s="15">
        <v>997</v>
      </c>
    </row>
    <row r="158" spans="1:4" x14ac:dyDescent="0.3">
      <c r="A158" s="1">
        <v>1</v>
      </c>
      <c r="B158" s="1" t="s">
        <v>977</v>
      </c>
      <c r="C158" s="11">
        <v>42613</v>
      </c>
      <c r="D158" s="15">
        <v>1</v>
      </c>
    </row>
    <row r="159" spans="1:4" x14ac:dyDescent="0.3">
      <c r="A159" s="1">
        <v>1</v>
      </c>
      <c r="B159" s="1" t="s">
        <v>978</v>
      </c>
      <c r="C159" s="11">
        <v>42613</v>
      </c>
      <c r="D159" s="15">
        <v>24000</v>
      </c>
    </row>
    <row r="160" spans="1:4" x14ac:dyDescent="0.3">
      <c r="A160" s="1">
        <v>1</v>
      </c>
      <c r="B160" s="1" t="s">
        <v>979</v>
      </c>
      <c r="C160" s="11">
        <v>42613</v>
      </c>
      <c r="D160" s="15">
        <v>9998</v>
      </c>
    </row>
    <row r="161" spans="1:4" x14ac:dyDescent="0.3">
      <c r="A161" s="1">
        <v>1</v>
      </c>
      <c r="B161" s="1" t="s">
        <v>980</v>
      </c>
      <c r="C161" s="11">
        <v>42613</v>
      </c>
      <c r="D161" s="15">
        <v>1</v>
      </c>
    </row>
    <row r="162" spans="1:4" x14ac:dyDescent="0.3">
      <c r="A162" s="1">
        <v>1</v>
      </c>
      <c r="B162" s="1" t="s">
        <v>973</v>
      </c>
      <c r="C162" s="11">
        <v>42643</v>
      </c>
      <c r="D162" s="15">
        <v>8263</v>
      </c>
    </row>
    <row r="163" spans="1:4" x14ac:dyDescent="0.3">
      <c r="A163" s="1">
        <v>1</v>
      </c>
      <c r="B163" s="1" t="s">
        <v>974</v>
      </c>
      <c r="C163" s="11">
        <v>42643</v>
      </c>
      <c r="D163" s="15">
        <v>470</v>
      </c>
    </row>
    <row r="164" spans="1:4" x14ac:dyDescent="0.3">
      <c r="A164" s="1">
        <v>1</v>
      </c>
      <c r="B164" s="1" t="s">
        <v>975</v>
      </c>
      <c r="C164" s="11">
        <v>42643</v>
      </c>
      <c r="D164" s="15">
        <v>8061</v>
      </c>
    </row>
    <row r="165" spans="1:4" x14ac:dyDescent="0.3">
      <c r="A165" s="1">
        <v>1</v>
      </c>
      <c r="B165" s="1" t="s">
        <v>976</v>
      </c>
      <c r="C165" s="11">
        <v>42643</v>
      </c>
      <c r="D165" s="15">
        <v>991</v>
      </c>
    </row>
    <row r="166" spans="1:4" x14ac:dyDescent="0.3">
      <c r="A166" s="1">
        <v>1</v>
      </c>
      <c r="B166" s="1" t="s">
        <v>977</v>
      </c>
      <c r="C166" s="11">
        <v>42643</v>
      </c>
      <c r="D166" s="15">
        <v>1</v>
      </c>
    </row>
    <row r="167" spans="1:4" x14ac:dyDescent="0.3">
      <c r="A167" s="1">
        <v>1</v>
      </c>
      <c r="B167" s="1" t="s">
        <v>978</v>
      </c>
      <c r="C167" s="11">
        <v>42643</v>
      </c>
      <c r="D167" s="15">
        <v>48000</v>
      </c>
    </row>
    <row r="168" spans="1:4" x14ac:dyDescent="0.3">
      <c r="A168" s="1">
        <v>1</v>
      </c>
      <c r="B168" s="1" t="s">
        <v>979</v>
      </c>
      <c r="C168" s="11">
        <v>42643</v>
      </c>
      <c r="D168" s="15">
        <v>9998</v>
      </c>
    </row>
    <row r="169" spans="1:4" x14ac:dyDescent="0.3">
      <c r="A169" s="1">
        <v>1</v>
      </c>
      <c r="B169" s="1" t="s">
        <v>980</v>
      </c>
      <c r="C169" s="11">
        <v>42643</v>
      </c>
      <c r="D169" s="15">
        <v>1</v>
      </c>
    </row>
    <row r="170" spans="1:4" x14ac:dyDescent="0.3">
      <c r="A170" s="1">
        <v>1</v>
      </c>
      <c r="B170" s="1" t="s">
        <v>973</v>
      </c>
      <c r="C170" s="11">
        <v>42674</v>
      </c>
      <c r="D170" s="15">
        <v>8176</v>
      </c>
    </row>
    <row r="171" spans="1:4" x14ac:dyDescent="0.3">
      <c r="A171" s="1">
        <v>1</v>
      </c>
      <c r="B171" s="1" t="s">
        <v>974</v>
      </c>
      <c r="C171" s="11">
        <v>42674</v>
      </c>
      <c r="D171" s="15">
        <v>2182</v>
      </c>
    </row>
    <row r="172" spans="1:4" x14ac:dyDescent="0.3">
      <c r="A172" s="1">
        <v>1</v>
      </c>
      <c r="B172" s="1" t="s">
        <v>981</v>
      </c>
      <c r="C172" s="11">
        <v>42674</v>
      </c>
      <c r="D172" s="15">
        <v>0</v>
      </c>
    </row>
    <row r="173" spans="1:4" x14ac:dyDescent="0.3">
      <c r="A173" s="1">
        <v>1</v>
      </c>
      <c r="B173" s="1" t="s">
        <v>975</v>
      </c>
      <c r="C173" s="11">
        <v>42674</v>
      </c>
      <c r="D173" s="15">
        <v>7988</v>
      </c>
    </row>
    <row r="174" spans="1:4" x14ac:dyDescent="0.3">
      <c r="A174" s="1">
        <v>1</v>
      </c>
      <c r="B174" s="1" t="s">
        <v>976</v>
      </c>
      <c r="C174" s="11">
        <v>42674</v>
      </c>
      <c r="D174" s="15">
        <v>953</v>
      </c>
    </row>
    <row r="175" spans="1:4" x14ac:dyDescent="0.3">
      <c r="A175" s="1">
        <v>1</v>
      </c>
      <c r="B175" s="1" t="s">
        <v>977</v>
      </c>
      <c r="C175" s="11">
        <v>42674</v>
      </c>
      <c r="D175" s="15">
        <v>1</v>
      </c>
    </row>
    <row r="176" spans="1:4" x14ac:dyDescent="0.3">
      <c r="A176" s="1">
        <v>1</v>
      </c>
      <c r="B176" s="1" t="s">
        <v>978</v>
      </c>
      <c r="C176" s="11">
        <v>42674</v>
      </c>
      <c r="D176" s="15">
        <v>63000</v>
      </c>
    </row>
    <row r="177" spans="1:4" x14ac:dyDescent="0.3">
      <c r="A177" s="1">
        <v>1</v>
      </c>
      <c r="B177" s="1" t="s">
        <v>979</v>
      </c>
      <c r="C177" s="11">
        <v>42674</v>
      </c>
      <c r="D177" s="15">
        <v>3000</v>
      </c>
    </row>
    <row r="178" spans="1:4" x14ac:dyDescent="0.3">
      <c r="A178" s="1">
        <v>1</v>
      </c>
      <c r="B178" s="1" t="s">
        <v>980</v>
      </c>
      <c r="C178" s="11">
        <v>42674</v>
      </c>
      <c r="D178" s="15">
        <v>1</v>
      </c>
    </row>
    <row r="179" spans="1:4" x14ac:dyDescent="0.3">
      <c r="A179" s="1">
        <v>1</v>
      </c>
      <c r="B179" s="1" t="s">
        <v>973</v>
      </c>
      <c r="C179" s="11">
        <v>42704</v>
      </c>
      <c r="D179" s="15">
        <v>8299</v>
      </c>
    </row>
    <row r="180" spans="1:4" x14ac:dyDescent="0.3">
      <c r="A180" s="1">
        <v>1</v>
      </c>
      <c r="B180" s="1" t="s">
        <v>974</v>
      </c>
      <c r="C180" s="11">
        <v>42704</v>
      </c>
      <c r="D180" s="15">
        <v>2332</v>
      </c>
    </row>
    <row r="181" spans="1:4" x14ac:dyDescent="0.3">
      <c r="A181" s="1">
        <v>1</v>
      </c>
      <c r="B181" s="1" t="s">
        <v>981</v>
      </c>
      <c r="C181" s="11">
        <v>42704</v>
      </c>
      <c r="D181" s="15">
        <v>0</v>
      </c>
    </row>
    <row r="182" spans="1:4" x14ac:dyDescent="0.3">
      <c r="A182" s="1">
        <v>1</v>
      </c>
      <c r="B182" s="1" t="s">
        <v>975</v>
      </c>
      <c r="C182" s="11">
        <v>42704</v>
      </c>
      <c r="D182" s="15">
        <v>8136</v>
      </c>
    </row>
    <row r="183" spans="1:4" x14ac:dyDescent="0.3">
      <c r="A183" s="1">
        <v>1</v>
      </c>
      <c r="B183" s="1" t="s">
        <v>976</v>
      </c>
      <c r="C183" s="11">
        <v>42704</v>
      </c>
      <c r="D183" s="15">
        <v>952</v>
      </c>
    </row>
    <row r="184" spans="1:4" x14ac:dyDescent="0.3">
      <c r="A184" s="1">
        <v>1</v>
      </c>
      <c r="B184" s="1" t="s">
        <v>977</v>
      </c>
      <c r="C184" s="11">
        <v>42704</v>
      </c>
      <c r="D184" s="15">
        <v>1</v>
      </c>
    </row>
    <row r="185" spans="1:4" x14ac:dyDescent="0.3">
      <c r="A185" s="1">
        <v>1</v>
      </c>
      <c r="B185" s="1" t="s">
        <v>978</v>
      </c>
      <c r="C185" s="11">
        <v>42704</v>
      </c>
      <c r="D185" s="15">
        <v>63000</v>
      </c>
    </row>
    <row r="186" spans="1:4" x14ac:dyDescent="0.3">
      <c r="A186" s="1">
        <v>1</v>
      </c>
      <c r="B186" s="1" t="s">
        <v>979</v>
      </c>
      <c r="C186" s="11">
        <v>42704</v>
      </c>
      <c r="D186" s="15">
        <v>635</v>
      </c>
    </row>
    <row r="187" spans="1:4" x14ac:dyDescent="0.3">
      <c r="A187" s="1">
        <v>1</v>
      </c>
      <c r="B187" s="1" t="s">
        <v>980</v>
      </c>
      <c r="C187" s="11">
        <v>42704</v>
      </c>
      <c r="D187" s="15">
        <v>1</v>
      </c>
    </row>
    <row r="188" spans="1:4" x14ac:dyDescent="0.3">
      <c r="A188" s="1">
        <v>1</v>
      </c>
      <c r="B188" s="1" t="s">
        <v>973</v>
      </c>
      <c r="C188" s="11">
        <v>42735</v>
      </c>
      <c r="D188" s="15">
        <v>8388</v>
      </c>
    </row>
    <row r="189" spans="1:4" x14ac:dyDescent="0.3">
      <c r="A189" s="1">
        <v>1</v>
      </c>
      <c r="B189" s="1" t="s">
        <v>974</v>
      </c>
      <c r="C189" s="11">
        <v>42735</v>
      </c>
      <c r="D189" s="15">
        <v>2600</v>
      </c>
    </row>
    <row r="190" spans="1:4" x14ac:dyDescent="0.3">
      <c r="A190" s="1">
        <v>1</v>
      </c>
      <c r="B190" s="1" t="s">
        <v>981</v>
      </c>
      <c r="C190" s="11">
        <v>42735</v>
      </c>
      <c r="D190" s="15">
        <v>0</v>
      </c>
    </row>
    <row r="191" spans="1:4" x14ac:dyDescent="0.3">
      <c r="A191" s="1">
        <v>1</v>
      </c>
      <c r="B191" s="1" t="s">
        <v>975</v>
      </c>
      <c r="C191" s="11">
        <v>42735</v>
      </c>
      <c r="D191" s="15">
        <v>8230</v>
      </c>
    </row>
    <row r="192" spans="1:4" x14ac:dyDescent="0.3">
      <c r="A192" s="1">
        <v>1</v>
      </c>
      <c r="B192" s="1" t="s">
        <v>976</v>
      </c>
      <c r="C192" s="11">
        <v>42735</v>
      </c>
      <c r="D192" s="15">
        <v>966</v>
      </c>
    </row>
    <row r="193" spans="1:4" x14ac:dyDescent="0.3">
      <c r="A193" s="1">
        <v>1</v>
      </c>
      <c r="B193" s="1" t="s">
        <v>977</v>
      </c>
      <c r="C193" s="11">
        <v>42735</v>
      </c>
      <c r="D193" s="15">
        <v>1</v>
      </c>
    </row>
    <row r="194" spans="1:4" x14ac:dyDescent="0.3">
      <c r="A194" s="1">
        <v>1</v>
      </c>
      <c r="B194" s="1" t="s">
        <v>978</v>
      </c>
      <c r="C194" s="11">
        <v>42735</v>
      </c>
      <c r="D194" s="15">
        <v>63000</v>
      </c>
    </row>
    <row r="195" spans="1:4" x14ac:dyDescent="0.3">
      <c r="A195" s="1">
        <v>1</v>
      </c>
      <c r="B195" s="1" t="s">
        <v>979</v>
      </c>
      <c r="C195" s="11">
        <v>42735</v>
      </c>
      <c r="D195" s="15">
        <v>500</v>
      </c>
    </row>
    <row r="196" spans="1:4" x14ac:dyDescent="0.3">
      <c r="A196" s="1">
        <v>1</v>
      </c>
      <c r="B196" s="1" t="s">
        <v>980</v>
      </c>
      <c r="C196" s="11">
        <v>42735</v>
      </c>
      <c r="D196" s="15">
        <v>1</v>
      </c>
    </row>
    <row r="197" spans="1:4" x14ac:dyDescent="0.3">
      <c r="A197" s="1">
        <v>1</v>
      </c>
      <c r="B197" s="1" t="s">
        <v>973</v>
      </c>
      <c r="C197" s="11">
        <v>42766</v>
      </c>
      <c r="D197" s="15">
        <v>8516</v>
      </c>
    </row>
    <row r="198" spans="1:4" x14ac:dyDescent="0.3">
      <c r="A198" s="1">
        <v>1</v>
      </c>
      <c r="B198" s="1" t="s">
        <v>974</v>
      </c>
      <c r="C198" s="11">
        <v>42766</v>
      </c>
      <c r="D198" s="15">
        <v>3430</v>
      </c>
    </row>
    <row r="199" spans="1:4" x14ac:dyDescent="0.3">
      <c r="A199" s="1">
        <v>1</v>
      </c>
      <c r="B199" s="1" t="s">
        <v>981</v>
      </c>
      <c r="C199" s="11">
        <v>42766</v>
      </c>
      <c r="D199" s="15">
        <v>0</v>
      </c>
    </row>
    <row r="200" spans="1:4" x14ac:dyDescent="0.3">
      <c r="A200" s="1">
        <v>1</v>
      </c>
      <c r="B200" s="1" t="s">
        <v>975</v>
      </c>
      <c r="C200" s="11">
        <v>42766</v>
      </c>
      <c r="D200" s="15">
        <v>8353</v>
      </c>
    </row>
    <row r="201" spans="1:4" x14ac:dyDescent="0.3">
      <c r="A201" s="1">
        <v>1</v>
      </c>
      <c r="B201" s="1" t="s">
        <v>976</v>
      </c>
      <c r="C201" s="11">
        <v>42766</v>
      </c>
      <c r="D201" s="15">
        <v>970</v>
      </c>
    </row>
    <row r="202" spans="1:4" x14ac:dyDescent="0.3">
      <c r="A202" s="1">
        <v>1</v>
      </c>
      <c r="B202" s="1" t="s">
        <v>977</v>
      </c>
      <c r="C202" s="11">
        <v>42766</v>
      </c>
      <c r="D202" s="15">
        <v>1</v>
      </c>
    </row>
    <row r="203" spans="1:4" x14ac:dyDescent="0.3">
      <c r="A203" s="1">
        <v>1</v>
      </c>
      <c r="B203" s="1" t="s">
        <v>978</v>
      </c>
      <c r="C203" s="11">
        <v>42766</v>
      </c>
      <c r="D203" s="15">
        <v>63000</v>
      </c>
    </row>
    <row r="204" spans="1:4" x14ac:dyDescent="0.3">
      <c r="A204" s="1">
        <v>1</v>
      </c>
      <c r="B204" s="1" t="s">
        <v>979</v>
      </c>
      <c r="C204" s="11">
        <v>42766</v>
      </c>
      <c r="D204" s="15">
        <v>500</v>
      </c>
    </row>
    <row r="205" spans="1:4" x14ac:dyDescent="0.3">
      <c r="A205" s="1">
        <v>1</v>
      </c>
      <c r="B205" s="1" t="s">
        <v>980</v>
      </c>
      <c r="C205" s="11">
        <v>42766</v>
      </c>
      <c r="D205" s="15">
        <v>1</v>
      </c>
    </row>
    <row r="206" spans="1:4" x14ac:dyDescent="0.3">
      <c r="A206" s="1">
        <v>1</v>
      </c>
      <c r="B206" s="1" t="s">
        <v>973</v>
      </c>
      <c r="C206" s="11">
        <v>42794</v>
      </c>
      <c r="D206" s="15">
        <v>8702</v>
      </c>
    </row>
    <row r="207" spans="1:4" x14ac:dyDescent="0.3">
      <c r="A207" s="1">
        <v>1</v>
      </c>
      <c r="B207" s="1" t="s">
        <v>974</v>
      </c>
      <c r="C207" s="11">
        <v>42794</v>
      </c>
      <c r="D207" s="15">
        <v>2898</v>
      </c>
    </row>
    <row r="208" spans="1:4" x14ac:dyDescent="0.3">
      <c r="A208" s="1">
        <v>1</v>
      </c>
      <c r="B208" s="1" t="s">
        <v>981</v>
      </c>
      <c r="C208" s="11">
        <v>42794</v>
      </c>
      <c r="D208" s="15">
        <v>0</v>
      </c>
    </row>
    <row r="209" spans="1:4" x14ac:dyDescent="0.3">
      <c r="A209" s="1">
        <v>1</v>
      </c>
      <c r="B209" s="1" t="s">
        <v>975</v>
      </c>
      <c r="C209" s="11">
        <v>42794</v>
      </c>
      <c r="D209" s="15">
        <v>8532</v>
      </c>
    </row>
    <row r="210" spans="1:4" x14ac:dyDescent="0.3">
      <c r="A210" s="1">
        <v>1</v>
      </c>
      <c r="B210" s="1" t="s">
        <v>976</v>
      </c>
      <c r="C210" s="11">
        <v>42794</v>
      </c>
      <c r="D210" s="15">
        <v>995</v>
      </c>
    </row>
    <row r="211" spans="1:4" x14ac:dyDescent="0.3">
      <c r="A211" s="1">
        <v>1</v>
      </c>
      <c r="B211" s="1" t="s">
        <v>977</v>
      </c>
      <c r="C211" s="11">
        <v>42794</v>
      </c>
      <c r="D211" s="15">
        <v>1</v>
      </c>
    </row>
    <row r="212" spans="1:4" x14ac:dyDescent="0.3">
      <c r="A212" s="1">
        <v>1</v>
      </c>
      <c r="B212" s="1" t="s">
        <v>978</v>
      </c>
      <c r="C212" s="11">
        <v>42794</v>
      </c>
      <c r="D212" s="15">
        <v>63000</v>
      </c>
    </row>
    <row r="213" spans="1:4" x14ac:dyDescent="0.3">
      <c r="A213" s="1">
        <v>1</v>
      </c>
      <c r="B213" s="1" t="s">
        <v>979</v>
      </c>
      <c r="C213" s="11">
        <v>42794</v>
      </c>
      <c r="D213" s="15">
        <v>12095</v>
      </c>
    </row>
    <row r="214" spans="1:4" x14ac:dyDescent="0.3">
      <c r="A214" s="1">
        <v>1</v>
      </c>
      <c r="B214" s="1" t="s">
        <v>980</v>
      </c>
      <c r="C214" s="11">
        <v>42794</v>
      </c>
      <c r="D214" s="15">
        <v>1</v>
      </c>
    </row>
    <row r="215" spans="1:4" x14ac:dyDescent="0.3">
      <c r="A215" s="1">
        <v>1</v>
      </c>
      <c r="B215" s="1" t="s">
        <v>973</v>
      </c>
      <c r="C215" s="11">
        <v>42825</v>
      </c>
      <c r="D215" s="15">
        <v>8700</v>
      </c>
    </row>
    <row r="216" spans="1:4" x14ac:dyDescent="0.3">
      <c r="A216" s="1">
        <v>1</v>
      </c>
      <c r="B216" s="1" t="s">
        <v>974</v>
      </c>
      <c r="C216" s="11">
        <v>42825</v>
      </c>
      <c r="D216" s="15">
        <v>2922</v>
      </c>
    </row>
    <row r="217" spans="1:4" x14ac:dyDescent="0.3">
      <c r="A217" s="1">
        <v>1</v>
      </c>
      <c r="B217" s="1" t="s">
        <v>981</v>
      </c>
      <c r="C217" s="11">
        <v>42825</v>
      </c>
      <c r="D217" s="15">
        <v>0</v>
      </c>
    </row>
    <row r="218" spans="1:4" x14ac:dyDescent="0.3">
      <c r="A218" s="1">
        <v>1</v>
      </c>
      <c r="B218" s="1" t="s">
        <v>975</v>
      </c>
      <c r="C218" s="11">
        <v>42825</v>
      </c>
      <c r="D218" s="15">
        <v>8519</v>
      </c>
    </row>
    <row r="219" spans="1:4" x14ac:dyDescent="0.3">
      <c r="A219" s="1">
        <v>1</v>
      </c>
      <c r="B219" s="1" t="s">
        <v>976</v>
      </c>
      <c r="C219" s="11">
        <v>42825</v>
      </c>
      <c r="D219" s="15">
        <v>986</v>
      </c>
    </row>
    <row r="220" spans="1:4" x14ac:dyDescent="0.3">
      <c r="A220" s="1">
        <v>1</v>
      </c>
      <c r="B220" s="1" t="s">
        <v>977</v>
      </c>
      <c r="C220" s="11">
        <v>42825</v>
      </c>
      <c r="D220" s="15">
        <v>1</v>
      </c>
    </row>
    <row r="221" spans="1:4" x14ac:dyDescent="0.3">
      <c r="A221" s="1">
        <v>1</v>
      </c>
      <c r="B221" s="1" t="s">
        <v>978</v>
      </c>
      <c r="C221" s="11">
        <v>42825</v>
      </c>
      <c r="D221" s="15">
        <v>63000</v>
      </c>
    </row>
    <row r="222" spans="1:4" x14ac:dyDescent="0.3">
      <c r="A222" s="1">
        <v>1</v>
      </c>
      <c r="B222" s="1" t="s">
        <v>979</v>
      </c>
      <c r="C222" s="11">
        <v>42825</v>
      </c>
      <c r="D222" s="15">
        <v>10401</v>
      </c>
    </row>
    <row r="223" spans="1:4" x14ac:dyDescent="0.3">
      <c r="A223" s="1">
        <v>1</v>
      </c>
      <c r="B223" s="1" t="s">
        <v>980</v>
      </c>
      <c r="C223" s="11">
        <v>42825</v>
      </c>
      <c r="D223" s="15">
        <v>1</v>
      </c>
    </row>
    <row r="224" spans="1:4" x14ac:dyDescent="0.3">
      <c r="A224" s="1">
        <v>1</v>
      </c>
      <c r="B224" s="1" t="s">
        <v>973</v>
      </c>
      <c r="C224" s="11">
        <v>42855</v>
      </c>
      <c r="D224" s="15">
        <v>8798</v>
      </c>
    </row>
    <row r="225" spans="1:4" x14ac:dyDescent="0.3">
      <c r="A225" s="1">
        <v>1</v>
      </c>
      <c r="B225" s="1" t="s">
        <v>974</v>
      </c>
      <c r="C225" s="11">
        <v>42855</v>
      </c>
      <c r="D225" s="15">
        <v>2564</v>
      </c>
    </row>
    <row r="226" spans="1:4" x14ac:dyDescent="0.3">
      <c r="A226" s="1">
        <v>1</v>
      </c>
      <c r="B226" s="1" t="s">
        <v>981</v>
      </c>
      <c r="C226" s="11">
        <v>42855</v>
      </c>
      <c r="D226" s="15">
        <v>0</v>
      </c>
    </row>
    <row r="227" spans="1:4" x14ac:dyDescent="0.3">
      <c r="A227" s="1">
        <v>1</v>
      </c>
      <c r="B227" s="1" t="s">
        <v>975</v>
      </c>
      <c r="C227" s="11">
        <v>42855</v>
      </c>
      <c r="D227" s="15">
        <v>8613</v>
      </c>
    </row>
    <row r="228" spans="1:4" x14ac:dyDescent="0.3">
      <c r="A228" s="1">
        <v>1</v>
      </c>
      <c r="B228" s="1" t="s">
        <v>976</v>
      </c>
      <c r="C228" s="11">
        <v>42855</v>
      </c>
      <c r="D228" s="15">
        <v>995</v>
      </c>
    </row>
    <row r="229" spans="1:4" x14ac:dyDescent="0.3">
      <c r="A229" s="1">
        <v>1</v>
      </c>
      <c r="B229" s="1" t="s">
        <v>977</v>
      </c>
      <c r="C229" s="11">
        <v>42855</v>
      </c>
      <c r="D229" s="15">
        <v>1</v>
      </c>
    </row>
    <row r="230" spans="1:4" x14ac:dyDescent="0.3">
      <c r="A230" s="1">
        <v>1</v>
      </c>
      <c r="B230" s="1" t="s">
        <v>978</v>
      </c>
      <c r="C230" s="11">
        <v>42855</v>
      </c>
      <c r="D230" s="15">
        <v>63000</v>
      </c>
    </row>
    <row r="231" spans="1:4" x14ac:dyDescent="0.3">
      <c r="A231" s="1">
        <v>1</v>
      </c>
      <c r="B231" s="1" t="s">
        <v>979</v>
      </c>
      <c r="C231" s="11">
        <v>42855</v>
      </c>
      <c r="D231" s="15">
        <v>9701</v>
      </c>
    </row>
    <row r="232" spans="1:4" x14ac:dyDescent="0.3">
      <c r="A232" s="1">
        <v>1</v>
      </c>
      <c r="B232" s="1" t="s">
        <v>980</v>
      </c>
      <c r="C232" s="11">
        <v>42855</v>
      </c>
      <c r="D232" s="15">
        <v>1</v>
      </c>
    </row>
    <row r="233" spans="1:4" x14ac:dyDescent="0.3">
      <c r="A233" s="1">
        <v>1</v>
      </c>
      <c r="B233" s="1" t="s">
        <v>973</v>
      </c>
      <c r="C233" s="11">
        <v>42886</v>
      </c>
      <c r="D233" s="15">
        <v>8866</v>
      </c>
    </row>
    <row r="234" spans="1:4" x14ac:dyDescent="0.3">
      <c r="A234" s="1">
        <v>1</v>
      </c>
      <c r="B234" s="1" t="s">
        <v>974</v>
      </c>
      <c r="C234" s="11">
        <v>42886</v>
      </c>
      <c r="D234" s="15">
        <v>3001</v>
      </c>
    </row>
    <row r="235" spans="1:4" x14ac:dyDescent="0.3">
      <c r="A235" s="1">
        <v>1</v>
      </c>
      <c r="B235" s="1" t="s">
        <v>981</v>
      </c>
      <c r="C235" s="11">
        <v>42886</v>
      </c>
      <c r="D235" s="15">
        <v>0</v>
      </c>
    </row>
    <row r="236" spans="1:4" x14ac:dyDescent="0.3">
      <c r="A236" s="1">
        <v>1</v>
      </c>
      <c r="B236" s="1" t="s">
        <v>975</v>
      </c>
      <c r="C236" s="11">
        <v>42886</v>
      </c>
      <c r="D236" s="15">
        <v>8671</v>
      </c>
    </row>
    <row r="237" spans="1:4" x14ac:dyDescent="0.3">
      <c r="A237" s="1">
        <v>1</v>
      </c>
      <c r="B237" s="1" t="s">
        <v>976</v>
      </c>
      <c r="C237" s="11">
        <v>42886</v>
      </c>
      <c r="D237" s="15">
        <v>1003</v>
      </c>
    </row>
    <row r="238" spans="1:4" x14ac:dyDescent="0.3">
      <c r="A238" s="1">
        <v>1</v>
      </c>
      <c r="B238" s="1" t="s">
        <v>977</v>
      </c>
      <c r="C238" s="11">
        <v>42886</v>
      </c>
      <c r="D238" s="15">
        <v>1</v>
      </c>
    </row>
    <row r="239" spans="1:4" x14ac:dyDescent="0.3">
      <c r="A239" s="1">
        <v>1</v>
      </c>
      <c r="B239" s="1" t="s">
        <v>978</v>
      </c>
      <c r="C239" s="11">
        <v>42886</v>
      </c>
      <c r="D239" s="15">
        <v>63000</v>
      </c>
    </row>
    <row r="240" spans="1:4" x14ac:dyDescent="0.3">
      <c r="A240" s="1">
        <v>1</v>
      </c>
      <c r="B240" s="1" t="s">
        <v>979</v>
      </c>
      <c r="C240" s="11">
        <v>42886</v>
      </c>
      <c r="D240" s="15">
        <v>8001</v>
      </c>
    </row>
    <row r="241" spans="1:4" x14ac:dyDescent="0.3">
      <c r="A241" s="1">
        <v>1</v>
      </c>
      <c r="B241" s="1" t="s">
        <v>980</v>
      </c>
      <c r="C241" s="11">
        <v>42886</v>
      </c>
      <c r="D241" s="15">
        <v>1</v>
      </c>
    </row>
    <row r="242" spans="1:4" x14ac:dyDescent="0.3">
      <c r="A242" s="1">
        <v>1</v>
      </c>
      <c r="B242" s="1" t="s">
        <v>973</v>
      </c>
      <c r="C242" s="11">
        <v>42916</v>
      </c>
      <c r="D242" s="15">
        <v>8881</v>
      </c>
    </row>
    <row r="243" spans="1:4" x14ac:dyDescent="0.3">
      <c r="A243" s="1">
        <v>1</v>
      </c>
      <c r="B243" s="1" t="s">
        <v>974</v>
      </c>
      <c r="C243" s="11">
        <v>42916</v>
      </c>
      <c r="D243" s="15">
        <v>3265</v>
      </c>
    </row>
    <row r="244" spans="1:4" x14ac:dyDescent="0.3">
      <c r="A244" s="1">
        <v>1</v>
      </c>
      <c r="B244" s="1" t="s">
        <v>981</v>
      </c>
      <c r="C244" s="11">
        <v>42916</v>
      </c>
      <c r="D244" s="15">
        <v>0</v>
      </c>
    </row>
    <row r="245" spans="1:4" x14ac:dyDescent="0.3">
      <c r="A245" s="1">
        <v>1</v>
      </c>
      <c r="B245" s="1" t="s">
        <v>975</v>
      </c>
      <c r="C245" s="11">
        <v>42916</v>
      </c>
      <c r="D245" s="15">
        <v>8682</v>
      </c>
    </row>
    <row r="246" spans="1:4" x14ac:dyDescent="0.3">
      <c r="A246" s="1">
        <v>1</v>
      </c>
      <c r="B246" s="1" t="s">
        <v>976</v>
      </c>
      <c r="C246" s="11">
        <v>42916</v>
      </c>
      <c r="D246" s="15">
        <v>1009</v>
      </c>
    </row>
    <row r="247" spans="1:4" x14ac:dyDescent="0.3">
      <c r="A247" s="1">
        <v>1</v>
      </c>
      <c r="B247" s="1" t="s">
        <v>977</v>
      </c>
      <c r="C247" s="11">
        <v>42916</v>
      </c>
      <c r="D247" s="15">
        <v>1</v>
      </c>
    </row>
    <row r="248" spans="1:4" x14ac:dyDescent="0.3">
      <c r="A248" s="1">
        <v>1</v>
      </c>
      <c r="B248" s="1" t="s">
        <v>978</v>
      </c>
      <c r="C248" s="11">
        <v>42916</v>
      </c>
      <c r="D248" s="15">
        <v>63000</v>
      </c>
    </row>
    <row r="249" spans="1:4" x14ac:dyDescent="0.3">
      <c r="A249" s="1">
        <v>1</v>
      </c>
      <c r="B249" s="1" t="s">
        <v>979</v>
      </c>
      <c r="C249" s="11">
        <v>42916</v>
      </c>
      <c r="D249" s="15">
        <v>10700</v>
      </c>
    </row>
    <row r="250" spans="1:4" x14ac:dyDescent="0.3">
      <c r="A250" s="1">
        <v>1</v>
      </c>
      <c r="B250" s="1" t="s">
        <v>980</v>
      </c>
      <c r="C250" s="11">
        <v>42916</v>
      </c>
      <c r="D250" s="15">
        <v>1</v>
      </c>
    </row>
    <row r="251" spans="1:4" x14ac:dyDescent="0.3">
      <c r="A251" s="1">
        <v>1</v>
      </c>
      <c r="B251" s="1" t="s">
        <v>973</v>
      </c>
      <c r="C251" s="11">
        <v>42947</v>
      </c>
      <c r="D251" s="15">
        <v>9061</v>
      </c>
    </row>
    <row r="252" spans="1:4" x14ac:dyDescent="0.3">
      <c r="A252" s="1">
        <v>1</v>
      </c>
      <c r="B252" s="1" t="s">
        <v>974</v>
      </c>
      <c r="C252" s="11">
        <v>42947</v>
      </c>
      <c r="D252" s="15">
        <v>2787</v>
      </c>
    </row>
    <row r="253" spans="1:4" x14ac:dyDescent="0.3">
      <c r="A253" s="1">
        <v>1</v>
      </c>
      <c r="B253" s="1" t="s">
        <v>981</v>
      </c>
      <c r="C253" s="11">
        <v>42947</v>
      </c>
      <c r="D253" s="15">
        <v>0</v>
      </c>
    </row>
    <row r="254" spans="1:4" x14ac:dyDescent="0.3">
      <c r="A254" s="1">
        <v>1</v>
      </c>
      <c r="B254" s="1" t="s">
        <v>975</v>
      </c>
      <c r="C254" s="11">
        <v>42947</v>
      </c>
      <c r="D254" s="15">
        <v>8863</v>
      </c>
    </row>
    <row r="255" spans="1:4" x14ac:dyDescent="0.3">
      <c r="A255" s="1">
        <v>1</v>
      </c>
      <c r="B255" s="1" t="s">
        <v>976</v>
      </c>
      <c r="C255" s="11">
        <v>42947</v>
      </c>
      <c r="D255" s="15">
        <v>1023</v>
      </c>
    </row>
    <row r="256" spans="1:4" x14ac:dyDescent="0.3">
      <c r="A256" s="1">
        <v>1</v>
      </c>
      <c r="B256" s="1" t="s">
        <v>977</v>
      </c>
      <c r="C256" s="11">
        <v>42947</v>
      </c>
      <c r="D256" s="15">
        <v>1</v>
      </c>
    </row>
    <row r="257" spans="1:4" x14ac:dyDescent="0.3">
      <c r="A257" s="1">
        <v>1</v>
      </c>
      <c r="B257" s="1" t="s">
        <v>978</v>
      </c>
      <c r="C257" s="11">
        <v>42947</v>
      </c>
      <c r="D257" s="15">
        <v>63000</v>
      </c>
    </row>
    <row r="258" spans="1:4" x14ac:dyDescent="0.3">
      <c r="A258" s="1">
        <v>1</v>
      </c>
      <c r="B258" s="1" t="s">
        <v>979</v>
      </c>
      <c r="C258" s="11">
        <v>42947</v>
      </c>
      <c r="D258" s="15">
        <v>4300</v>
      </c>
    </row>
    <row r="259" spans="1:4" x14ac:dyDescent="0.3">
      <c r="A259" s="1">
        <v>1</v>
      </c>
      <c r="B259" s="1" t="s">
        <v>980</v>
      </c>
      <c r="C259" s="11">
        <v>42947</v>
      </c>
      <c r="D259" s="15">
        <v>1</v>
      </c>
    </row>
    <row r="260" spans="1:4" x14ac:dyDescent="0.3">
      <c r="A260" s="1">
        <v>1</v>
      </c>
      <c r="B260" s="1" t="s">
        <v>973</v>
      </c>
      <c r="C260" s="11">
        <v>42978</v>
      </c>
      <c r="D260" s="15">
        <v>9040</v>
      </c>
    </row>
    <row r="261" spans="1:4" x14ac:dyDescent="0.3">
      <c r="A261" s="1">
        <v>1</v>
      </c>
      <c r="B261" s="1" t="s">
        <v>974</v>
      </c>
      <c r="C261" s="11">
        <v>42978</v>
      </c>
      <c r="D261" s="15">
        <v>4142</v>
      </c>
    </row>
    <row r="262" spans="1:4" x14ac:dyDescent="0.3">
      <c r="A262" s="1">
        <v>1</v>
      </c>
      <c r="B262" s="1" t="s">
        <v>981</v>
      </c>
      <c r="C262" s="11">
        <v>42978</v>
      </c>
      <c r="D262" s="15">
        <v>0</v>
      </c>
    </row>
    <row r="263" spans="1:4" x14ac:dyDescent="0.3">
      <c r="A263" s="1">
        <v>1</v>
      </c>
      <c r="B263" s="1" t="s">
        <v>975</v>
      </c>
      <c r="C263" s="11">
        <v>42978</v>
      </c>
      <c r="D263" s="15">
        <v>8839</v>
      </c>
    </row>
    <row r="264" spans="1:4" x14ac:dyDescent="0.3">
      <c r="A264" s="1">
        <v>1</v>
      </c>
      <c r="B264" s="1" t="s">
        <v>976</v>
      </c>
      <c r="C264" s="11">
        <v>42978</v>
      </c>
      <c r="D264" s="15">
        <v>1017</v>
      </c>
    </row>
    <row r="265" spans="1:4" x14ac:dyDescent="0.3">
      <c r="A265" s="1">
        <v>1</v>
      </c>
      <c r="B265" s="1" t="s">
        <v>977</v>
      </c>
      <c r="C265" s="11">
        <v>42978</v>
      </c>
      <c r="D265" s="15">
        <v>1</v>
      </c>
    </row>
    <row r="266" spans="1:4" x14ac:dyDescent="0.3">
      <c r="A266" s="1">
        <v>1</v>
      </c>
      <c r="B266" s="1" t="s">
        <v>978</v>
      </c>
      <c r="C266" s="11">
        <v>42978</v>
      </c>
      <c r="D266" s="15">
        <v>63000</v>
      </c>
    </row>
    <row r="267" spans="1:4" x14ac:dyDescent="0.3">
      <c r="A267" s="1">
        <v>1</v>
      </c>
      <c r="B267" s="1" t="s">
        <v>979</v>
      </c>
      <c r="C267" s="11">
        <v>42978</v>
      </c>
      <c r="D267" s="15">
        <v>1000</v>
      </c>
    </row>
    <row r="268" spans="1:4" x14ac:dyDescent="0.3">
      <c r="A268" s="1">
        <v>1</v>
      </c>
      <c r="B268" s="1" t="s">
        <v>980</v>
      </c>
      <c r="C268" s="11">
        <v>42978</v>
      </c>
      <c r="D268" s="15">
        <v>1</v>
      </c>
    </row>
    <row r="269" spans="1:4" x14ac:dyDescent="0.3">
      <c r="A269" s="1">
        <v>1</v>
      </c>
      <c r="B269" s="1" t="s">
        <v>973</v>
      </c>
      <c r="C269" s="11">
        <v>43008</v>
      </c>
      <c r="D269" s="15">
        <v>9192</v>
      </c>
    </row>
    <row r="270" spans="1:4" x14ac:dyDescent="0.3">
      <c r="A270" s="1">
        <v>1</v>
      </c>
      <c r="B270" s="1" t="s">
        <v>974</v>
      </c>
      <c r="C270" s="11">
        <v>43008</v>
      </c>
      <c r="D270" s="15">
        <v>5475</v>
      </c>
    </row>
    <row r="271" spans="1:4" x14ac:dyDescent="0.3">
      <c r="A271" s="1">
        <v>1</v>
      </c>
      <c r="B271" s="1" t="s">
        <v>981</v>
      </c>
      <c r="C271" s="11">
        <v>43008</v>
      </c>
      <c r="D271" s="15">
        <v>0</v>
      </c>
    </row>
    <row r="272" spans="1:4" x14ac:dyDescent="0.3">
      <c r="A272" s="1">
        <v>1</v>
      </c>
      <c r="B272" s="1" t="s">
        <v>975</v>
      </c>
      <c r="C272" s="11">
        <v>43008</v>
      </c>
      <c r="D272" s="15">
        <v>8992</v>
      </c>
    </row>
    <row r="273" spans="1:4" x14ac:dyDescent="0.3">
      <c r="A273" s="1">
        <v>1</v>
      </c>
      <c r="B273" s="1" t="s">
        <v>976</v>
      </c>
      <c r="C273" s="11">
        <v>43008</v>
      </c>
      <c r="D273" s="15">
        <v>1025</v>
      </c>
    </row>
    <row r="274" spans="1:4" x14ac:dyDescent="0.3">
      <c r="A274" s="1">
        <v>1</v>
      </c>
      <c r="B274" s="1" t="s">
        <v>977</v>
      </c>
      <c r="C274" s="11">
        <v>43008</v>
      </c>
      <c r="D274" s="15">
        <v>1</v>
      </c>
    </row>
    <row r="275" spans="1:4" x14ac:dyDescent="0.3">
      <c r="A275" s="1">
        <v>1</v>
      </c>
      <c r="B275" s="1" t="s">
        <v>978</v>
      </c>
      <c r="C275" s="11">
        <v>43008</v>
      </c>
      <c r="D275" s="15">
        <v>63000</v>
      </c>
    </row>
    <row r="276" spans="1:4" x14ac:dyDescent="0.3">
      <c r="A276" s="1">
        <v>1</v>
      </c>
      <c r="B276" s="1" t="s">
        <v>979</v>
      </c>
      <c r="C276" s="11">
        <v>43008</v>
      </c>
      <c r="D276" s="15">
        <v>50</v>
      </c>
    </row>
    <row r="277" spans="1:4" x14ac:dyDescent="0.3">
      <c r="A277" s="1">
        <v>1</v>
      </c>
      <c r="B277" s="1" t="s">
        <v>980</v>
      </c>
      <c r="C277" s="11">
        <v>43008</v>
      </c>
      <c r="D277" s="15">
        <v>1</v>
      </c>
    </row>
    <row r="278" spans="1:4" x14ac:dyDescent="0.3">
      <c r="A278" s="1">
        <v>1</v>
      </c>
      <c r="B278" s="1" t="s">
        <v>973</v>
      </c>
      <c r="C278" s="11">
        <v>43039</v>
      </c>
      <c r="D278" s="15">
        <v>9303</v>
      </c>
    </row>
    <row r="279" spans="1:4" x14ac:dyDescent="0.3">
      <c r="A279" s="1">
        <v>1</v>
      </c>
      <c r="B279" s="1" t="s">
        <v>974</v>
      </c>
      <c r="C279" s="11">
        <v>43039</v>
      </c>
      <c r="D279" s="15">
        <v>5413</v>
      </c>
    </row>
    <row r="280" spans="1:4" x14ac:dyDescent="0.3">
      <c r="A280" s="1">
        <v>1</v>
      </c>
      <c r="B280" s="1" t="s">
        <v>981</v>
      </c>
      <c r="C280" s="11">
        <v>43039</v>
      </c>
      <c r="D280" s="15">
        <v>0</v>
      </c>
    </row>
    <row r="281" spans="1:4" x14ac:dyDescent="0.3">
      <c r="A281" s="1">
        <v>1</v>
      </c>
      <c r="B281" s="1" t="s">
        <v>975</v>
      </c>
      <c r="C281" s="11">
        <v>43039</v>
      </c>
      <c r="D281" s="15">
        <v>9101</v>
      </c>
    </row>
    <row r="282" spans="1:4" x14ac:dyDescent="0.3">
      <c r="A282" s="1">
        <v>1</v>
      </c>
      <c r="B282" s="1" t="s">
        <v>976</v>
      </c>
      <c r="C282" s="11">
        <v>43039</v>
      </c>
      <c r="D282" s="15">
        <v>1027</v>
      </c>
    </row>
    <row r="283" spans="1:4" x14ac:dyDescent="0.3">
      <c r="A283" s="1">
        <v>1</v>
      </c>
      <c r="B283" s="1" t="s">
        <v>977</v>
      </c>
      <c r="C283" s="11">
        <v>43039</v>
      </c>
      <c r="D283" s="15">
        <v>1</v>
      </c>
    </row>
    <row r="284" spans="1:4" x14ac:dyDescent="0.3">
      <c r="A284" s="1">
        <v>1</v>
      </c>
      <c r="B284" s="1" t="s">
        <v>978</v>
      </c>
      <c r="C284" s="11">
        <v>43039</v>
      </c>
      <c r="D284" s="15">
        <v>63000</v>
      </c>
    </row>
    <row r="285" spans="1:4" x14ac:dyDescent="0.3">
      <c r="A285" s="1">
        <v>1</v>
      </c>
      <c r="B285" s="1" t="s">
        <v>979</v>
      </c>
      <c r="C285" s="11">
        <v>43039</v>
      </c>
      <c r="D285" s="15">
        <v>22</v>
      </c>
    </row>
    <row r="286" spans="1:4" x14ac:dyDescent="0.3">
      <c r="A286" s="1">
        <v>1</v>
      </c>
      <c r="B286" s="1" t="s">
        <v>980</v>
      </c>
      <c r="C286" s="11">
        <v>43039</v>
      </c>
      <c r="D286" s="15">
        <v>1</v>
      </c>
    </row>
    <row r="287" spans="1:4" x14ac:dyDescent="0.3">
      <c r="A287" s="1">
        <v>1</v>
      </c>
      <c r="B287" s="1" t="s">
        <v>973</v>
      </c>
      <c r="C287" s="11">
        <v>43069</v>
      </c>
      <c r="D287" s="15">
        <v>9425</v>
      </c>
    </row>
    <row r="288" spans="1:4" x14ac:dyDescent="0.3">
      <c r="A288" s="1">
        <v>1</v>
      </c>
      <c r="B288" s="1" t="s">
        <v>974</v>
      </c>
      <c r="C288" s="11">
        <v>43069</v>
      </c>
      <c r="D288" s="15">
        <v>5603</v>
      </c>
    </row>
    <row r="289" spans="1:4" x14ac:dyDescent="0.3">
      <c r="A289" s="1">
        <v>1</v>
      </c>
      <c r="B289" s="1" t="s">
        <v>981</v>
      </c>
      <c r="C289" s="11">
        <v>43069</v>
      </c>
      <c r="D289" s="15">
        <v>0</v>
      </c>
    </row>
    <row r="290" spans="1:4" x14ac:dyDescent="0.3">
      <c r="A290" s="1">
        <v>1</v>
      </c>
      <c r="B290" s="1" t="s">
        <v>975</v>
      </c>
      <c r="C290" s="11">
        <v>43069</v>
      </c>
      <c r="D290" s="15">
        <v>9228</v>
      </c>
    </row>
    <row r="291" spans="1:4" x14ac:dyDescent="0.3">
      <c r="A291" s="1">
        <v>1</v>
      </c>
      <c r="B291" s="1" t="s">
        <v>976</v>
      </c>
      <c r="C291" s="11">
        <v>43069</v>
      </c>
      <c r="D291" s="15">
        <v>1041</v>
      </c>
    </row>
    <row r="292" spans="1:4" x14ac:dyDescent="0.3">
      <c r="A292" s="1">
        <v>1</v>
      </c>
      <c r="B292" s="1" t="s">
        <v>977</v>
      </c>
      <c r="C292" s="11">
        <v>43069</v>
      </c>
      <c r="D292" s="15">
        <v>1</v>
      </c>
    </row>
    <row r="293" spans="1:4" x14ac:dyDescent="0.3">
      <c r="A293" s="1">
        <v>1</v>
      </c>
      <c r="B293" s="1" t="s">
        <v>978</v>
      </c>
      <c r="C293" s="11">
        <v>43069</v>
      </c>
      <c r="D293" s="15">
        <v>63000</v>
      </c>
    </row>
    <row r="294" spans="1:4" x14ac:dyDescent="0.3">
      <c r="A294" s="1">
        <v>1</v>
      </c>
      <c r="B294" s="1" t="s">
        <v>979</v>
      </c>
      <c r="C294" s="11">
        <v>43069</v>
      </c>
      <c r="D294" s="15">
        <v>202</v>
      </c>
    </row>
    <row r="295" spans="1:4" x14ac:dyDescent="0.3">
      <c r="A295" s="1">
        <v>1</v>
      </c>
      <c r="B295" s="1" t="s">
        <v>980</v>
      </c>
      <c r="C295" s="11">
        <v>43069</v>
      </c>
      <c r="D295" s="15">
        <v>1</v>
      </c>
    </row>
    <row r="296" spans="1:4" x14ac:dyDescent="0.3">
      <c r="A296" s="1">
        <v>1</v>
      </c>
      <c r="B296" s="1" t="s">
        <v>973</v>
      </c>
      <c r="C296" s="11">
        <v>43100</v>
      </c>
      <c r="D296" s="15">
        <v>9493</v>
      </c>
    </row>
    <row r="297" spans="1:4" x14ac:dyDescent="0.3">
      <c r="A297" s="1">
        <v>1</v>
      </c>
      <c r="B297" s="1" t="s">
        <v>974</v>
      </c>
      <c r="C297" s="11">
        <v>43100</v>
      </c>
      <c r="D297" s="15">
        <v>5138</v>
      </c>
    </row>
    <row r="298" spans="1:4" x14ac:dyDescent="0.3">
      <c r="A298" s="1">
        <v>1</v>
      </c>
      <c r="B298" s="1" t="s">
        <v>981</v>
      </c>
      <c r="C298" s="11">
        <v>43100</v>
      </c>
      <c r="D298" s="15">
        <v>0</v>
      </c>
    </row>
    <row r="299" spans="1:4" x14ac:dyDescent="0.3">
      <c r="A299" s="1">
        <v>1</v>
      </c>
      <c r="B299" s="1" t="s">
        <v>975</v>
      </c>
      <c r="C299" s="11">
        <v>43100</v>
      </c>
      <c r="D299" s="15">
        <v>9336</v>
      </c>
    </row>
    <row r="300" spans="1:4" x14ac:dyDescent="0.3">
      <c r="A300" s="1">
        <v>1</v>
      </c>
      <c r="B300" s="1" t="s">
        <v>976</v>
      </c>
      <c r="C300" s="11">
        <v>43100</v>
      </c>
      <c r="D300" s="15">
        <v>1041</v>
      </c>
    </row>
    <row r="301" spans="1:4" x14ac:dyDescent="0.3">
      <c r="A301" s="1">
        <v>1</v>
      </c>
      <c r="B301" s="1" t="s">
        <v>977</v>
      </c>
      <c r="C301" s="11">
        <v>43100</v>
      </c>
      <c r="D301" s="15">
        <v>1</v>
      </c>
    </row>
    <row r="302" spans="1:4" x14ac:dyDescent="0.3">
      <c r="A302" s="1">
        <v>1</v>
      </c>
      <c r="B302" s="1" t="s">
        <v>978</v>
      </c>
      <c r="C302" s="11">
        <v>43100</v>
      </c>
      <c r="D302" s="15">
        <v>63000</v>
      </c>
    </row>
    <row r="303" spans="1:4" x14ac:dyDescent="0.3">
      <c r="A303" s="1">
        <v>1</v>
      </c>
      <c r="B303" s="1" t="s">
        <v>979</v>
      </c>
      <c r="C303" s="11">
        <v>43100</v>
      </c>
      <c r="D303" s="15">
        <v>190</v>
      </c>
    </row>
    <row r="304" spans="1:4" x14ac:dyDescent="0.3">
      <c r="A304" s="1">
        <v>1</v>
      </c>
      <c r="B304" s="1" t="s">
        <v>980</v>
      </c>
      <c r="C304" s="11">
        <v>43100</v>
      </c>
      <c r="D304" s="15">
        <v>1</v>
      </c>
    </row>
    <row r="305" spans="1:4" x14ac:dyDescent="0.3">
      <c r="A305" s="1">
        <v>1</v>
      </c>
      <c r="B305" s="1" t="s">
        <v>973</v>
      </c>
      <c r="C305" s="11">
        <v>43131</v>
      </c>
      <c r="D305" s="15">
        <v>9784</v>
      </c>
    </row>
    <row r="306" spans="1:4" x14ac:dyDescent="0.3">
      <c r="A306" s="1">
        <v>1</v>
      </c>
      <c r="B306" s="1" t="s">
        <v>974</v>
      </c>
      <c r="C306" s="11">
        <v>43131</v>
      </c>
      <c r="D306" s="15">
        <v>6161</v>
      </c>
    </row>
    <row r="307" spans="1:4" x14ac:dyDescent="0.3">
      <c r="A307" s="1">
        <v>1</v>
      </c>
      <c r="B307" s="1" t="s">
        <v>981</v>
      </c>
      <c r="C307" s="11">
        <v>43131</v>
      </c>
      <c r="D307" s="15">
        <v>0</v>
      </c>
    </row>
    <row r="308" spans="1:4" x14ac:dyDescent="0.3">
      <c r="A308" s="1">
        <v>1</v>
      </c>
      <c r="B308" s="1" t="s">
        <v>975</v>
      </c>
      <c r="C308" s="11">
        <v>43131</v>
      </c>
      <c r="D308" s="15">
        <v>9577</v>
      </c>
    </row>
    <row r="309" spans="1:4" x14ac:dyDescent="0.3">
      <c r="A309" s="1">
        <v>1</v>
      </c>
      <c r="B309" s="1" t="s">
        <v>976</v>
      </c>
      <c r="C309" s="11">
        <v>43131</v>
      </c>
      <c r="D309" s="15">
        <v>1054</v>
      </c>
    </row>
    <row r="310" spans="1:4" x14ac:dyDescent="0.3">
      <c r="A310" s="1">
        <v>1</v>
      </c>
      <c r="B310" s="1" t="s">
        <v>977</v>
      </c>
      <c r="C310" s="11">
        <v>43131</v>
      </c>
      <c r="D310" s="15">
        <v>1</v>
      </c>
    </row>
    <row r="311" spans="1:4" x14ac:dyDescent="0.3">
      <c r="A311" s="1">
        <v>1</v>
      </c>
      <c r="B311" s="1" t="s">
        <v>978</v>
      </c>
      <c r="C311" s="11">
        <v>43131</v>
      </c>
      <c r="D311" s="15">
        <v>63000</v>
      </c>
    </row>
    <row r="312" spans="1:4" x14ac:dyDescent="0.3">
      <c r="A312" s="1">
        <v>1</v>
      </c>
      <c r="B312" s="1" t="s">
        <v>979</v>
      </c>
      <c r="C312" s="11">
        <v>43131</v>
      </c>
      <c r="D312" s="15">
        <v>178</v>
      </c>
    </row>
    <row r="313" spans="1:4" x14ac:dyDescent="0.3">
      <c r="A313" s="1">
        <v>1</v>
      </c>
      <c r="B313" s="1" t="s">
        <v>980</v>
      </c>
      <c r="C313" s="11">
        <v>43131</v>
      </c>
      <c r="D313" s="15">
        <v>1</v>
      </c>
    </row>
    <row r="314" spans="1:4" x14ac:dyDescent="0.3">
      <c r="A314" s="1">
        <v>1</v>
      </c>
      <c r="B314" s="1" t="s">
        <v>973</v>
      </c>
      <c r="C314" s="11">
        <v>43159</v>
      </c>
      <c r="D314" s="15">
        <v>9563</v>
      </c>
    </row>
    <row r="315" spans="1:4" x14ac:dyDescent="0.3">
      <c r="A315" s="1">
        <v>1</v>
      </c>
      <c r="B315" s="1" t="s">
        <v>974</v>
      </c>
      <c r="C315" s="11">
        <v>43159</v>
      </c>
      <c r="D315" s="15">
        <v>5256</v>
      </c>
    </row>
    <row r="316" spans="1:4" x14ac:dyDescent="0.3">
      <c r="A316" s="1">
        <v>1</v>
      </c>
      <c r="B316" s="1" t="s">
        <v>981</v>
      </c>
      <c r="C316" s="11">
        <v>43159</v>
      </c>
      <c r="D316" s="15">
        <v>0</v>
      </c>
    </row>
    <row r="317" spans="1:4" x14ac:dyDescent="0.3">
      <c r="A317" s="1">
        <v>1</v>
      </c>
      <c r="B317" s="1" t="s">
        <v>975</v>
      </c>
      <c r="C317" s="11">
        <v>43159</v>
      </c>
      <c r="D317" s="15">
        <v>9369</v>
      </c>
    </row>
    <row r="318" spans="1:4" x14ac:dyDescent="0.3">
      <c r="A318" s="1">
        <v>1</v>
      </c>
      <c r="B318" s="1" t="s">
        <v>976</v>
      </c>
      <c r="C318" s="11">
        <v>43159</v>
      </c>
      <c r="D318" s="15">
        <v>1020</v>
      </c>
    </row>
    <row r="319" spans="1:4" x14ac:dyDescent="0.3">
      <c r="A319" s="1">
        <v>1</v>
      </c>
      <c r="B319" s="1" t="s">
        <v>977</v>
      </c>
      <c r="C319" s="11">
        <v>43159</v>
      </c>
      <c r="D319" s="15">
        <v>1</v>
      </c>
    </row>
    <row r="320" spans="1:4" x14ac:dyDescent="0.3">
      <c r="A320" s="1">
        <v>1</v>
      </c>
      <c r="B320" s="1" t="s">
        <v>978</v>
      </c>
      <c r="C320" s="11">
        <v>43159</v>
      </c>
      <c r="D320" s="15">
        <v>63000</v>
      </c>
    </row>
    <row r="321" spans="1:4" x14ac:dyDescent="0.3">
      <c r="A321" s="1">
        <v>1</v>
      </c>
      <c r="B321" s="1" t="s">
        <v>979</v>
      </c>
      <c r="C321" s="11">
        <v>43159</v>
      </c>
      <c r="D321" s="15">
        <v>739</v>
      </c>
    </row>
    <row r="322" spans="1:4" x14ac:dyDescent="0.3">
      <c r="A322" s="1">
        <v>1</v>
      </c>
      <c r="B322" s="1" t="s">
        <v>980</v>
      </c>
      <c r="C322" s="11">
        <v>43159</v>
      </c>
      <c r="D322" s="15">
        <v>1</v>
      </c>
    </row>
    <row r="323" spans="1:4" x14ac:dyDescent="0.3">
      <c r="A323" s="1">
        <v>1</v>
      </c>
      <c r="B323" s="1" t="s">
        <v>973</v>
      </c>
      <c r="C323" s="11">
        <v>43190</v>
      </c>
      <c r="D323" s="15">
        <v>9458</v>
      </c>
    </row>
    <row r="324" spans="1:4" x14ac:dyDescent="0.3">
      <c r="A324" s="1">
        <v>1</v>
      </c>
      <c r="B324" s="1" t="s">
        <v>974</v>
      </c>
      <c r="C324" s="11">
        <v>43190</v>
      </c>
      <c r="D324" s="15">
        <v>3616</v>
      </c>
    </row>
    <row r="325" spans="1:4" x14ac:dyDescent="0.3">
      <c r="A325" s="1">
        <v>1</v>
      </c>
      <c r="B325" s="1" t="s">
        <v>981</v>
      </c>
      <c r="C325" s="11">
        <v>43190</v>
      </c>
      <c r="D325" s="15">
        <v>0</v>
      </c>
    </row>
    <row r="326" spans="1:4" x14ac:dyDescent="0.3">
      <c r="A326" s="1">
        <v>1</v>
      </c>
      <c r="B326" s="1" t="s">
        <v>975</v>
      </c>
      <c r="C326" s="11">
        <v>43190</v>
      </c>
      <c r="D326" s="15">
        <v>9261</v>
      </c>
    </row>
    <row r="327" spans="1:4" x14ac:dyDescent="0.3">
      <c r="A327" s="1">
        <v>1</v>
      </c>
      <c r="B327" s="1" t="s">
        <v>976</v>
      </c>
      <c r="C327" s="11">
        <v>43190</v>
      </c>
      <c r="D327" s="15">
        <v>1028</v>
      </c>
    </row>
    <row r="328" spans="1:4" x14ac:dyDescent="0.3">
      <c r="A328" s="1">
        <v>1</v>
      </c>
      <c r="B328" s="1" t="s">
        <v>977</v>
      </c>
      <c r="C328" s="11">
        <v>43190</v>
      </c>
      <c r="D328" s="15">
        <v>1</v>
      </c>
    </row>
    <row r="329" spans="1:4" x14ac:dyDescent="0.3">
      <c r="A329" s="1">
        <v>1</v>
      </c>
      <c r="B329" s="1" t="s">
        <v>978</v>
      </c>
      <c r="C329" s="11">
        <v>43190</v>
      </c>
      <c r="D329" s="15">
        <v>63000</v>
      </c>
    </row>
    <row r="330" spans="1:4" x14ac:dyDescent="0.3">
      <c r="A330" s="1">
        <v>1</v>
      </c>
      <c r="B330" s="1" t="s">
        <v>979</v>
      </c>
      <c r="C330" s="11">
        <v>43190</v>
      </c>
      <c r="D330" s="15">
        <v>952</v>
      </c>
    </row>
    <row r="331" spans="1:4" x14ac:dyDescent="0.3">
      <c r="A331" s="1">
        <v>1</v>
      </c>
      <c r="B331" s="1" t="s">
        <v>980</v>
      </c>
      <c r="C331" s="11">
        <v>43190</v>
      </c>
      <c r="D331" s="15">
        <v>1</v>
      </c>
    </row>
    <row r="332" spans="1:4" x14ac:dyDescent="0.3">
      <c r="A332" s="1">
        <v>1</v>
      </c>
      <c r="B332" s="1" t="s">
        <v>973</v>
      </c>
      <c r="C332" s="11">
        <v>43220</v>
      </c>
      <c r="D332" s="15">
        <v>9498</v>
      </c>
    </row>
    <row r="333" spans="1:4" x14ac:dyDescent="0.3">
      <c r="A333" s="1">
        <v>1</v>
      </c>
      <c r="B333" s="1" t="s">
        <v>974</v>
      </c>
      <c r="C333" s="11">
        <v>43220</v>
      </c>
      <c r="D333" s="15">
        <v>5257</v>
      </c>
    </row>
    <row r="334" spans="1:4" x14ac:dyDescent="0.3">
      <c r="A334" s="1">
        <v>1</v>
      </c>
      <c r="B334" s="1" t="s">
        <v>981</v>
      </c>
      <c r="C334" s="11">
        <v>43220</v>
      </c>
      <c r="D334" s="15">
        <v>0</v>
      </c>
    </row>
    <row r="335" spans="1:4" x14ac:dyDescent="0.3">
      <c r="A335" s="1">
        <v>1</v>
      </c>
      <c r="B335" s="1" t="s">
        <v>975</v>
      </c>
      <c r="C335" s="11">
        <v>43220</v>
      </c>
      <c r="D335" s="15">
        <v>9303</v>
      </c>
    </row>
    <row r="336" spans="1:4" x14ac:dyDescent="0.3">
      <c r="A336" s="1">
        <v>1</v>
      </c>
      <c r="B336" s="1" t="s">
        <v>976</v>
      </c>
      <c r="C336" s="11">
        <v>43220</v>
      </c>
      <c r="D336" s="15">
        <v>1035</v>
      </c>
    </row>
    <row r="337" spans="1:4" x14ac:dyDescent="0.3">
      <c r="A337" s="1">
        <v>1</v>
      </c>
      <c r="B337" s="1" t="s">
        <v>977</v>
      </c>
      <c r="C337" s="11">
        <v>43220</v>
      </c>
      <c r="D337" s="15">
        <v>1</v>
      </c>
    </row>
    <row r="338" spans="1:4" x14ac:dyDescent="0.3">
      <c r="A338" s="1">
        <v>1</v>
      </c>
      <c r="B338" s="1" t="s">
        <v>978</v>
      </c>
      <c r="C338" s="11">
        <v>43220</v>
      </c>
      <c r="D338" s="15">
        <v>63000</v>
      </c>
    </row>
    <row r="339" spans="1:4" x14ac:dyDescent="0.3">
      <c r="A339" s="1">
        <v>1</v>
      </c>
      <c r="B339" s="1" t="s">
        <v>979</v>
      </c>
      <c r="C339" s="11">
        <v>43220</v>
      </c>
      <c r="D339" s="15">
        <v>1840</v>
      </c>
    </row>
    <row r="340" spans="1:4" x14ac:dyDescent="0.3">
      <c r="A340" s="1">
        <v>1</v>
      </c>
      <c r="B340" s="1" t="s">
        <v>980</v>
      </c>
      <c r="C340" s="11">
        <v>43220</v>
      </c>
      <c r="D340" s="15">
        <v>1</v>
      </c>
    </row>
    <row r="341" spans="1:4" x14ac:dyDescent="0.3">
      <c r="A341" s="1">
        <v>1</v>
      </c>
      <c r="B341" s="1" t="s">
        <v>973</v>
      </c>
      <c r="C341" s="11">
        <v>43251</v>
      </c>
      <c r="D341" s="15">
        <v>9581</v>
      </c>
    </row>
    <row r="342" spans="1:4" x14ac:dyDescent="0.3">
      <c r="A342" s="1">
        <v>1</v>
      </c>
      <c r="B342" s="1" t="s">
        <v>974</v>
      </c>
      <c r="C342" s="11">
        <v>43251</v>
      </c>
      <c r="D342" s="15">
        <v>5348</v>
      </c>
    </row>
    <row r="343" spans="1:4" x14ac:dyDescent="0.3">
      <c r="A343" s="1">
        <v>1</v>
      </c>
      <c r="B343" s="1" t="s">
        <v>981</v>
      </c>
      <c r="C343" s="11">
        <v>43251</v>
      </c>
      <c r="D343" s="15">
        <v>0</v>
      </c>
    </row>
    <row r="344" spans="1:4" x14ac:dyDescent="0.3">
      <c r="A344" s="1">
        <v>1</v>
      </c>
      <c r="B344" s="1" t="s">
        <v>975</v>
      </c>
      <c r="C344" s="11">
        <v>43251</v>
      </c>
      <c r="D344" s="15">
        <v>9391</v>
      </c>
    </row>
    <row r="345" spans="1:4" x14ac:dyDescent="0.3">
      <c r="A345" s="1">
        <v>1</v>
      </c>
      <c r="B345" s="1" t="s">
        <v>976</v>
      </c>
      <c r="C345" s="11">
        <v>43251</v>
      </c>
      <c r="D345" s="15">
        <v>1044</v>
      </c>
    </row>
    <row r="346" spans="1:4" x14ac:dyDescent="0.3">
      <c r="A346" s="1">
        <v>1</v>
      </c>
      <c r="B346" s="1" t="s">
        <v>977</v>
      </c>
      <c r="C346" s="11">
        <v>43251</v>
      </c>
      <c r="D346" s="15">
        <v>1</v>
      </c>
    </row>
    <row r="347" spans="1:4" x14ac:dyDescent="0.3">
      <c r="A347" s="1">
        <v>1</v>
      </c>
      <c r="B347" s="1" t="s">
        <v>978</v>
      </c>
      <c r="C347" s="11">
        <v>43251</v>
      </c>
      <c r="D347" s="15">
        <v>63000</v>
      </c>
    </row>
    <row r="348" spans="1:4" x14ac:dyDescent="0.3">
      <c r="A348" s="1">
        <v>1</v>
      </c>
      <c r="B348" s="1" t="s">
        <v>979</v>
      </c>
      <c r="C348" s="11">
        <v>43251</v>
      </c>
      <c r="D348" s="15">
        <v>28</v>
      </c>
    </row>
    <row r="349" spans="1:4" x14ac:dyDescent="0.3">
      <c r="A349" s="1">
        <v>1</v>
      </c>
      <c r="B349" s="1" t="s">
        <v>980</v>
      </c>
      <c r="C349" s="11">
        <v>43251</v>
      </c>
      <c r="D349" s="15">
        <v>1</v>
      </c>
    </row>
    <row r="350" spans="1:4" x14ac:dyDescent="0.3">
      <c r="A350" s="1">
        <v>1</v>
      </c>
      <c r="B350" s="1" t="s">
        <v>973</v>
      </c>
      <c r="C350" s="11">
        <v>43281</v>
      </c>
      <c r="D350" s="15">
        <v>9510</v>
      </c>
    </row>
    <row r="351" spans="1:4" x14ac:dyDescent="0.3">
      <c r="A351" s="1">
        <v>1</v>
      </c>
      <c r="B351" s="1" t="s">
        <v>974</v>
      </c>
      <c r="C351" s="11">
        <v>43281</v>
      </c>
      <c r="D351" s="15">
        <v>6082</v>
      </c>
    </row>
    <row r="352" spans="1:4" x14ac:dyDescent="0.3">
      <c r="A352" s="1">
        <v>1</v>
      </c>
      <c r="B352" s="1" t="s">
        <v>981</v>
      </c>
      <c r="C352" s="11">
        <v>43281</v>
      </c>
      <c r="D352" s="15">
        <v>0</v>
      </c>
    </row>
    <row r="353" spans="1:4" x14ac:dyDescent="0.3">
      <c r="A353" s="1">
        <v>1</v>
      </c>
      <c r="B353" s="1" t="s">
        <v>975</v>
      </c>
      <c r="C353" s="11">
        <v>43281</v>
      </c>
      <c r="D353" s="15">
        <v>9321</v>
      </c>
    </row>
    <row r="354" spans="1:4" x14ac:dyDescent="0.3">
      <c r="A354" s="1">
        <v>1</v>
      </c>
      <c r="B354" s="1" t="s">
        <v>976</v>
      </c>
      <c r="C354" s="11">
        <v>43281</v>
      </c>
      <c r="D354" s="15">
        <v>1047</v>
      </c>
    </row>
    <row r="355" spans="1:4" x14ac:dyDescent="0.3">
      <c r="A355" s="1">
        <v>1</v>
      </c>
      <c r="B355" s="1" t="s">
        <v>977</v>
      </c>
      <c r="C355" s="11">
        <v>43281</v>
      </c>
      <c r="D355" s="15">
        <v>1</v>
      </c>
    </row>
    <row r="356" spans="1:4" x14ac:dyDescent="0.3">
      <c r="A356" s="1">
        <v>1</v>
      </c>
      <c r="B356" s="1" t="s">
        <v>978</v>
      </c>
      <c r="C356" s="11">
        <v>43281</v>
      </c>
      <c r="D356" s="15">
        <v>63000</v>
      </c>
    </row>
    <row r="357" spans="1:4" x14ac:dyDescent="0.3">
      <c r="A357" s="1">
        <v>1</v>
      </c>
      <c r="B357" s="1" t="s">
        <v>979</v>
      </c>
      <c r="C357" s="11">
        <v>43281</v>
      </c>
      <c r="D357" s="15">
        <v>16</v>
      </c>
    </row>
    <row r="358" spans="1:4" x14ac:dyDescent="0.3">
      <c r="A358" s="1">
        <v>1</v>
      </c>
      <c r="B358" s="1" t="s">
        <v>980</v>
      </c>
      <c r="C358" s="11">
        <v>43281</v>
      </c>
      <c r="D358" s="15">
        <v>1</v>
      </c>
    </row>
    <row r="359" spans="1:4" x14ac:dyDescent="0.3">
      <c r="A359" s="1">
        <v>1</v>
      </c>
      <c r="B359" s="1" t="s">
        <v>973</v>
      </c>
      <c r="C359" s="11">
        <v>43312</v>
      </c>
      <c r="D359" s="15">
        <v>9643</v>
      </c>
    </row>
    <row r="360" spans="1:4" x14ac:dyDescent="0.3">
      <c r="A360" s="1">
        <v>1</v>
      </c>
      <c r="B360" s="1" t="s">
        <v>974</v>
      </c>
      <c r="C360" s="11">
        <v>43312</v>
      </c>
      <c r="D360" s="15">
        <v>5666</v>
      </c>
    </row>
    <row r="361" spans="1:4" x14ac:dyDescent="0.3">
      <c r="A361" s="1">
        <v>1</v>
      </c>
      <c r="B361" s="1" t="s">
        <v>981</v>
      </c>
      <c r="C361" s="11">
        <v>43312</v>
      </c>
      <c r="D361" s="15">
        <v>0</v>
      </c>
    </row>
    <row r="362" spans="1:4" x14ac:dyDescent="0.3">
      <c r="A362" s="1">
        <v>1</v>
      </c>
      <c r="B362" s="1" t="s">
        <v>975</v>
      </c>
      <c r="C362" s="11">
        <v>43312</v>
      </c>
      <c r="D362" s="15">
        <v>9451</v>
      </c>
    </row>
    <row r="363" spans="1:4" x14ac:dyDescent="0.3">
      <c r="A363" s="1">
        <v>1</v>
      </c>
      <c r="B363" s="1" t="s">
        <v>976</v>
      </c>
      <c r="C363" s="11">
        <v>43312</v>
      </c>
      <c r="D363" s="15">
        <v>1052</v>
      </c>
    </row>
    <row r="364" spans="1:4" x14ac:dyDescent="0.3">
      <c r="A364" s="1">
        <v>1</v>
      </c>
      <c r="B364" s="1" t="s">
        <v>977</v>
      </c>
      <c r="C364" s="11">
        <v>43312</v>
      </c>
      <c r="D364" s="15">
        <v>1</v>
      </c>
    </row>
    <row r="365" spans="1:4" x14ac:dyDescent="0.3">
      <c r="A365" s="1">
        <v>1</v>
      </c>
      <c r="B365" s="1" t="s">
        <v>978</v>
      </c>
      <c r="C365" s="11">
        <v>43312</v>
      </c>
      <c r="D365" s="15">
        <v>63000</v>
      </c>
    </row>
    <row r="366" spans="1:4" x14ac:dyDescent="0.3">
      <c r="A366" s="1">
        <v>1</v>
      </c>
      <c r="B366" s="1" t="s">
        <v>979</v>
      </c>
      <c r="C366" s="11">
        <v>43312</v>
      </c>
      <c r="D366" s="15">
        <v>501</v>
      </c>
    </row>
    <row r="367" spans="1:4" x14ac:dyDescent="0.3">
      <c r="A367" s="1">
        <v>1</v>
      </c>
      <c r="B367" s="1" t="s">
        <v>980</v>
      </c>
      <c r="C367" s="11">
        <v>43312</v>
      </c>
      <c r="D367" s="15">
        <v>1</v>
      </c>
    </row>
    <row r="368" spans="1:4" x14ac:dyDescent="0.3">
      <c r="A368" s="1">
        <v>1</v>
      </c>
      <c r="B368" s="1" t="s">
        <v>973</v>
      </c>
      <c r="C368" s="11">
        <v>43343</v>
      </c>
      <c r="D368" s="15">
        <v>9770</v>
      </c>
    </row>
    <row r="369" spans="1:4" x14ac:dyDescent="0.3">
      <c r="A369" s="1">
        <v>1</v>
      </c>
      <c r="B369" s="1" t="s">
        <v>974</v>
      </c>
      <c r="C369" s="11">
        <v>43343</v>
      </c>
      <c r="D369" s="15">
        <v>6158</v>
      </c>
    </row>
    <row r="370" spans="1:4" x14ac:dyDescent="0.3">
      <c r="A370" s="1">
        <v>1</v>
      </c>
      <c r="B370" s="1" t="s">
        <v>981</v>
      </c>
      <c r="C370" s="11">
        <v>43343</v>
      </c>
      <c r="D370" s="15">
        <v>0</v>
      </c>
    </row>
    <row r="371" spans="1:4" x14ac:dyDescent="0.3">
      <c r="A371" s="1">
        <v>1</v>
      </c>
      <c r="B371" s="1" t="s">
        <v>975</v>
      </c>
      <c r="C371" s="11">
        <v>43343</v>
      </c>
      <c r="D371" s="15">
        <v>9580</v>
      </c>
    </row>
    <row r="372" spans="1:4" x14ac:dyDescent="0.3">
      <c r="A372" s="1">
        <v>1</v>
      </c>
      <c r="B372" s="1" t="s">
        <v>976</v>
      </c>
      <c r="C372" s="11">
        <v>43343</v>
      </c>
      <c r="D372" s="15">
        <v>1066</v>
      </c>
    </row>
    <row r="373" spans="1:4" x14ac:dyDescent="0.3">
      <c r="A373" s="1">
        <v>1</v>
      </c>
      <c r="B373" s="1" t="s">
        <v>977</v>
      </c>
      <c r="C373" s="11">
        <v>43343</v>
      </c>
      <c r="D373" s="15">
        <v>1</v>
      </c>
    </row>
    <row r="374" spans="1:4" x14ac:dyDescent="0.3">
      <c r="A374" s="1">
        <v>1</v>
      </c>
      <c r="B374" s="1" t="s">
        <v>978</v>
      </c>
      <c r="C374" s="11">
        <v>43343</v>
      </c>
      <c r="D374" s="15">
        <v>63000</v>
      </c>
    </row>
    <row r="375" spans="1:4" x14ac:dyDescent="0.3">
      <c r="A375" s="1">
        <v>1</v>
      </c>
      <c r="B375" s="1" t="s">
        <v>979</v>
      </c>
      <c r="C375" s="11">
        <v>43343</v>
      </c>
      <c r="D375" s="15">
        <v>650</v>
      </c>
    </row>
    <row r="376" spans="1:4" x14ac:dyDescent="0.3">
      <c r="A376" s="1">
        <v>1</v>
      </c>
      <c r="B376" s="1" t="s">
        <v>980</v>
      </c>
      <c r="C376" s="11">
        <v>43343</v>
      </c>
      <c r="D376" s="15">
        <v>1</v>
      </c>
    </row>
    <row r="377" spans="1:4" x14ac:dyDescent="0.3">
      <c r="A377" s="1">
        <v>1</v>
      </c>
      <c r="B377" s="1" t="s">
        <v>973</v>
      </c>
      <c r="C377" s="11">
        <v>43373</v>
      </c>
      <c r="D377" s="15">
        <v>9738</v>
      </c>
    </row>
    <row r="378" spans="1:4" x14ac:dyDescent="0.3">
      <c r="A378" s="1">
        <v>1</v>
      </c>
      <c r="B378" s="1" t="s">
        <v>974</v>
      </c>
      <c r="C378" s="11">
        <v>43373</v>
      </c>
      <c r="D378" s="15">
        <v>8316</v>
      </c>
    </row>
    <row r="379" spans="1:4" x14ac:dyDescent="0.3">
      <c r="A379" s="1">
        <v>1</v>
      </c>
      <c r="B379" s="1" t="s">
        <v>981</v>
      </c>
      <c r="C379" s="11">
        <v>43373</v>
      </c>
      <c r="D379" s="15">
        <v>0</v>
      </c>
    </row>
    <row r="380" spans="1:4" x14ac:dyDescent="0.3">
      <c r="A380" s="1">
        <v>1</v>
      </c>
      <c r="B380" s="1" t="s">
        <v>975</v>
      </c>
      <c r="C380" s="11">
        <v>43373</v>
      </c>
      <c r="D380" s="15">
        <v>9547</v>
      </c>
    </row>
    <row r="381" spans="1:4" x14ac:dyDescent="0.3">
      <c r="A381" s="1">
        <v>1</v>
      </c>
      <c r="B381" s="1" t="s">
        <v>976</v>
      </c>
      <c r="C381" s="11">
        <v>43373</v>
      </c>
      <c r="D381" s="15">
        <v>1056</v>
      </c>
    </row>
    <row r="382" spans="1:4" x14ac:dyDescent="0.3">
      <c r="A382" s="1">
        <v>1</v>
      </c>
      <c r="B382" s="1" t="s">
        <v>977</v>
      </c>
      <c r="C382" s="11">
        <v>43373</v>
      </c>
      <c r="D382" s="15">
        <v>1</v>
      </c>
    </row>
    <row r="383" spans="1:4" x14ac:dyDescent="0.3">
      <c r="A383" s="1">
        <v>1</v>
      </c>
      <c r="B383" s="1" t="s">
        <v>978</v>
      </c>
      <c r="C383" s="11">
        <v>43373</v>
      </c>
      <c r="D383" s="15">
        <v>63000</v>
      </c>
    </row>
    <row r="384" spans="1:4" x14ac:dyDescent="0.3">
      <c r="A384" s="1">
        <v>1</v>
      </c>
      <c r="B384" s="1" t="s">
        <v>979</v>
      </c>
      <c r="C384" s="11">
        <v>43373</v>
      </c>
      <c r="D384" s="15">
        <v>2038</v>
      </c>
    </row>
    <row r="385" spans="1:4" x14ac:dyDescent="0.3">
      <c r="A385" s="1">
        <v>1</v>
      </c>
      <c r="B385" s="1" t="s">
        <v>980</v>
      </c>
      <c r="C385" s="11">
        <v>43373</v>
      </c>
      <c r="D385" s="15">
        <v>1</v>
      </c>
    </row>
    <row r="386" spans="1:4" x14ac:dyDescent="0.3">
      <c r="A386" s="1">
        <v>1</v>
      </c>
      <c r="B386" s="1" t="s">
        <v>982</v>
      </c>
      <c r="C386" s="11">
        <v>43404</v>
      </c>
      <c r="D386" s="15">
        <v>-20000</v>
      </c>
    </row>
    <row r="387" spans="1:4" x14ac:dyDescent="0.3">
      <c r="A387" s="1">
        <v>1</v>
      </c>
      <c r="B387" s="1" t="s">
        <v>973</v>
      </c>
      <c r="C387" s="11">
        <v>43404</v>
      </c>
      <c r="D387" s="15">
        <v>9211</v>
      </c>
    </row>
    <row r="388" spans="1:4" x14ac:dyDescent="0.3">
      <c r="A388" s="1">
        <v>1</v>
      </c>
      <c r="B388" s="1" t="s">
        <v>974</v>
      </c>
      <c r="C388" s="11">
        <v>43404</v>
      </c>
      <c r="D388" s="15">
        <v>6077</v>
      </c>
    </row>
    <row r="389" spans="1:4" x14ac:dyDescent="0.3">
      <c r="A389" s="1">
        <v>1</v>
      </c>
      <c r="B389" s="1" t="s">
        <v>981</v>
      </c>
      <c r="C389" s="11">
        <v>43404</v>
      </c>
      <c r="D389" s="15">
        <v>0</v>
      </c>
    </row>
    <row r="390" spans="1:4" x14ac:dyDescent="0.3">
      <c r="A390" s="1">
        <v>1</v>
      </c>
      <c r="B390" s="1" t="s">
        <v>975</v>
      </c>
      <c r="C390" s="11">
        <v>43404</v>
      </c>
      <c r="D390" s="15">
        <v>9028</v>
      </c>
    </row>
    <row r="391" spans="1:4" x14ac:dyDescent="0.3">
      <c r="A391" s="1">
        <v>1</v>
      </c>
      <c r="B391" s="1" t="s">
        <v>976</v>
      </c>
      <c r="C391" s="11">
        <v>43404</v>
      </c>
      <c r="D391" s="15">
        <v>1022</v>
      </c>
    </row>
    <row r="392" spans="1:4" x14ac:dyDescent="0.3">
      <c r="A392" s="1">
        <v>1</v>
      </c>
      <c r="B392" s="1" t="s">
        <v>977</v>
      </c>
      <c r="C392" s="11">
        <v>43404</v>
      </c>
      <c r="D392" s="15">
        <v>1</v>
      </c>
    </row>
    <row r="393" spans="1:4" x14ac:dyDescent="0.3">
      <c r="A393" s="1">
        <v>1</v>
      </c>
      <c r="B393" s="1" t="s">
        <v>978</v>
      </c>
      <c r="C393" s="11">
        <v>43404</v>
      </c>
      <c r="D393" s="15">
        <v>63000</v>
      </c>
    </row>
    <row r="394" spans="1:4" x14ac:dyDescent="0.3">
      <c r="A394" s="1">
        <v>1</v>
      </c>
      <c r="B394" s="1" t="s">
        <v>979</v>
      </c>
      <c r="C394" s="11">
        <v>43404</v>
      </c>
      <c r="D394" s="15">
        <v>2588</v>
      </c>
    </row>
    <row r="395" spans="1:4" x14ac:dyDescent="0.3">
      <c r="A395" s="1">
        <v>1</v>
      </c>
      <c r="B395" s="1" t="s">
        <v>980</v>
      </c>
      <c r="C395" s="11">
        <v>43404</v>
      </c>
      <c r="D395" s="15">
        <v>1</v>
      </c>
    </row>
    <row r="396" spans="1:4" x14ac:dyDescent="0.3">
      <c r="A396" s="1">
        <v>1</v>
      </c>
      <c r="B396" s="1" t="s">
        <v>982</v>
      </c>
      <c r="C396" s="11">
        <v>43434</v>
      </c>
      <c r="D396" s="15">
        <v>-20000</v>
      </c>
    </row>
    <row r="397" spans="1:4" x14ac:dyDescent="0.3">
      <c r="A397" s="1">
        <v>1</v>
      </c>
      <c r="B397" s="1" t="s">
        <v>973</v>
      </c>
      <c r="C397" s="11">
        <v>43434</v>
      </c>
      <c r="D397" s="15">
        <v>9326</v>
      </c>
    </row>
    <row r="398" spans="1:4" x14ac:dyDescent="0.3">
      <c r="A398" s="1">
        <v>1</v>
      </c>
      <c r="B398" s="1" t="s">
        <v>974</v>
      </c>
      <c r="C398" s="11">
        <v>43434</v>
      </c>
      <c r="D398" s="15">
        <v>5508</v>
      </c>
    </row>
    <row r="399" spans="1:4" x14ac:dyDescent="0.3">
      <c r="A399" s="1">
        <v>1</v>
      </c>
      <c r="B399" s="1" t="s">
        <v>981</v>
      </c>
      <c r="C399" s="11">
        <v>43434</v>
      </c>
      <c r="D399" s="15">
        <v>0</v>
      </c>
    </row>
    <row r="400" spans="1:4" x14ac:dyDescent="0.3">
      <c r="A400" s="1">
        <v>1</v>
      </c>
      <c r="B400" s="1" t="s">
        <v>975</v>
      </c>
      <c r="C400" s="11">
        <v>43434</v>
      </c>
      <c r="D400" s="15">
        <v>9132</v>
      </c>
    </row>
    <row r="401" spans="1:4" x14ac:dyDescent="0.3">
      <c r="A401" s="1">
        <v>1</v>
      </c>
      <c r="B401" s="1" t="s">
        <v>976</v>
      </c>
      <c r="C401" s="11">
        <v>43434</v>
      </c>
      <c r="D401" s="15">
        <v>1038</v>
      </c>
    </row>
    <row r="402" spans="1:4" x14ac:dyDescent="0.3">
      <c r="A402" s="1">
        <v>1</v>
      </c>
      <c r="B402" s="1" t="s">
        <v>977</v>
      </c>
      <c r="C402" s="11">
        <v>43434</v>
      </c>
      <c r="D402" s="15">
        <v>1</v>
      </c>
    </row>
    <row r="403" spans="1:4" x14ac:dyDescent="0.3">
      <c r="A403" s="1">
        <v>1</v>
      </c>
      <c r="B403" s="1" t="s">
        <v>978</v>
      </c>
      <c r="C403" s="11">
        <v>43434</v>
      </c>
      <c r="D403" s="15">
        <v>63000</v>
      </c>
    </row>
    <row r="404" spans="1:4" x14ac:dyDescent="0.3">
      <c r="A404" s="1">
        <v>1</v>
      </c>
      <c r="B404" s="1" t="s">
        <v>979</v>
      </c>
      <c r="C404" s="11">
        <v>43434</v>
      </c>
      <c r="D404" s="15">
        <v>922</v>
      </c>
    </row>
    <row r="405" spans="1:4" x14ac:dyDescent="0.3">
      <c r="A405" s="1">
        <v>1</v>
      </c>
      <c r="B405" s="1" t="s">
        <v>980</v>
      </c>
      <c r="C405" s="11">
        <v>43434</v>
      </c>
      <c r="D405" s="15">
        <v>1</v>
      </c>
    </row>
    <row r="406" spans="1:4" x14ac:dyDescent="0.3">
      <c r="A406" s="1">
        <v>1</v>
      </c>
      <c r="B406" s="1" t="s">
        <v>982</v>
      </c>
      <c r="C406" s="11">
        <v>43465</v>
      </c>
      <c r="D406" s="15">
        <v>-20000</v>
      </c>
    </row>
    <row r="407" spans="1:4" x14ac:dyDescent="0.3">
      <c r="A407" s="1">
        <v>1</v>
      </c>
      <c r="B407" s="1" t="s">
        <v>973</v>
      </c>
      <c r="C407" s="11">
        <v>43465</v>
      </c>
      <c r="D407" s="15">
        <v>8842</v>
      </c>
    </row>
    <row r="408" spans="1:4" x14ac:dyDescent="0.3">
      <c r="A408" s="1">
        <v>1</v>
      </c>
      <c r="B408" s="1" t="s">
        <v>974</v>
      </c>
      <c r="C408" s="11">
        <v>43465</v>
      </c>
      <c r="D408" s="15">
        <v>7480</v>
      </c>
    </row>
    <row r="409" spans="1:4" x14ac:dyDescent="0.3">
      <c r="A409" s="1">
        <v>1</v>
      </c>
      <c r="B409" s="1" t="s">
        <v>981</v>
      </c>
      <c r="C409" s="11">
        <v>43465</v>
      </c>
      <c r="D409" s="15">
        <v>0</v>
      </c>
    </row>
    <row r="410" spans="1:4" x14ac:dyDescent="0.3">
      <c r="A410" s="1">
        <v>1</v>
      </c>
      <c r="B410" s="1" t="s">
        <v>975</v>
      </c>
      <c r="C410" s="11">
        <v>43465</v>
      </c>
      <c r="D410" s="15">
        <v>8656</v>
      </c>
    </row>
    <row r="411" spans="1:4" x14ac:dyDescent="0.3">
      <c r="A411" s="1">
        <v>1</v>
      </c>
      <c r="B411" s="1" t="s">
        <v>976</v>
      </c>
      <c r="C411" s="11">
        <v>43465</v>
      </c>
      <c r="D411" s="15">
        <v>989</v>
      </c>
    </row>
    <row r="412" spans="1:4" x14ac:dyDescent="0.3">
      <c r="A412" s="1">
        <v>1</v>
      </c>
      <c r="B412" s="1" t="s">
        <v>977</v>
      </c>
      <c r="C412" s="11">
        <v>43465</v>
      </c>
      <c r="D412" s="15">
        <v>1</v>
      </c>
    </row>
    <row r="413" spans="1:4" x14ac:dyDescent="0.3">
      <c r="A413" s="1">
        <v>1</v>
      </c>
      <c r="B413" s="1" t="s">
        <v>978</v>
      </c>
      <c r="C413" s="11">
        <v>43465</v>
      </c>
      <c r="D413" s="15">
        <v>63000</v>
      </c>
    </row>
    <row r="414" spans="1:4" x14ac:dyDescent="0.3">
      <c r="A414" s="1">
        <v>1</v>
      </c>
      <c r="B414" s="1" t="s">
        <v>979</v>
      </c>
      <c r="C414" s="11">
        <v>43465</v>
      </c>
      <c r="D414" s="15">
        <v>288</v>
      </c>
    </row>
    <row r="415" spans="1:4" x14ac:dyDescent="0.3">
      <c r="A415" s="1">
        <v>1</v>
      </c>
      <c r="B415" s="1" t="s">
        <v>980</v>
      </c>
      <c r="C415" s="11">
        <v>43465</v>
      </c>
      <c r="D415" s="15">
        <v>1</v>
      </c>
    </row>
    <row r="416" spans="1:4" x14ac:dyDescent="0.3">
      <c r="A416" s="1">
        <v>1</v>
      </c>
      <c r="B416" s="1" t="s">
        <v>982</v>
      </c>
      <c r="C416" s="11">
        <v>43496</v>
      </c>
      <c r="D416" s="15">
        <v>-20000</v>
      </c>
    </row>
    <row r="417" spans="1:4" x14ac:dyDescent="0.3">
      <c r="A417" s="1">
        <v>1</v>
      </c>
      <c r="B417" s="1" t="s">
        <v>973</v>
      </c>
      <c r="C417" s="11">
        <v>43496</v>
      </c>
      <c r="D417" s="15">
        <v>9347</v>
      </c>
    </row>
    <row r="418" spans="1:4" x14ac:dyDescent="0.3">
      <c r="A418" s="1">
        <v>1</v>
      </c>
      <c r="B418" s="1" t="s">
        <v>974</v>
      </c>
      <c r="C418" s="11">
        <v>43496</v>
      </c>
      <c r="D418" s="15">
        <v>4884</v>
      </c>
    </row>
    <row r="419" spans="1:4" x14ac:dyDescent="0.3">
      <c r="A419" s="1">
        <v>1</v>
      </c>
      <c r="B419" s="1" t="s">
        <v>981</v>
      </c>
      <c r="C419" s="11">
        <v>43496</v>
      </c>
      <c r="D419" s="15">
        <v>0</v>
      </c>
    </row>
    <row r="420" spans="1:4" x14ac:dyDescent="0.3">
      <c r="A420" s="1">
        <v>1</v>
      </c>
      <c r="B420" s="1" t="s">
        <v>975</v>
      </c>
      <c r="C420" s="11">
        <v>43496</v>
      </c>
      <c r="D420" s="15">
        <v>9146</v>
      </c>
    </row>
    <row r="421" spans="1:4" x14ac:dyDescent="0.3">
      <c r="A421" s="1">
        <v>1</v>
      </c>
      <c r="B421" s="1" t="s">
        <v>976</v>
      </c>
      <c r="C421" s="11">
        <v>43496</v>
      </c>
      <c r="D421" s="15">
        <v>1055</v>
      </c>
    </row>
    <row r="422" spans="1:4" x14ac:dyDescent="0.3">
      <c r="A422" s="1">
        <v>1</v>
      </c>
      <c r="B422" s="1" t="s">
        <v>977</v>
      </c>
      <c r="C422" s="11">
        <v>43496</v>
      </c>
      <c r="D422" s="15">
        <v>1</v>
      </c>
    </row>
    <row r="423" spans="1:4" x14ac:dyDescent="0.3">
      <c r="A423" s="1">
        <v>1</v>
      </c>
      <c r="B423" s="1" t="s">
        <v>978</v>
      </c>
      <c r="C423" s="11">
        <v>43496</v>
      </c>
      <c r="D423" s="15">
        <v>63000</v>
      </c>
    </row>
    <row r="424" spans="1:4" x14ac:dyDescent="0.3">
      <c r="A424" s="1">
        <v>1</v>
      </c>
      <c r="B424" s="1" t="s">
        <v>979</v>
      </c>
      <c r="C424" s="11">
        <v>43496</v>
      </c>
      <c r="D424" s="15">
        <v>526</v>
      </c>
    </row>
    <row r="425" spans="1:4" x14ac:dyDescent="0.3">
      <c r="A425" s="1">
        <v>1</v>
      </c>
      <c r="B425" s="1" t="s">
        <v>980</v>
      </c>
      <c r="C425" s="11">
        <v>43496</v>
      </c>
      <c r="D425" s="15">
        <v>1</v>
      </c>
    </row>
    <row r="426" spans="1:4" x14ac:dyDescent="0.3">
      <c r="A426" s="1">
        <v>1</v>
      </c>
      <c r="B426" s="1" t="s">
        <v>982</v>
      </c>
      <c r="C426" s="11">
        <v>43524</v>
      </c>
      <c r="D426" s="15">
        <v>-20000</v>
      </c>
    </row>
    <row r="427" spans="1:4" x14ac:dyDescent="0.3">
      <c r="A427" s="1">
        <v>1</v>
      </c>
      <c r="B427" s="1" t="s">
        <v>973</v>
      </c>
      <c r="C427" s="11">
        <v>43524</v>
      </c>
      <c r="D427" s="15">
        <v>9580</v>
      </c>
    </row>
    <row r="428" spans="1:4" x14ac:dyDescent="0.3">
      <c r="A428" s="1">
        <v>1</v>
      </c>
      <c r="B428" s="1" t="s">
        <v>974</v>
      </c>
      <c r="C428" s="11">
        <v>43524</v>
      </c>
      <c r="D428" s="15">
        <v>5868</v>
      </c>
    </row>
    <row r="429" spans="1:4" x14ac:dyDescent="0.3">
      <c r="A429" s="1">
        <v>1</v>
      </c>
      <c r="B429" s="1" t="s">
        <v>981</v>
      </c>
      <c r="C429" s="11">
        <v>43524</v>
      </c>
      <c r="D429" s="15">
        <v>0</v>
      </c>
    </row>
    <row r="430" spans="1:4" x14ac:dyDescent="0.3">
      <c r="A430" s="1">
        <v>1</v>
      </c>
      <c r="B430" s="1" t="s">
        <v>975</v>
      </c>
      <c r="C430" s="11">
        <v>43524</v>
      </c>
      <c r="D430" s="15">
        <v>9379</v>
      </c>
    </row>
    <row r="431" spans="1:4" x14ac:dyDescent="0.3">
      <c r="A431" s="1">
        <v>1</v>
      </c>
      <c r="B431" s="1" t="s">
        <v>976</v>
      </c>
      <c r="C431" s="11">
        <v>43524</v>
      </c>
      <c r="D431" s="15">
        <v>1066</v>
      </c>
    </row>
    <row r="432" spans="1:4" x14ac:dyDescent="0.3">
      <c r="A432" s="1">
        <v>1</v>
      </c>
      <c r="B432" s="1" t="s">
        <v>977</v>
      </c>
      <c r="C432" s="11">
        <v>43524</v>
      </c>
      <c r="D432" s="15">
        <v>1</v>
      </c>
    </row>
    <row r="433" spans="1:4" x14ac:dyDescent="0.3">
      <c r="A433" s="1">
        <v>1</v>
      </c>
      <c r="B433" s="1" t="s">
        <v>978</v>
      </c>
      <c r="C433" s="11">
        <v>43524</v>
      </c>
      <c r="D433" s="15">
        <v>63000</v>
      </c>
    </row>
    <row r="434" spans="1:4" x14ac:dyDescent="0.3">
      <c r="A434" s="1">
        <v>1</v>
      </c>
      <c r="B434" s="1" t="s">
        <v>979</v>
      </c>
      <c r="C434" s="11">
        <v>43524</v>
      </c>
      <c r="D434" s="15">
        <v>1090</v>
      </c>
    </row>
    <row r="435" spans="1:4" x14ac:dyDescent="0.3">
      <c r="A435" s="1">
        <v>1</v>
      </c>
      <c r="B435" s="1" t="s">
        <v>980</v>
      </c>
      <c r="C435" s="11">
        <v>43524</v>
      </c>
      <c r="D435" s="15">
        <v>1</v>
      </c>
    </row>
    <row r="436" spans="1:4" x14ac:dyDescent="0.3">
      <c r="A436" s="1">
        <v>1</v>
      </c>
      <c r="B436" s="1" t="s">
        <v>982</v>
      </c>
      <c r="C436" s="11">
        <v>43555</v>
      </c>
      <c r="D436" s="15">
        <v>-20000</v>
      </c>
    </row>
    <row r="437" spans="1:4" x14ac:dyDescent="0.3">
      <c r="A437" s="1">
        <v>1</v>
      </c>
      <c r="B437" s="1" t="s">
        <v>973</v>
      </c>
      <c r="C437" s="11">
        <v>43555</v>
      </c>
      <c r="D437" s="15">
        <v>9631</v>
      </c>
    </row>
    <row r="438" spans="1:4" x14ac:dyDescent="0.3">
      <c r="A438" s="1">
        <v>1</v>
      </c>
      <c r="B438" s="1" t="s">
        <v>974</v>
      </c>
      <c r="C438" s="11">
        <v>43555</v>
      </c>
      <c r="D438" s="15">
        <v>4725</v>
      </c>
    </row>
    <row r="439" spans="1:4" x14ac:dyDescent="0.3">
      <c r="A439" s="1">
        <v>1</v>
      </c>
      <c r="B439" s="1" t="s">
        <v>981</v>
      </c>
      <c r="C439" s="11">
        <v>43555</v>
      </c>
      <c r="D439" s="15">
        <v>0</v>
      </c>
    </row>
    <row r="440" spans="1:4" x14ac:dyDescent="0.3">
      <c r="A440" s="1">
        <v>1</v>
      </c>
      <c r="B440" s="1" t="s">
        <v>975</v>
      </c>
      <c r="C440" s="11">
        <v>43555</v>
      </c>
      <c r="D440" s="15">
        <v>9415</v>
      </c>
    </row>
    <row r="441" spans="1:4" x14ac:dyDescent="0.3">
      <c r="A441" s="1">
        <v>1</v>
      </c>
      <c r="B441" s="1" t="s">
        <v>976</v>
      </c>
      <c r="C441" s="11">
        <v>43555</v>
      </c>
      <c r="D441" s="15">
        <v>1083</v>
      </c>
    </row>
    <row r="442" spans="1:4" x14ac:dyDescent="0.3">
      <c r="A442" s="1">
        <v>1</v>
      </c>
      <c r="B442" s="1" t="s">
        <v>977</v>
      </c>
      <c r="C442" s="11">
        <v>43555</v>
      </c>
      <c r="D442" s="15">
        <v>1</v>
      </c>
    </row>
    <row r="443" spans="1:4" x14ac:dyDescent="0.3">
      <c r="A443" s="1">
        <v>1</v>
      </c>
      <c r="B443" s="1" t="s">
        <v>978</v>
      </c>
      <c r="C443" s="11">
        <v>43555</v>
      </c>
      <c r="D443" s="15">
        <v>63000</v>
      </c>
    </row>
    <row r="444" spans="1:4" x14ac:dyDescent="0.3">
      <c r="A444" s="1">
        <v>1</v>
      </c>
      <c r="B444" s="1" t="s">
        <v>979</v>
      </c>
      <c r="C444" s="11">
        <v>43555</v>
      </c>
      <c r="D444" s="15">
        <v>6000</v>
      </c>
    </row>
    <row r="445" spans="1:4" x14ac:dyDescent="0.3">
      <c r="A445" s="1">
        <v>1</v>
      </c>
      <c r="B445" s="1" t="s">
        <v>980</v>
      </c>
      <c r="C445" s="11">
        <v>43555</v>
      </c>
      <c r="D445" s="15">
        <v>1</v>
      </c>
    </row>
    <row r="446" spans="1:4" x14ac:dyDescent="0.3">
      <c r="A446" s="1">
        <v>1</v>
      </c>
      <c r="B446" s="1" t="s">
        <v>982</v>
      </c>
      <c r="C446" s="11">
        <v>43585</v>
      </c>
      <c r="D446" s="15">
        <v>-20000</v>
      </c>
    </row>
    <row r="447" spans="1:4" x14ac:dyDescent="0.3">
      <c r="A447" s="1">
        <v>1</v>
      </c>
      <c r="B447" s="1" t="s">
        <v>973</v>
      </c>
      <c r="C447" s="11">
        <v>43585</v>
      </c>
      <c r="D447" s="15">
        <v>9843</v>
      </c>
    </row>
    <row r="448" spans="1:4" x14ac:dyDescent="0.3">
      <c r="A448" s="1">
        <v>1</v>
      </c>
      <c r="B448" s="1" t="s">
        <v>974</v>
      </c>
      <c r="C448" s="11">
        <v>43585</v>
      </c>
      <c r="D448" s="15">
        <v>4579</v>
      </c>
    </row>
    <row r="449" spans="1:4" x14ac:dyDescent="0.3">
      <c r="A449" s="1">
        <v>1</v>
      </c>
      <c r="B449" s="1" t="s">
        <v>981</v>
      </c>
      <c r="C449" s="11">
        <v>43585</v>
      </c>
      <c r="D449" s="15">
        <v>0</v>
      </c>
    </row>
    <row r="450" spans="1:4" x14ac:dyDescent="0.3">
      <c r="A450" s="1">
        <v>1</v>
      </c>
      <c r="B450" s="1" t="s">
        <v>975</v>
      </c>
      <c r="C450" s="11">
        <v>43585</v>
      </c>
      <c r="D450" s="15">
        <v>9632</v>
      </c>
    </row>
    <row r="451" spans="1:4" x14ac:dyDescent="0.3">
      <c r="A451" s="1">
        <v>1</v>
      </c>
      <c r="B451" s="1" t="s">
        <v>976</v>
      </c>
      <c r="C451" s="11">
        <v>43585</v>
      </c>
      <c r="D451" s="15">
        <v>1085</v>
      </c>
    </row>
    <row r="452" spans="1:4" x14ac:dyDescent="0.3">
      <c r="A452" s="1">
        <v>1</v>
      </c>
      <c r="B452" s="1" t="s">
        <v>977</v>
      </c>
      <c r="C452" s="11">
        <v>43585</v>
      </c>
      <c r="D452" s="15">
        <v>1</v>
      </c>
    </row>
    <row r="453" spans="1:4" x14ac:dyDescent="0.3">
      <c r="A453" s="1">
        <v>1</v>
      </c>
      <c r="B453" s="1" t="s">
        <v>978</v>
      </c>
      <c r="C453" s="11">
        <v>43585</v>
      </c>
      <c r="D453" s="15">
        <v>63000</v>
      </c>
    </row>
    <row r="454" spans="1:4" x14ac:dyDescent="0.3">
      <c r="A454" s="1">
        <v>1</v>
      </c>
      <c r="B454" s="1" t="s">
        <v>979</v>
      </c>
      <c r="C454" s="11">
        <v>43585</v>
      </c>
      <c r="D454" s="15">
        <v>6503</v>
      </c>
    </row>
    <row r="455" spans="1:4" x14ac:dyDescent="0.3">
      <c r="A455" s="1">
        <v>1</v>
      </c>
      <c r="B455" s="1" t="s">
        <v>980</v>
      </c>
      <c r="C455" s="11">
        <v>43585</v>
      </c>
      <c r="D455" s="15">
        <v>1</v>
      </c>
    </row>
    <row r="456" spans="1:4" x14ac:dyDescent="0.3">
      <c r="A456" s="1">
        <v>1</v>
      </c>
      <c r="B456" s="1" t="s">
        <v>982</v>
      </c>
      <c r="C456" s="11">
        <v>43616</v>
      </c>
      <c r="D456" s="15">
        <v>-20000</v>
      </c>
    </row>
    <row r="457" spans="1:4" x14ac:dyDescent="0.3">
      <c r="A457" s="1">
        <v>1</v>
      </c>
      <c r="B457" s="1" t="s">
        <v>973</v>
      </c>
      <c r="C457" s="11">
        <v>43616</v>
      </c>
      <c r="D457" s="15">
        <v>9479</v>
      </c>
    </row>
    <row r="458" spans="1:4" x14ac:dyDescent="0.3">
      <c r="A458" s="1">
        <v>1</v>
      </c>
      <c r="B458" s="1" t="s">
        <v>974</v>
      </c>
      <c r="C458" s="11">
        <v>43616</v>
      </c>
      <c r="D458" s="15">
        <v>4371</v>
      </c>
    </row>
    <row r="459" spans="1:4" x14ac:dyDescent="0.3">
      <c r="A459" s="1">
        <v>1</v>
      </c>
      <c r="B459" s="1" t="s">
        <v>981</v>
      </c>
      <c r="C459" s="11">
        <v>43616</v>
      </c>
      <c r="D459" s="15">
        <v>0</v>
      </c>
    </row>
    <row r="460" spans="1:4" x14ac:dyDescent="0.3">
      <c r="A460" s="1">
        <v>1</v>
      </c>
      <c r="B460" s="1" t="s">
        <v>975</v>
      </c>
      <c r="C460" s="11">
        <v>43616</v>
      </c>
      <c r="D460" s="15">
        <v>9254</v>
      </c>
    </row>
    <row r="461" spans="1:4" x14ac:dyDescent="0.3">
      <c r="A461" s="1">
        <v>1</v>
      </c>
      <c r="B461" s="1" t="s">
        <v>976</v>
      </c>
      <c r="C461" s="11">
        <v>43616</v>
      </c>
      <c r="D461" s="15">
        <v>1073</v>
      </c>
    </row>
    <row r="462" spans="1:4" x14ac:dyDescent="0.3">
      <c r="A462" s="1">
        <v>1</v>
      </c>
      <c r="B462" s="1" t="s">
        <v>977</v>
      </c>
      <c r="C462" s="11">
        <v>43616</v>
      </c>
      <c r="D462" s="15">
        <v>1</v>
      </c>
    </row>
    <row r="463" spans="1:4" x14ac:dyDescent="0.3">
      <c r="A463" s="1">
        <v>1</v>
      </c>
      <c r="B463" s="1" t="s">
        <v>978</v>
      </c>
      <c r="C463" s="11">
        <v>43616</v>
      </c>
      <c r="D463" s="15">
        <v>63000</v>
      </c>
    </row>
    <row r="464" spans="1:4" x14ac:dyDescent="0.3">
      <c r="A464" s="1">
        <v>1</v>
      </c>
      <c r="B464" s="1" t="s">
        <v>979</v>
      </c>
      <c r="C464" s="11">
        <v>43616</v>
      </c>
      <c r="D464" s="15">
        <v>4000</v>
      </c>
    </row>
    <row r="465" spans="1:4" x14ac:dyDescent="0.3">
      <c r="A465" s="1">
        <v>1</v>
      </c>
      <c r="B465" s="1" t="s">
        <v>980</v>
      </c>
      <c r="C465" s="11">
        <v>43616</v>
      </c>
      <c r="D465" s="15">
        <v>1</v>
      </c>
    </row>
    <row r="466" spans="1:4" x14ac:dyDescent="0.3">
      <c r="A466" s="1">
        <v>1</v>
      </c>
      <c r="B466" s="1" t="s">
        <v>982</v>
      </c>
      <c r="C466" s="11">
        <v>43646</v>
      </c>
      <c r="D466" s="15">
        <v>-20000</v>
      </c>
    </row>
    <row r="467" spans="1:4" x14ac:dyDescent="0.3">
      <c r="A467" s="1">
        <v>1</v>
      </c>
      <c r="B467" s="1" t="s">
        <v>973</v>
      </c>
      <c r="C467" s="11">
        <v>43646</v>
      </c>
      <c r="D467" s="15">
        <v>9862</v>
      </c>
    </row>
    <row r="468" spans="1:4" x14ac:dyDescent="0.3">
      <c r="A468" s="1">
        <v>1</v>
      </c>
      <c r="B468" s="1" t="s">
        <v>974</v>
      </c>
      <c r="C468" s="11">
        <v>43646</v>
      </c>
      <c r="D468" s="15">
        <v>5157</v>
      </c>
    </row>
    <row r="469" spans="1:4" x14ac:dyDescent="0.3">
      <c r="A469" s="1">
        <v>1</v>
      </c>
      <c r="B469" s="1" t="s">
        <v>981</v>
      </c>
      <c r="C469" s="11">
        <v>43646</v>
      </c>
      <c r="D469" s="15">
        <v>0</v>
      </c>
    </row>
    <row r="470" spans="1:4" x14ac:dyDescent="0.3">
      <c r="A470" s="1">
        <v>1</v>
      </c>
      <c r="B470" s="1" t="s">
        <v>975</v>
      </c>
      <c r="C470" s="11">
        <v>43646</v>
      </c>
      <c r="D470" s="15">
        <v>9657</v>
      </c>
    </row>
    <row r="471" spans="1:4" x14ac:dyDescent="0.3">
      <c r="A471" s="1">
        <v>1</v>
      </c>
      <c r="B471" s="1" t="s">
        <v>976</v>
      </c>
      <c r="C471" s="11">
        <v>43646</v>
      </c>
      <c r="D471" s="15">
        <v>1098</v>
      </c>
    </row>
    <row r="472" spans="1:4" x14ac:dyDescent="0.3">
      <c r="A472" s="1">
        <v>1</v>
      </c>
      <c r="B472" s="1" t="s">
        <v>977</v>
      </c>
      <c r="C472" s="11">
        <v>43646</v>
      </c>
      <c r="D472" s="15">
        <v>1</v>
      </c>
    </row>
    <row r="473" spans="1:4" x14ac:dyDescent="0.3">
      <c r="A473" s="1">
        <v>1</v>
      </c>
      <c r="B473" s="1" t="s">
        <v>978</v>
      </c>
      <c r="C473" s="11">
        <v>43646</v>
      </c>
      <c r="D473" s="15">
        <v>63000</v>
      </c>
    </row>
    <row r="474" spans="1:4" x14ac:dyDescent="0.3">
      <c r="A474" s="1">
        <v>1</v>
      </c>
      <c r="B474" s="1" t="s">
        <v>979</v>
      </c>
      <c r="C474" s="11">
        <v>43646</v>
      </c>
      <c r="D474" s="15">
        <v>7001</v>
      </c>
    </row>
    <row r="475" spans="1:4" x14ac:dyDescent="0.3">
      <c r="A475" s="1">
        <v>1</v>
      </c>
      <c r="B475" s="1" t="s">
        <v>980</v>
      </c>
      <c r="C475" s="11">
        <v>43646</v>
      </c>
      <c r="D475" s="15">
        <v>1</v>
      </c>
    </row>
    <row r="476" spans="1:4" x14ac:dyDescent="0.3">
      <c r="A476" s="1">
        <v>1</v>
      </c>
      <c r="B476" s="1" t="s">
        <v>982</v>
      </c>
      <c r="C476" s="11">
        <v>43677</v>
      </c>
      <c r="D476" s="15">
        <v>-20000</v>
      </c>
    </row>
    <row r="477" spans="1:4" x14ac:dyDescent="0.3">
      <c r="A477" s="1">
        <v>1</v>
      </c>
      <c r="B477" s="1" t="s">
        <v>973</v>
      </c>
      <c r="C477" s="11">
        <v>43677</v>
      </c>
      <c r="D477" s="15">
        <v>9956</v>
      </c>
    </row>
    <row r="478" spans="1:4" x14ac:dyDescent="0.3">
      <c r="A478" s="1">
        <v>1</v>
      </c>
      <c r="B478" s="1" t="s">
        <v>974</v>
      </c>
      <c r="C478" s="11">
        <v>43677</v>
      </c>
      <c r="D478" s="15">
        <v>6745</v>
      </c>
    </row>
    <row r="479" spans="1:4" x14ac:dyDescent="0.3">
      <c r="A479" s="1">
        <v>1</v>
      </c>
      <c r="B479" s="1" t="s">
        <v>981</v>
      </c>
      <c r="C479" s="11">
        <v>43677</v>
      </c>
      <c r="D479" s="15">
        <v>0</v>
      </c>
    </row>
    <row r="480" spans="1:4" x14ac:dyDescent="0.3">
      <c r="A480" s="1">
        <v>1</v>
      </c>
      <c r="B480" s="1" t="s">
        <v>975</v>
      </c>
      <c r="C480" s="11">
        <v>43677</v>
      </c>
      <c r="D480" s="15">
        <v>9748</v>
      </c>
    </row>
    <row r="481" spans="1:4" x14ac:dyDescent="0.3">
      <c r="A481" s="1">
        <v>1</v>
      </c>
      <c r="B481" s="1" t="s">
        <v>976</v>
      </c>
      <c r="C481" s="11">
        <v>43677</v>
      </c>
      <c r="D481" s="15">
        <v>1109</v>
      </c>
    </row>
    <row r="482" spans="1:4" x14ac:dyDescent="0.3">
      <c r="A482" s="1">
        <v>1</v>
      </c>
      <c r="B482" s="1" t="s">
        <v>977</v>
      </c>
      <c r="C482" s="11">
        <v>43677</v>
      </c>
      <c r="D482" s="15">
        <v>1</v>
      </c>
    </row>
    <row r="483" spans="1:4" x14ac:dyDescent="0.3">
      <c r="A483" s="1">
        <v>1</v>
      </c>
      <c r="B483" s="1" t="s">
        <v>978</v>
      </c>
      <c r="C483" s="11">
        <v>43677</v>
      </c>
      <c r="D483" s="15">
        <v>63000</v>
      </c>
    </row>
    <row r="484" spans="1:4" x14ac:dyDescent="0.3">
      <c r="A484" s="1">
        <v>1</v>
      </c>
      <c r="B484" s="1" t="s">
        <v>979</v>
      </c>
      <c r="C484" s="11">
        <v>43677</v>
      </c>
      <c r="D484" s="15">
        <v>2001</v>
      </c>
    </row>
    <row r="485" spans="1:4" x14ac:dyDescent="0.3">
      <c r="A485" s="1">
        <v>1</v>
      </c>
      <c r="B485" s="1" t="s">
        <v>980</v>
      </c>
      <c r="C485" s="11">
        <v>43677</v>
      </c>
      <c r="D485" s="15">
        <v>1</v>
      </c>
    </row>
    <row r="486" spans="1:4" x14ac:dyDescent="0.3">
      <c r="A486" s="1">
        <v>1</v>
      </c>
      <c r="B486" s="1" t="s">
        <v>982</v>
      </c>
      <c r="C486" s="11">
        <v>43708</v>
      </c>
      <c r="D486" s="15">
        <v>-20000</v>
      </c>
    </row>
    <row r="487" spans="1:4" x14ac:dyDescent="0.3">
      <c r="A487" s="1">
        <v>1</v>
      </c>
      <c r="B487" s="1" t="s">
        <v>973</v>
      </c>
      <c r="C487" s="11">
        <v>43708</v>
      </c>
      <c r="D487" s="15">
        <v>9777</v>
      </c>
    </row>
    <row r="488" spans="1:4" x14ac:dyDescent="0.3">
      <c r="A488" s="1">
        <v>1</v>
      </c>
      <c r="B488" s="1" t="s">
        <v>974</v>
      </c>
      <c r="C488" s="11">
        <v>43708</v>
      </c>
      <c r="D488" s="15">
        <v>4998</v>
      </c>
    </row>
    <row r="489" spans="1:4" x14ac:dyDescent="0.3">
      <c r="A489" s="1">
        <v>1</v>
      </c>
      <c r="B489" s="1" t="s">
        <v>981</v>
      </c>
      <c r="C489" s="11">
        <v>43708</v>
      </c>
      <c r="D489" s="15">
        <v>0</v>
      </c>
    </row>
    <row r="490" spans="1:4" x14ac:dyDescent="0.3">
      <c r="A490" s="1">
        <v>1</v>
      </c>
      <c r="B490" s="1" t="s">
        <v>975</v>
      </c>
      <c r="C490" s="11">
        <v>43708</v>
      </c>
      <c r="D490" s="15">
        <v>9554</v>
      </c>
    </row>
    <row r="491" spans="1:4" x14ac:dyDescent="0.3">
      <c r="A491" s="1">
        <v>1</v>
      </c>
      <c r="B491" s="1" t="s">
        <v>976</v>
      </c>
      <c r="C491" s="11">
        <v>43708</v>
      </c>
      <c r="D491" s="15">
        <v>1087</v>
      </c>
    </row>
    <row r="492" spans="1:4" x14ac:dyDescent="0.3">
      <c r="A492" s="1">
        <v>1</v>
      </c>
      <c r="B492" s="1" t="s">
        <v>977</v>
      </c>
      <c r="C492" s="11">
        <v>43708</v>
      </c>
      <c r="D492" s="15">
        <v>1</v>
      </c>
    </row>
    <row r="493" spans="1:4" x14ac:dyDescent="0.3">
      <c r="A493" s="1">
        <v>1</v>
      </c>
      <c r="B493" s="1" t="s">
        <v>978</v>
      </c>
      <c r="C493" s="11">
        <v>43708</v>
      </c>
      <c r="D493" s="15">
        <v>63000</v>
      </c>
    </row>
    <row r="494" spans="1:4" x14ac:dyDescent="0.3">
      <c r="A494" s="1">
        <v>1</v>
      </c>
      <c r="B494" s="1" t="s">
        <v>979</v>
      </c>
      <c r="C494" s="11">
        <v>43708</v>
      </c>
      <c r="D494" s="15">
        <v>4001</v>
      </c>
    </row>
    <row r="495" spans="1:4" x14ac:dyDescent="0.3">
      <c r="A495" s="1">
        <v>1</v>
      </c>
      <c r="B495" s="1" t="s">
        <v>980</v>
      </c>
      <c r="C495" s="11">
        <v>43708</v>
      </c>
      <c r="D495" s="15">
        <v>1</v>
      </c>
    </row>
    <row r="496" spans="1:4" x14ac:dyDescent="0.3">
      <c r="A496" s="1">
        <v>1</v>
      </c>
      <c r="B496" s="1" t="s">
        <v>982</v>
      </c>
      <c r="C496" s="11">
        <v>43738</v>
      </c>
      <c r="D496" s="15">
        <v>-20000</v>
      </c>
    </row>
    <row r="497" spans="1:4" x14ac:dyDescent="0.3">
      <c r="A497" s="1">
        <v>1</v>
      </c>
      <c r="B497" s="1" t="s">
        <v>973</v>
      </c>
      <c r="C497" s="11">
        <v>43738</v>
      </c>
      <c r="D497" s="15">
        <v>9900</v>
      </c>
    </row>
    <row r="498" spans="1:4" x14ac:dyDescent="0.3">
      <c r="A498" s="1">
        <v>1</v>
      </c>
      <c r="B498" s="1" t="s">
        <v>974</v>
      </c>
      <c r="C498" s="11">
        <v>43738</v>
      </c>
      <c r="D498" s="15">
        <v>6602</v>
      </c>
    </row>
    <row r="499" spans="1:4" x14ac:dyDescent="0.3">
      <c r="A499" s="1">
        <v>1</v>
      </c>
      <c r="B499" s="1" t="s">
        <v>981</v>
      </c>
      <c r="C499" s="11">
        <v>43738</v>
      </c>
      <c r="D499" s="15">
        <v>0</v>
      </c>
    </row>
    <row r="500" spans="1:4" x14ac:dyDescent="0.3">
      <c r="A500" s="1">
        <v>1</v>
      </c>
      <c r="B500" s="1" t="s">
        <v>975</v>
      </c>
      <c r="C500" s="11">
        <v>43738</v>
      </c>
      <c r="D500" s="15">
        <v>9674</v>
      </c>
    </row>
    <row r="501" spans="1:4" x14ac:dyDescent="0.3">
      <c r="A501" s="1">
        <v>1</v>
      </c>
      <c r="B501" s="1" t="s">
        <v>976</v>
      </c>
      <c r="C501" s="11">
        <v>43738</v>
      </c>
      <c r="D501" s="15">
        <v>1100</v>
      </c>
    </row>
    <row r="502" spans="1:4" x14ac:dyDescent="0.3">
      <c r="A502" s="1">
        <v>1</v>
      </c>
      <c r="B502" s="1" t="s">
        <v>977</v>
      </c>
      <c r="C502" s="11">
        <v>43738</v>
      </c>
      <c r="D502" s="15">
        <v>1</v>
      </c>
    </row>
    <row r="503" spans="1:4" x14ac:dyDescent="0.3">
      <c r="A503" s="1">
        <v>1</v>
      </c>
      <c r="B503" s="1" t="s">
        <v>978</v>
      </c>
      <c r="C503" s="11">
        <v>43738</v>
      </c>
      <c r="D503" s="15">
        <v>63000</v>
      </c>
    </row>
    <row r="504" spans="1:4" x14ac:dyDescent="0.3">
      <c r="A504" s="1">
        <v>1</v>
      </c>
      <c r="B504" s="1" t="s">
        <v>979</v>
      </c>
      <c r="C504" s="11">
        <v>43738</v>
      </c>
      <c r="D504" s="15">
        <v>8751</v>
      </c>
    </row>
    <row r="505" spans="1:4" x14ac:dyDescent="0.3">
      <c r="A505" s="1">
        <v>1</v>
      </c>
      <c r="B505" s="1" t="s">
        <v>980</v>
      </c>
      <c r="C505" s="11">
        <v>43738</v>
      </c>
      <c r="D505" s="15">
        <v>1</v>
      </c>
    </row>
    <row r="506" spans="1:4" x14ac:dyDescent="0.3">
      <c r="A506" s="1">
        <v>1</v>
      </c>
      <c r="B506" s="1" t="s">
        <v>982</v>
      </c>
      <c r="C506" s="11">
        <v>43769</v>
      </c>
      <c r="D506" s="15">
        <v>-20000</v>
      </c>
    </row>
    <row r="507" spans="1:4" x14ac:dyDescent="0.3">
      <c r="A507" s="1">
        <v>1</v>
      </c>
      <c r="B507" s="1" t="s">
        <v>973</v>
      </c>
      <c r="C507" s="11">
        <v>43769</v>
      </c>
      <c r="D507" s="15">
        <v>10092</v>
      </c>
    </row>
    <row r="508" spans="1:4" x14ac:dyDescent="0.3">
      <c r="A508" s="1">
        <v>1</v>
      </c>
      <c r="B508" s="1" t="s">
        <v>974</v>
      </c>
      <c r="C508" s="11">
        <v>43769</v>
      </c>
      <c r="D508" s="15">
        <v>8471</v>
      </c>
    </row>
    <row r="509" spans="1:4" x14ac:dyDescent="0.3">
      <c r="A509" s="1">
        <v>1</v>
      </c>
      <c r="B509" s="1" t="s">
        <v>981</v>
      </c>
      <c r="C509" s="11">
        <v>43769</v>
      </c>
      <c r="D509" s="15">
        <v>0</v>
      </c>
    </row>
    <row r="510" spans="1:4" x14ac:dyDescent="0.3">
      <c r="A510" s="1">
        <v>1</v>
      </c>
      <c r="B510" s="1" t="s">
        <v>975</v>
      </c>
      <c r="C510" s="11">
        <v>43769</v>
      </c>
      <c r="D510" s="15">
        <v>9860</v>
      </c>
    </row>
    <row r="511" spans="1:4" x14ac:dyDescent="0.3">
      <c r="A511" s="1">
        <v>1</v>
      </c>
      <c r="B511" s="1" t="s">
        <v>976</v>
      </c>
      <c r="C511" s="11">
        <v>43769</v>
      </c>
      <c r="D511" s="15">
        <v>1121</v>
      </c>
    </row>
    <row r="512" spans="1:4" x14ac:dyDescent="0.3">
      <c r="A512" s="1">
        <v>1</v>
      </c>
      <c r="B512" s="1" t="s">
        <v>977</v>
      </c>
      <c r="C512" s="11">
        <v>43769</v>
      </c>
      <c r="D512" s="15">
        <v>1</v>
      </c>
    </row>
    <row r="513" spans="1:4" x14ac:dyDescent="0.3">
      <c r="A513" s="1">
        <v>1</v>
      </c>
      <c r="B513" s="1" t="s">
        <v>978</v>
      </c>
      <c r="C513" s="11">
        <v>43769</v>
      </c>
      <c r="D513" s="15">
        <v>63000</v>
      </c>
    </row>
    <row r="514" spans="1:4" x14ac:dyDescent="0.3">
      <c r="A514" s="1">
        <v>1</v>
      </c>
      <c r="B514" s="1" t="s">
        <v>979</v>
      </c>
      <c r="C514" s="11">
        <v>43769</v>
      </c>
      <c r="D514" s="15">
        <v>6001</v>
      </c>
    </row>
    <row r="515" spans="1:4" x14ac:dyDescent="0.3">
      <c r="A515" s="1">
        <v>1</v>
      </c>
      <c r="B515" s="1" t="s">
        <v>980</v>
      </c>
      <c r="C515" s="11">
        <v>43769</v>
      </c>
      <c r="D515" s="15">
        <v>1</v>
      </c>
    </row>
    <row r="516" spans="1:4" x14ac:dyDescent="0.3">
      <c r="A516" s="1">
        <v>1</v>
      </c>
      <c r="B516" s="1" t="s">
        <v>982</v>
      </c>
      <c r="C516" s="11">
        <v>43799</v>
      </c>
      <c r="D516" s="15">
        <v>-20000</v>
      </c>
    </row>
    <row r="517" spans="1:4" x14ac:dyDescent="0.3">
      <c r="A517" s="1">
        <v>1</v>
      </c>
      <c r="B517" s="1" t="s">
        <v>973</v>
      </c>
      <c r="C517" s="11">
        <v>43799</v>
      </c>
      <c r="D517" s="15">
        <v>10233</v>
      </c>
    </row>
    <row r="518" spans="1:4" x14ac:dyDescent="0.3">
      <c r="A518" s="1">
        <v>1</v>
      </c>
      <c r="B518" s="1" t="s">
        <v>974</v>
      </c>
      <c r="C518" s="11">
        <v>43799</v>
      </c>
      <c r="D518" s="15">
        <v>6872</v>
      </c>
    </row>
    <row r="519" spans="1:4" x14ac:dyDescent="0.3">
      <c r="A519" s="1">
        <v>1</v>
      </c>
      <c r="B519" s="1" t="s">
        <v>981</v>
      </c>
      <c r="C519" s="11">
        <v>43799</v>
      </c>
      <c r="D519" s="15">
        <v>0</v>
      </c>
    </row>
    <row r="520" spans="1:4" x14ac:dyDescent="0.3">
      <c r="A520" s="1">
        <v>1</v>
      </c>
      <c r="B520" s="1" t="s">
        <v>975</v>
      </c>
      <c r="C520" s="11">
        <v>43799</v>
      </c>
      <c r="D520" s="15">
        <v>10010</v>
      </c>
    </row>
    <row r="521" spans="1:4" x14ac:dyDescent="0.3">
      <c r="A521" s="1">
        <v>1</v>
      </c>
      <c r="B521" s="1" t="s">
        <v>976</v>
      </c>
      <c r="C521" s="11">
        <v>43799</v>
      </c>
      <c r="D521" s="15">
        <v>1138</v>
      </c>
    </row>
    <row r="522" spans="1:4" x14ac:dyDescent="0.3">
      <c r="A522" s="1">
        <v>1</v>
      </c>
      <c r="B522" s="1" t="s">
        <v>977</v>
      </c>
      <c r="C522" s="11">
        <v>43799</v>
      </c>
      <c r="D522" s="15">
        <v>1</v>
      </c>
    </row>
    <row r="523" spans="1:4" x14ac:dyDescent="0.3">
      <c r="A523" s="1">
        <v>1</v>
      </c>
      <c r="B523" s="1" t="s">
        <v>978</v>
      </c>
      <c r="C523" s="11">
        <v>43799</v>
      </c>
      <c r="D523" s="15">
        <v>63000</v>
      </c>
    </row>
    <row r="524" spans="1:4" x14ac:dyDescent="0.3">
      <c r="A524" s="1">
        <v>1</v>
      </c>
      <c r="B524" s="1" t="s">
        <v>979</v>
      </c>
      <c r="C524" s="11">
        <v>43799</v>
      </c>
      <c r="D524" s="15">
        <v>4401</v>
      </c>
    </row>
    <row r="525" spans="1:4" x14ac:dyDescent="0.3">
      <c r="A525" s="1">
        <v>1</v>
      </c>
      <c r="B525" s="1" t="s">
        <v>980</v>
      </c>
      <c r="C525" s="11">
        <v>43799</v>
      </c>
      <c r="D525" s="15">
        <v>1</v>
      </c>
    </row>
    <row r="526" spans="1:4" x14ac:dyDescent="0.3">
      <c r="A526" s="1">
        <v>1</v>
      </c>
      <c r="B526" s="1" t="s">
        <v>982</v>
      </c>
      <c r="C526" s="11">
        <v>43830</v>
      </c>
      <c r="D526" s="15">
        <v>-20000</v>
      </c>
    </row>
    <row r="527" spans="1:4" x14ac:dyDescent="0.3">
      <c r="A527" s="1">
        <v>1</v>
      </c>
      <c r="B527" s="1" t="s">
        <v>973</v>
      </c>
      <c r="C527" s="11">
        <v>43830</v>
      </c>
      <c r="D527" s="15">
        <v>10416</v>
      </c>
    </row>
    <row r="528" spans="1:4" x14ac:dyDescent="0.3">
      <c r="A528" s="1">
        <v>1</v>
      </c>
      <c r="B528" s="1" t="s">
        <v>974</v>
      </c>
      <c r="C528" s="11">
        <v>43830</v>
      </c>
      <c r="D528" s="15">
        <v>8454</v>
      </c>
    </row>
    <row r="529" spans="1:4" x14ac:dyDescent="0.3">
      <c r="A529" s="1">
        <v>1</v>
      </c>
      <c r="B529" s="1" t="s">
        <v>981</v>
      </c>
      <c r="C529" s="11">
        <v>43830</v>
      </c>
      <c r="D529" s="15">
        <v>0</v>
      </c>
    </row>
    <row r="530" spans="1:4" x14ac:dyDescent="0.3">
      <c r="A530" s="1">
        <v>1</v>
      </c>
      <c r="B530" s="1" t="s">
        <v>975</v>
      </c>
      <c r="C530" s="11">
        <v>43830</v>
      </c>
      <c r="D530" s="15">
        <v>10198</v>
      </c>
    </row>
    <row r="531" spans="1:4" x14ac:dyDescent="0.3">
      <c r="A531" s="1">
        <v>1</v>
      </c>
      <c r="B531" s="1" t="s">
        <v>976</v>
      </c>
      <c r="C531" s="11">
        <v>43830</v>
      </c>
      <c r="D531" s="15">
        <v>1160</v>
      </c>
    </row>
    <row r="532" spans="1:4" x14ac:dyDescent="0.3">
      <c r="A532" s="1">
        <v>1</v>
      </c>
      <c r="B532" s="1" t="s">
        <v>977</v>
      </c>
      <c r="C532" s="11">
        <v>43830</v>
      </c>
      <c r="D532" s="15">
        <v>1</v>
      </c>
    </row>
    <row r="533" spans="1:4" x14ac:dyDescent="0.3">
      <c r="A533" s="1">
        <v>1</v>
      </c>
      <c r="B533" s="1" t="s">
        <v>978</v>
      </c>
      <c r="C533" s="11">
        <v>43830</v>
      </c>
      <c r="D533" s="15">
        <v>63000</v>
      </c>
    </row>
    <row r="534" spans="1:4" x14ac:dyDescent="0.3">
      <c r="A534" s="1">
        <v>1</v>
      </c>
      <c r="B534" s="1" t="s">
        <v>979</v>
      </c>
      <c r="C534" s="11">
        <v>43830</v>
      </c>
      <c r="D534" s="15">
        <v>2501</v>
      </c>
    </row>
    <row r="535" spans="1:4" x14ac:dyDescent="0.3">
      <c r="A535" s="1">
        <v>1</v>
      </c>
      <c r="B535" s="1" t="s">
        <v>980</v>
      </c>
      <c r="C535" s="11">
        <v>43830</v>
      </c>
      <c r="D535" s="15">
        <v>1</v>
      </c>
    </row>
    <row r="536" spans="1:4" x14ac:dyDescent="0.3">
      <c r="A536" s="1">
        <v>1</v>
      </c>
      <c r="B536" s="1" t="s">
        <v>982</v>
      </c>
      <c r="C536" s="11">
        <v>43861</v>
      </c>
      <c r="D536" s="15">
        <v>-20000</v>
      </c>
    </row>
    <row r="537" spans="1:4" x14ac:dyDescent="0.3">
      <c r="A537" s="1">
        <v>1</v>
      </c>
      <c r="B537" s="1" t="s">
        <v>973</v>
      </c>
      <c r="C537" s="11">
        <v>43861</v>
      </c>
      <c r="D537" s="15">
        <v>10333</v>
      </c>
    </row>
    <row r="538" spans="1:4" x14ac:dyDescent="0.3">
      <c r="A538" s="1">
        <v>1</v>
      </c>
      <c r="B538" s="1" t="s">
        <v>974</v>
      </c>
      <c r="C538" s="11">
        <v>43861</v>
      </c>
      <c r="D538" s="15">
        <v>7053</v>
      </c>
    </row>
    <row r="539" spans="1:4" x14ac:dyDescent="0.3">
      <c r="A539" s="1">
        <v>1</v>
      </c>
      <c r="B539" s="1" t="s">
        <v>981</v>
      </c>
      <c r="C539" s="11">
        <v>43861</v>
      </c>
      <c r="D539" s="15">
        <v>0</v>
      </c>
    </row>
    <row r="540" spans="1:4" x14ac:dyDescent="0.3">
      <c r="A540" s="1">
        <v>1</v>
      </c>
      <c r="B540" s="1" t="s">
        <v>975</v>
      </c>
      <c r="C540" s="11">
        <v>43861</v>
      </c>
      <c r="D540" s="15">
        <v>10108</v>
      </c>
    </row>
    <row r="541" spans="1:4" x14ac:dyDescent="0.3">
      <c r="A541" s="1">
        <v>1</v>
      </c>
      <c r="B541" s="1" t="s">
        <v>976</v>
      </c>
      <c r="C541" s="11">
        <v>43861</v>
      </c>
      <c r="D541" s="15">
        <v>1149</v>
      </c>
    </row>
    <row r="542" spans="1:4" x14ac:dyDescent="0.3">
      <c r="A542" s="1">
        <v>1</v>
      </c>
      <c r="B542" s="1" t="s">
        <v>977</v>
      </c>
      <c r="C542" s="11">
        <v>43861</v>
      </c>
      <c r="D542" s="15">
        <v>1</v>
      </c>
    </row>
    <row r="543" spans="1:4" x14ac:dyDescent="0.3">
      <c r="A543" s="1">
        <v>1</v>
      </c>
      <c r="B543" s="1" t="s">
        <v>978</v>
      </c>
      <c r="C543" s="11">
        <v>43861</v>
      </c>
      <c r="D543" s="15">
        <v>63000</v>
      </c>
    </row>
    <row r="544" spans="1:4" x14ac:dyDescent="0.3">
      <c r="A544" s="1">
        <v>1</v>
      </c>
      <c r="B544" s="1" t="s">
        <v>979</v>
      </c>
      <c r="C544" s="11">
        <v>43861</v>
      </c>
      <c r="D544" s="15">
        <v>4876</v>
      </c>
    </row>
    <row r="545" spans="1:4" x14ac:dyDescent="0.3">
      <c r="A545" s="1">
        <v>1</v>
      </c>
      <c r="B545" s="1" t="s">
        <v>980</v>
      </c>
      <c r="C545" s="11">
        <v>43861</v>
      </c>
      <c r="D545" s="15">
        <v>1</v>
      </c>
    </row>
    <row r="546" spans="1:4" x14ac:dyDescent="0.3">
      <c r="A546" s="1">
        <v>1</v>
      </c>
      <c r="B546" s="1" t="s">
        <v>982</v>
      </c>
      <c r="C546" s="11">
        <v>43890</v>
      </c>
      <c r="D546" s="15">
        <v>-20000</v>
      </c>
    </row>
    <row r="547" spans="1:4" x14ac:dyDescent="0.3">
      <c r="A547" s="1">
        <v>1</v>
      </c>
      <c r="B547" s="1" t="s">
        <v>973</v>
      </c>
      <c r="C547" s="11">
        <v>43890</v>
      </c>
      <c r="D547" s="15">
        <v>9814</v>
      </c>
    </row>
    <row r="548" spans="1:4" x14ac:dyDescent="0.3">
      <c r="A548" s="1">
        <v>1</v>
      </c>
      <c r="B548" s="1" t="s">
        <v>974</v>
      </c>
      <c r="C548" s="11">
        <v>43890</v>
      </c>
      <c r="D548" s="15">
        <v>4861</v>
      </c>
    </row>
    <row r="549" spans="1:4" x14ac:dyDescent="0.3">
      <c r="A549" s="1">
        <v>1</v>
      </c>
      <c r="B549" s="1" t="s">
        <v>981</v>
      </c>
      <c r="C549" s="11">
        <v>43890</v>
      </c>
      <c r="D549" s="15">
        <v>0</v>
      </c>
    </row>
    <row r="550" spans="1:4" x14ac:dyDescent="0.3">
      <c r="A550" s="1">
        <v>1</v>
      </c>
      <c r="B550" s="1" t="s">
        <v>975</v>
      </c>
      <c r="C550" s="11">
        <v>43890</v>
      </c>
      <c r="D550" s="15">
        <v>9612</v>
      </c>
    </row>
    <row r="551" spans="1:4" x14ac:dyDescent="0.3">
      <c r="A551" s="1">
        <v>1</v>
      </c>
      <c r="B551" s="1" t="s">
        <v>976</v>
      </c>
      <c r="C551" s="11">
        <v>43890</v>
      </c>
      <c r="D551" s="15">
        <v>1093</v>
      </c>
    </row>
    <row r="552" spans="1:4" x14ac:dyDescent="0.3">
      <c r="A552" s="1">
        <v>1</v>
      </c>
      <c r="B552" s="1" t="s">
        <v>977</v>
      </c>
      <c r="C552" s="11">
        <v>43890</v>
      </c>
      <c r="D552" s="15">
        <v>1</v>
      </c>
    </row>
    <row r="553" spans="1:4" x14ac:dyDescent="0.3">
      <c r="A553" s="1">
        <v>1</v>
      </c>
      <c r="B553" s="1" t="s">
        <v>978</v>
      </c>
      <c r="C553" s="11">
        <v>43890</v>
      </c>
      <c r="D553" s="15">
        <v>63000</v>
      </c>
    </row>
    <row r="554" spans="1:4" x14ac:dyDescent="0.3">
      <c r="A554" s="1">
        <v>1</v>
      </c>
      <c r="B554" s="1" t="s">
        <v>979</v>
      </c>
      <c r="C554" s="11">
        <v>43890</v>
      </c>
      <c r="D554" s="15">
        <v>16774</v>
      </c>
    </row>
    <row r="555" spans="1:4" x14ac:dyDescent="0.3">
      <c r="A555" s="1">
        <v>1</v>
      </c>
      <c r="B555" s="1" t="s">
        <v>980</v>
      </c>
      <c r="C555" s="11">
        <v>43890</v>
      </c>
      <c r="D555" s="15">
        <v>1</v>
      </c>
    </row>
    <row r="556" spans="1:4" x14ac:dyDescent="0.3">
      <c r="A556" s="1">
        <v>1</v>
      </c>
      <c r="B556" s="1" t="s">
        <v>982</v>
      </c>
      <c r="C556" s="11">
        <v>43921</v>
      </c>
      <c r="D556" s="15">
        <v>-20000</v>
      </c>
    </row>
    <row r="557" spans="1:4" x14ac:dyDescent="0.3">
      <c r="A557" s="1">
        <v>1</v>
      </c>
      <c r="B557" s="1" t="s">
        <v>973</v>
      </c>
      <c r="C557" s="11">
        <v>43921</v>
      </c>
      <c r="D557" s="15">
        <v>8678</v>
      </c>
    </row>
    <row r="558" spans="1:4" x14ac:dyDescent="0.3">
      <c r="A558" s="1">
        <v>1</v>
      </c>
      <c r="B558" s="1" t="s">
        <v>974</v>
      </c>
      <c r="C558" s="11">
        <v>43921</v>
      </c>
      <c r="D558" s="15">
        <v>2283</v>
      </c>
    </row>
    <row r="559" spans="1:4" x14ac:dyDescent="0.3">
      <c r="A559" s="1">
        <v>1</v>
      </c>
      <c r="B559" s="1" t="s">
        <v>981</v>
      </c>
      <c r="C559" s="11">
        <v>43921</v>
      </c>
      <c r="D559" s="15">
        <v>0</v>
      </c>
    </row>
    <row r="560" spans="1:4" x14ac:dyDescent="0.3">
      <c r="A560" s="1">
        <v>1</v>
      </c>
      <c r="B560" s="1" t="s">
        <v>975</v>
      </c>
      <c r="C560" s="11">
        <v>43921</v>
      </c>
      <c r="D560" s="15">
        <v>8542</v>
      </c>
    </row>
    <row r="561" spans="1:4" x14ac:dyDescent="0.3">
      <c r="A561" s="1">
        <v>1</v>
      </c>
      <c r="B561" s="1" t="s">
        <v>976</v>
      </c>
      <c r="C561" s="11">
        <v>43921</v>
      </c>
      <c r="D561" s="15">
        <v>970</v>
      </c>
    </row>
    <row r="562" spans="1:4" x14ac:dyDescent="0.3">
      <c r="A562" s="1">
        <v>1</v>
      </c>
      <c r="B562" s="1" t="s">
        <v>977</v>
      </c>
      <c r="C562" s="11">
        <v>43921</v>
      </c>
      <c r="D562" s="15">
        <v>1</v>
      </c>
    </row>
    <row r="563" spans="1:4" x14ac:dyDescent="0.3">
      <c r="A563" s="1">
        <v>1</v>
      </c>
      <c r="B563" s="1" t="s">
        <v>978</v>
      </c>
      <c r="C563" s="11">
        <v>43921</v>
      </c>
      <c r="D563" s="15">
        <v>63000</v>
      </c>
    </row>
    <row r="564" spans="1:4" x14ac:dyDescent="0.3">
      <c r="A564" s="1">
        <v>1</v>
      </c>
      <c r="B564" s="1" t="s">
        <v>979</v>
      </c>
      <c r="C564" s="11">
        <v>43921</v>
      </c>
      <c r="D564" s="15">
        <v>14501</v>
      </c>
    </row>
    <row r="565" spans="1:4" x14ac:dyDescent="0.3">
      <c r="A565" s="1">
        <v>1</v>
      </c>
      <c r="B565" s="1" t="s">
        <v>980</v>
      </c>
      <c r="C565" s="11">
        <v>43921</v>
      </c>
      <c r="D565" s="15">
        <v>1</v>
      </c>
    </row>
    <row r="566" spans="1:4" x14ac:dyDescent="0.3">
      <c r="A566" s="1">
        <v>1</v>
      </c>
      <c r="B566" s="1" t="s">
        <v>982</v>
      </c>
      <c r="C566" s="11">
        <v>43951</v>
      </c>
      <c r="D566" s="15">
        <v>-20000</v>
      </c>
    </row>
    <row r="567" spans="1:4" x14ac:dyDescent="0.3">
      <c r="A567" s="1">
        <v>1</v>
      </c>
      <c r="B567" s="1" t="s">
        <v>973</v>
      </c>
      <c r="C567" s="11">
        <v>43951</v>
      </c>
      <c r="D567" s="15">
        <v>9535</v>
      </c>
    </row>
    <row r="568" spans="1:4" x14ac:dyDescent="0.3">
      <c r="A568" s="1">
        <v>1</v>
      </c>
      <c r="B568" s="1" t="s">
        <v>974</v>
      </c>
      <c r="C568" s="11">
        <v>43951</v>
      </c>
      <c r="D568" s="15">
        <v>5917</v>
      </c>
    </row>
    <row r="569" spans="1:4" x14ac:dyDescent="0.3">
      <c r="A569" s="1">
        <v>1</v>
      </c>
      <c r="B569" s="1" t="s">
        <v>981</v>
      </c>
      <c r="C569" s="11">
        <v>43951</v>
      </c>
      <c r="D569" s="15">
        <v>0</v>
      </c>
    </row>
    <row r="570" spans="1:4" x14ac:dyDescent="0.3">
      <c r="A570" s="1">
        <v>1</v>
      </c>
      <c r="B570" s="1" t="s">
        <v>975</v>
      </c>
      <c r="C570" s="11">
        <v>43951</v>
      </c>
      <c r="D570" s="15">
        <v>9386</v>
      </c>
    </row>
    <row r="571" spans="1:4" x14ac:dyDescent="0.3">
      <c r="A571" s="1">
        <v>1</v>
      </c>
      <c r="B571" s="1" t="s">
        <v>976</v>
      </c>
      <c r="C571" s="11">
        <v>43951</v>
      </c>
      <c r="D571" s="15">
        <v>1067</v>
      </c>
    </row>
    <row r="572" spans="1:4" x14ac:dyDescent="0.3">
      <c r="A572" s="1">
        <v>1</v>
      </c>
      <c r="B572" s="1" t="s">
        <v>977</v>
      </c>
      <c r="C572" s="11">
        <v>43951</v>
      </c>
      <c r="D572" s="15">
        <v>1</v>
      </c>
    </row>
    <row r="573" spans="1:4" x14ac:dyDescent="0.3">
      <c r="A573" s="1">
        <v>1</v>
      </c>
      <c r="B573" s="1" t="s">
        <v>978</v>
      </c>
      <c r="C573" s="11">
        <v>43951</v>
      </c>
      <c r="D573" s="15">
        <v>63000</v>
      </c>
    </row>
    <row r="574" spans="1:4" x14ac:dyDescent="0.3">
      <c r="A574" s="1">
        <v>1</v>
      </c>
      <c r="B574" s="1" t="s">
        <v>979</v>
      </c>
      <c r="C574" s="11">
        <v>43951</v>
      </c>
      <c r="D574" s="15">
        <v>14551</v>
      </c>
    </row>
    <row r="575" spans="1:4" x14ac:dyDescent="0.3">
      <c r="A575" s="1">
        <v>1</v>
      </c>
      <c r="B575" s="1" t="s">
        <v>980</v>
      </c>
      <c r="C575" s="11">
        <v>43951</v>
      </c>
      <c r="D575" s="15">
        <v>1</v>
      </c>
    </row>
    <row r="576" spans="1:4" x14ac:dyDescent="0.3">
      <c r="A576" s="1">
        <v>1</v>
      </c>
      <c r="B576" s="1" t="s">
        <v>982</v>
      </c>
      <c r="C576" s="11">
        <v>43982</v>
      </c>
      <c r="D576" s="15">
        <v>-20000</v>
      </c>
    </row>
    <row r="577" spans="1:4" x14ac:dyDescent="0.3">
      <c r="A577" s="1">
        <v>1</v>
      </c>
      <c r="B577" s="1" t="s">
        <v>973</v>
      </c>
      <c r="C577" s="11">
        <v>43982</v>
      </c>
      <c r="D577" s="15">
        <v>9752</v>
      </c>
    </row>
    <row r="578" spans="1:4" x14ac:dyDescent="0.3">
      <c r="A578" s="1">
        <v>1</v>
      </c>
      <c r="B578" s="1" t="s">
        <v>974</v>
      </c>
      <c r="C578" s="11">
        <v>43982</v>
      </c>
      <c r="D578" s="15">
        <v>383</v>
      </c>
    </row>
    <row r="579" spans="1:4" x14ac:dyDescent="0.3">
      <c r="A579" s="1">
        <v>1</v>
      </c>
      <c r="B579" s="1" t="s">
        <v>981</v>
      </c>
      <c r="C579" s="11">
        <v>43982</v>
      </c>
      <c r="D579" s="15">
        <v>0</v>
      </c>
    </row>
    <row r="580" spans="1:4" x14ac:dyDescent="0.3">
      <c r="A580" s="1">
        <v>1</v>
      </c>
      <c r="B580" s="1" t="s">
        <v>975</v>
      </c>
      <c r="C580" s="11">
        <v>43982</v>
      </c>
      <c r="D580" s="15">
        <v>9602</v>
      </c>
    </row>
    <row r="581" spans="1:4" x14ac:dyDescent="0.3">
      <c r="A581" s="1">
        <v>1</v>
      </c>
      <c r="B581" s="1" t="s">
        <v>976</v>
      </c>
      <c r="C581" s="11">
        <v>43982</v>
      </c>
      <c r="D581" s="15">
        <v>1092</v>
      </c>
    </row>
    <row r="582" spans="1:4" x14ac:dyDescent="0.3">
      <c r="A582" s="1">
        <v>1</v>
      </c>
      <c r="B582" s="1" t="s">
        <v>977</v>
      </c>
      <c r="C582" s="11">
        <v>43982</v>
      </c>
      <c r="D582" s="15">
        <v>1</v>
      </c>
    </row>
    <row r="583" spans="1:4" x14ac:dyDescent="0.3">
      <c r="A583" s="1">
        <v>1</v>
      </c>
      <c r="B583" s="1" t="s">
        <v>978</v>
      </c>
      <c r="C583" s="11">
        <v>43982</v>
      </c>
      <c r="D583" s="15">
        <v>63000</v>
      </c>
    </row>
    <row r="584" spans="1:4" x14ac:dyDescent="0.3">
      <c r="A584" s="1">
        <v>1</v>
      </c>
      <c r="B584" s="1" t="s">
        <v>979</v>
      </c>
      <c r="C584" s="11">
        <v>43982</v>
      </c>
      <c r="D584" s="15">
        <v>17051</v>
      </c>
    </row>
    <row r="585" spans="1:4" x14ac:dyDescent="0.3">
      <c r="A585" s="1">
        <v>1</v>
      </c>
      <c r="B585" s="1" t="s">
        <v>980</v>
      </c>
      <c r="C585" s="11">
        <v>43982</v>
      </c>
      <c r="D585" s="15">
        <v>1</v>
      </c>
    </row>
    <row r="586" spans="1:4" x14ac:dyDescent="0.3">
      <c r="A586" s="1">
        <v>1</v>
      </c>
      <c r="B586" s="1" t="s">
        <v>982</v>
      </c>
      <c r="C586" s="11">
        <v>44012</v>
      </c>
      <c r="D586" s="15">
        <v>-20000</v>
      </c>
    </row>
    <row r="587" spans="1:4" x14ac:dyDescent="0.3">
      <c r="A587" s="1">
        <v>1</v>
      </c>
      <c r="B587" s="1" t="s">
        <v>973</v>
      </c>
      <c r="C587" s="11">
        <v>44012</v>
      </c>
      <c r="D587" s="15">
        <v>9868</v>
      </c>
    </row>
    <row r="588" spans="1:4" x14ac:dyDescent="0.3">
      <c r="A588" s="1">
        <v>1</v>
      </c>
      <c r="B588" s="1" t="s">
        <v>974</v>
      </c>
      <c r="C588" s="11">
        <v>44012</v>
      </c>
      <c r="D588" s="15">
        <v>383</v>
      </c>
    </row>
    <row r="589" spans="1:4" x14ac:dyDescent="0.3">
      <c r="A589" s="1">
        <v>1</v>
      </c>
      <c r="B589" s="1" t="s">
        <v>981</v>
      </c>
      <c r="C589" s="11">
        <v>44012</v>
      </c>
      <c r="D589" s="15">
        <v>0</v>
      </c>
    </row>
    <row r="590" spans="1:4" x14ac:dyDescent="0.3">
      <c r="A590" s="1">
        <v>1</v>
      </c>
      <c r="B590" s="1" t="s">
        <v>975</v>
      </c>
      <c r="C590" s="11">
        <v>44012</v>
      </c>
      <c r="D590" s="15">
        <v>9715</v>
      </c>
    </row>
    <row r="591" spans="1:4" x14ac:dyDescent="0.3">
      <c r="A591" s="1">
        <v>1</v>
      </c>
      <c r="B591" s="1" t="s">
        <v>976</v>
      </c>
      <c r="C591" s="11">
        <v>44012</v>
      </c>
      <c r="D591" s="15">
        <v>1104</v>
      </c>
    </row>
    <row r="592" spans="1:4" x14ac:dyDescent="0.3">
      <c r="A592" s="1">
        <v>1</v>
      </c>
      <c r="B592" s="1" t="s">
        <v>977</v>
      </c>
      <c r="C592" s="11">
        <v>44012</v>
      </c>
      <c r="D592" s="15">
        <v>1</v>
      </c>
    </row>
    <row r="593" spans="1:4" x14ac:dyDescent="0.3">
      <c r="A593" s="1">
        <v>1</v>
      </c>
      <c r="B593" s="1" t="s">
        <v>978</v>
      </c>
      <c r="C593" s="11">
        <v>44012</v>
      </c>
      <c r="D593" s="15">
        <v>150000</v>
      </c>
    </row>
    <row r="594" spans="1:4" x14ac:dyDescent="0.3">
      <c r="A594" s="1">
        <v>1</v>
      </c>
      <c r="B594" s="1" t="s">
        <v>979</v>
      </c>
      <c r="C594" s="11">
        <v>44012</v>
      </c>
      <c r="D594" s="15">
        <v>17051</v>
      </c>
    </row>
    <row r="595" spans="1:4" x14ac:dyDescent="0.3">
      <c r="A595" s="1">
        <v>1</v>
      </c>
      <c r="B595" s="1" t="s">
        <v>980</v>
      </c>
      <c r="C595" s="11">
        <v>44012</v>
      </c>
      <c r="D595" s="15">
        <v>1</v>
      </c>
    </row>
    <row r="596" spans="1:4" x14ac:dyDescent="0.3">
      <c r="A596" s="1">
        <v>1</v>
      </c>
      <c r="B596" s="1" t="s">
        <v>982</v>
      </c>
      <c r="C596" s="11">
        <v>44043</v>
      </c>
      <c r="D596" s="15">
        <v>-20000</v>
      </c>
    </row>
    <row r="597" spans="1:4" x14ac:dyDescent="0.3">
      <c r="A597" s="1">
        <v>1</v>
      </c>
      <c r="B597" s="1" t="s">
        <v>973</v>
      </c>
      <c r="C597" s="11">
        <v>44043</v>
      </c>
      <c r="D597" s="15">
        <v>10249</v>
      </c>
    </row>
    <row r="598" spans="1:4" x14ac:dyDescent="0.3">
      <c r="A598" s="1">
        <v>1</v>
      </c>
      <c r="B598" s="1" t="s">
        <v>974</v>
      </c>
      <c r="C598" s="11">
        <v>44043</v>
      </c>
      <c r="D598" s="15">
        <v>383</v>
      </c>
    </row>
    <row r="599" spans="1:4" x14ac:dyDescent="0.3">
      <c r="A599" s="1">
        <v>1</v>
      </c>
      <c r="B599" s="1" t="s">
        <v>981</v>
      </c>
      <c r="C599" s="11">
        <v>44043</v>
      </c>
      <c r="D599" s="15">
        <v>0</v>
      </c>
    </row>
    <row r="600" spans="1:4" x14ac:dyDescent="0.3">
      <c r="A600" s="1">
        <v>1</v>
      </c>
      <c r="B600" s="1" t="s">
        <v>975</v>
      </c>
      <c r="C600" s="11">
        <v>44043</v>
      </c>
      <c r="D600" s="15">
        <v>10088</v>
      </c>
    </row>
    <row r="601" spans="1:4" x14ac:dyDescent="0.3">
      <c r="A601" s="1">
        <v>1</v>
      </c>
      <c r="B601" s="1" t="s">
        <v>976</v>
      </c>
      <c r="C601" s="11">
        <v>44043</v>
      </c>
      <c r="D601" s="15">
        <v>1147</v>
      </c>
    </row>
    <row r="602" spans="1:4" x14ac:dyDescent="0.3">
      <c r="A602" s="1">
        <v>1</v>
      </c>
      <c r="B602" s="1" t="s">
        <v>977</v>
      </c>
      <c r="C602" s="11">
        <v>44043</v>
      </c>
      <c r="D602" s="15">
        <v>1</v>
      </c>
    </row>
    <row r="603" spans="1:4" x14ac:dyDescent="0.3">
      <c r="A603" s="1">
        <v>1</v>
      </c>
      <c r="B603" s="1" t="s">
        <v>978</v>
      </c>
      <c r="C603" s="11">
        <v>44043</v>
      </c>
      <c r="D603" s="15">
        <v>150000</v>
      </c>
    </row>
    <row r="604" spans="1:4" x14ac:dyDescent="0.3">
      <c r="A604" s="1">
        <v>1</v>
      </c>
      <c r="B604" s="1" t="s">
        <v>979</v>
      </c>
      <c r="C604" s="11">
        <v>44043</v>
      </c>
      <c r="D604" s="15">
        <v>17051</v>
      </c>
    </row>
    <row r="605" spans="1:4" x14ac:dyDescent="0.3">
      <c r="A605" s="1">
        <v>1</v>
      </c>
      <c r="B605" s="1" t="s">
        <v>980</v>
      </c>
      <c r="C605" s="11">
        <v>44043</v>
      </c>
      <c r="D605" s="15">
        <v>1</v>
      </c>
    </row>
    <row r="606" spans="1:4" x14ac:dyDescent="0.3">
      <c r="A606" s="1">
        <v>1</v>
      </c>
      <c r="B606" s="1" t="s">
        <v>982</v>
      </c>
      <c r="C606" s="11">
        <v>44074</v>
      </c>
      <c r="D606" s="15">
        <v>-20000</v>
      </c>
    </row>
    <row r="607" spans="1:4" x14ac:dyDescent="0.3">
      <c r="A607" s="1">
        <v>1</v>
      </c>
      <c r="B607" s="1" t="s">
        <v>973</v>
      </c>
      <c r="C607" s="11">
        <v>44074</v>
      </c>
      <c r="D607" s="15">
        <v>10638</v>
      </c>
    </row>
    <row r="608" spans="1:4" x14ac:dyDescent="0.3">
      <c r="A608" s="1">
        <v>1</v>
      </c>
      <c r="B608" s="1" t="s">
        <v>974</v>
      </c>
      <c r="C608" s="11">
        <v>44074</v>
      </c>
      <c r="D608" s="15">
        <v>383</v>
      </c>
    </row>
    <row r="609" spans="1:4" x14ac:dyDescent="0.3">
      <c r="A609" s="1">
        <v>1</v>
      </c>
      <c r="B609" s="1" t="s">
        <v>981</v>
      </c>
      <c r="C609" s="11">
        <v>44074</v>
      </c>
      <c r="D609" s="15">
        <v>0</v>
      </c>
    </row>
    <row r="610" spans="1:4" x14ac:dyDescent="0.3">
      <c r="A610" s="1">
        <v>1</v>
      </c>
      <c r="B610" s="1" t="s">
        <v>975</v>
      </c>
      <c r="C610" s="11">
        <v>44074</v>
      </c>
      <c r="D610" s="15">
        <v>10477</v>
      </c>
    </row>
    <row r="611" spans="1:4" x14ac:dyDescent="0.3">
      <c r="A611" s="1">
        <v>1</v>
      </c>
      <c r="B611" s="1" t="s">
        <v>976</v>
      </c>
      <c r="C611" s="11">
        <v>44074</v>
      </c>
      <c r="D611" s="15">
        <v>1191</v>
      </c>
    </row>
    <row r="612" spans="1:4" x14ac:dyDescent="0.3">
      <c r="A612" s="1">
        <v>1</v>
      </c>
      <c r="B612" s="1" t="s">
        <v>977</v>
      </c>
      <c r="C612" s="11">
        <v>44074</v>
      </c>
      <c r="D612" s="15">
        <v>1</v>
      </c>
    </row>
    <row r="613" spans="1:4" x14ac:dyDescent="0.3">
      <c r="A613" s="1">
        <v>1</v>
      </c>
      <c r="B613" s="1" t="s">
        <v>978</v>
      </c>
      <c r="C613" s="11">
        <v>44074</v>
      </c>
      <c r="D613" s="15">
        <v>150000</v>
      </c>
    </row>
    <row r="614" spans="1:4" x14ac:dyDescent="0.3">
      <c r="A614" s="1">
        <v>1</v>
      </c>
      <c r="B614" s="1" t="s">
        <v>979</v>
      </c>
      <c r="C614" s="11">
        <v>44074</v>
      </c>
      <c r="D614" s="15">
        <v>17051</v>
      </c>
    </row>
    <row r="615" spans="1:4" x14ac:dyDescent="0.3">
      <c r="A615" s="1">
        <v>1</v>
      </c>
      <c r="B615" s="1" t="s">
        <v>980</v>
      </c>
      <c r="C615" s="11">
        <v>44074</v>
      </c>
      <c r="D615" s="15">
        <v>1</v>
      </c>
    </row>
    <row r="616" spans="1:4" x14ac:dyDescent="0.3">
      <c r="A616" s="1">
        <v>1</v>
      </c>
      <c r="B616" s="1" t="s">
        <v>982</v>
      </c>
      <c r="C616" s="11">
        <v>44104</v>
      </c>
      <c r="D616" s="15">
        <v>-20000</v>
      </c>
    </row>
    <row r="617" spans="1:4" x14ac:dyDescent="0.3">
      <c r="A617" s="1">
        <v>1</v>
      </c>
      <c r="B617" s="1" t="s">
        <v>973</v>
      </c>
      <c r="C617" s="11">
        <v>44104</v>
      </c>
      <c r="D617" s="15">
        <v>10370</v>
      </c>
    </row>
    <row r="618" spans="1:4" x14ac:dyDescent="0.3">
      <c r="A618" s="1">
        <v>1</v>
      </c>
      <c r="B618" s="1" t="s">
        <v>974</v>
      </c>
      <c r="C618" s="11">
        <v>44104</v>
      </c>
      <c r="D618" s="15">
        <v>383</v>
      </c>
    </row>
    <row r="619" spans="1:4" x14ac:dyDescent="0.3">
      <c r="A619" s="1">
        <v>1</v>
      </c>
      <c r="B619" s="1" t="s">
        <v>981</v>
      </c>
      <c r="C619" s="11">
        <v>44104</v>
      </c>
      <c r="D619" s="15">
        <v>0</v>
      </c>
    </row>
    <row r="620" spans="1:4" x14ac:dyDescent="0.3">
      <c r="A620" s="1">
        <v>1</v>
      </c>
      <c r="B620" s="1" t="s">
        <v>975</v>
      </c>
      <c r="C620" s="11">
        <v>44104</v>
      </c>
      <c r="D620" s="15">
        <v>10219</v>
      </c>
    </row>
    <row r="621" spans="1:4" x14ac:dyDescent="0.3">
      <c r="A621" s="1">
        <v>1</v>
      </c>
      <c r="B621" s="1" t="s">
        <v>976</v>
      </c>
      <c r="C621" s="11">
        <v>44104</v>
      </c>
      <c r="D621" s="15">
        <v>1162</v>
      </c>
    </row>
    <row r="622" spans="1:4" x14ac:dyDescent="0.3">
      <c r="A622" s="1">
        <v>1</v>
      </c>
      <c r="B622" s="1" t="s">
        <v>977</v>
      </c>
      <c r="C622" s="11">
        <v>44104</v>
      </c>
      <c r="D622" s="15">
        <v>1</v>
      </c>
    </row>
    <row r="623" spans="1:4" x14ac:dyDescent="0.3">
      <c r="A623" s="1">
        <v>1</v>
      </c>
      <c r="B623" s="1" t="s">
        <v>978</v>
      </c>
      <c r="C623" s="11">
        <v>44104</v>
      </c>
      <c r="D623" s="15">
        <v>150000</v>
      </c>
    </row>
    <row r="624" spans="1:4" x14ac:dyDescent="0.3">
      <c r="A624" s="1">
        <v>1</v>
      </c>
      <c r="B624" s="1" t="s">
        <v>979</v>
      </c>
      <c r="C624" s="11">
        <v>44104</v>
      </c>
      <c r="D624" s="15">
        <v>17051</v>
      </c>
    </row>
    <row r="625" spans="1:4" x14ac:dyDescent="0.3">
      <c r="A625" s="1">
        <v>1</v>
      </c>
      <c r="B625" s="1" t="s">
        <v>980</v>
      </c>
      <c r="C625" s="11">
        <v>44104</v>
      </c>
      <c r="D625" s="15">
        <v>1</v>
      </c>
    </row>
    <row r="626" spans="1:4" x14ac:dyDescent="0.3">
      <c r="A626" s="1">
        <v>1</v>
      </c>
      <c r="B626" s="1" t="s">
        <v>982</v>
      </c>
      <c r="C626" s="11">
        <v>44135</v>
      </c>
      <c r="D626" s="15">
        <v>-20000</v>
      </c>
    </row>
    <row r="627" spans="1:4" x14ac:dyDescent="0.3">
      <c r="A627" s="1">
        <v>1</v>
      </c>
      <c r="B627" s="1" t="s">
        <v>973</v>
      </c>
      <c r="C627" s="11">
        <v>44135</v>
      </c>
      <c r="D627" s="15">
        <v>10312</v>
      </c>
    </row>
    <row r="628" spans="1:4" x14ac:dyDescent="0.3">
      <c r="A628" s="1">
        <v>1</v>
      </c>
      <c r="B628" s="1" t="s">
        <v>974</v>
      </c>
      <c r="C628" s="11">
        <v>44135</v>
      </c>
      <c r="D628" s="15">
        <v>383</v>
      </c>
    </row>
    <row r="629" spans="1:4" x14ac:dyDescent="0.3">
      <c r="A629" s="1">
        <v>1</v>
      </c>
      <c r="B629" s="1" t="s">
        <v>981</v>
      </c>
      <c r="C629" s="11">
        <v>44135</v>
      </c>
      <c r="D629" s="15">
        <v>0</v>
      </c>
    </row>
    <row r="630" spans="1:4" x14ac:dyDescent="0.3">
      <c r="A630" s="1">
        <v>1</v>
      </c>
      <c r="B630" s="1" t="s">
        <v>975</v>
      </c>
      <c r="C630" s="11">
        <v>44135</v>
      </c>
      <c r="D630" s="15">
        <v>10171</v>
      </c>
    </row>
    <row r="631" spans="1:4" x14ac:dyDescent="0.3">
      <c r="A631" s="1">
        <v>1</v>
      </c>
      <c r="B631" s="1" t="s">
        <v>976</v>
      </c>
      <c r="C631" s="11">
        <v>44135</v>
      </c>
      <c r="D631" s="15">
        <v>1157</v>
      </c>
    </row>
    <row r="632" spans="1:4" x14ac:dyDescent="0.3">
      <c r="A632" s="1">
        <v>1</v>
      </c>
      <c r="B632" s="1" t="s">
        <v>977</v>
      </c>
      <c r="C632" s="11">
        <v>44135</v>
      </c>
      <c r="D632" s="15">
        <v>1</v>
      </c>
    </row>
    <row r="633" spans="1:4" x14ac:dyDescent="0.3">
      <c r="A633" s="1">
        <v>1</v>
      </c>
      <c r="B633" s="1" t="s">
        <v>978</v>
      </c>
      <c r="C633" s="11">
        <v>44135</v>
      </c>
      <c r="D633" s="15">
        <v>150000</v>
      </c>
    </row>
    <row r="634" spans="1:4" x14ac:dyDescent="0.3">
      <c r="A634" s="1">
        <v>1</v>
      </c>
      <c r="B634" s="1" t="s">
        <v>979</v>
      </c>
      <c r="C634" s="11">
        <v>44135</v>
      </c>
      <c r="D634" s="15">
        <v>17051</v>
      </c>
    </row>
    <row r="635" spans="1:4" x14ac:dyDescent="0.3">
      <c r="A635" s="1">
        <v>1</v>
      </c>
      <c r="B635" s="1" t="s">
        <v>980</v>
      </c>
      <c r="C635" s="11">
        <v>44135</v>
      </c>
      <c r="D635" s="15">
        <v>1</v>
      </c>
    </row>
    <row r="636" spans="1:4" x14ac:dyDescent="0.3">
      <c r="A636" s="1">
        <v>1</v>
      </c>
      <c r="B636" s="1" t="s">
        <v>982</v>
      </c>
      <c r="C636" s="11">
        <v>44165</v>
      </c>
      <c r="D636" s="15">
        <v>-20000</v>
      </c>
    </row>
    <row r="637" spans="1:4" x14ac:dyDescent="0.3">
      <c r="A637" s="1">
        <v>1</v>
      </c>
      <c r="B637" s="1" t="s">
        <v>973</v>
      </c>
      <c r="C637" s="11">
        <v>44165</v>
      </c>
      <c r="D637" s="15">
        <v>11215</v>
      </c>
    </row>
    <row r="638" spans="1:4" x14ac:dyDescent="0.3">
      <c r="A638" s="1">
        <v>1</v>
      </c>
      <c r="B638" s="1" t="s">
        <v>974</v>
      </c>
      <c r="C638" s="11">
        <v>44165</v>
      </c>
      <c r="D638" s="15">
        <v>383</v>
      </c>
    </row>
    <row r="639" spans="1:4" x14ac:dyDescent="0.3">
      <c r="A639" s="1">
        <v>1</v>
      </c>
      <c r="B639" s="1" t="s">
        <v>981</v>
      </c>
      <c r="C639" s="11">
        <v>44165</v>
      </c>
      <c r="D639" s="15">
        <v>0</v>
      </c>
    </row>
    <row r="640" spans="1:4" x14ac:dyDescent="0.3">
      <c r="A640" s="1">
        <v>1</v>
      </c>
      <c r="B640" s="1" t="s">
        <v>975</v>
      </c>
      <c r="C640" s="11">
        <v>44165</v>
      </c>
      <c r="D640" s="15">
        <v>11047</v>
      </c>
    </row>
    <row r="641" spans="1:4" x14ac:dyDescent="0.3">
      <c r="A641" s="1">
        <v>1</v>
      </c>
      <c r="B641" s="1" t="s">
        <v>976</v>
      </c>
      <c r="C641" s="11">
        <v>44165</v>
      </c>
      <c r="D641" s="15">
        <v>1256</v>
      </c>
    </row>
    <row r="642" spans="1:4" x14ac:dyDescent="0.3">
      <c r="A642" s="1">
        <v>1</v>
      </c>
      <c r="B642" s="1" t="s">
        <v>977</v>
      </c>
      <c r="C642" s="11">
        <v>44165</v>
      </c>
      <c r="D642" s="15">
        <v>1</v>
      </c>
    </row>
    <row r="643" spans="1:4" x14ac:dyDescent="0.3">
      <c r="A643" s="1">
        <v>1</v>
      </c>
      <c r="B643" s="1" t="s">
        <v>978</v>
      </c>
      <c r="C643" s="11">
        <v>44165</v>
      </c>
      <c r="D643" s="15">
        <v>150000</v>
      </c>
    </row>
    <row r="644" spans="1:4" x14ac:dyDescent="0.3">
      <c r="A644" s="1">
        <v>1</v>
      </c>
      <c r="B644" s="1" t="s">
        <v>979</v>
      </c>
      <c r="C644" s="11">
        <v>44165</v>
      </c>
      <c r="D644" s="15">
        <v>17051</v>
      </c>
    </row>
    <row r="645" spans="1:4" x14ac:dyDescent="0.3">
      <c r="A645" s="1">
        <v>1</v>
      </c>
      <c r="B645" s="1" t="s">
        <v>980</v>
      </c>
      <c r="C645" s="11">
        <v>44165</v>
      </c>
      <c r="D645" s="15">
        <v>1</v>
      </c>
    </row>
    <row r="646" spans="1:4" x14ac:dyDescent="0.3">
      <c r="A646" s="1">
        <v>1</v>
      </c>
      <c r="B646" s="1" t="s">
        <v>982</v>
      </c>
      <c r="C646" s="11">
        <v>44196</v>
      </c>
      <c r="D646" s="15">
        <v>-20000</v>
      </c>
    </row>
    <row r="647" spans="1:4" x14ac:dyDescent="0.3">
      <c r="A647" s="1">
        <v>1</v>
      </c>
      <c r="B647" s="1" t="s">
        <v>973</v>
      </c>
      <c r="C647" s="11">
        <v>44196</v>
      </c>
      <c r="D647" s="15">
        <v>11489</v>
      </c>
    </row>
    <row r="648" spans="1:4" x14ac:dyDescent="0.3">
      <c r="A648" s="1">
        <v>1</v>
      </c>
      <c r="B648" s="1" t="s">
        <v>974</v>
      </c>
      <c r="C648" s="11">
        <v>44196</v>
      </c>
      <c r="D648" s="15">
        <v>383</v>
      </c>
    </row>
    <row r="649" spans="1:4" x14ac:dyDescent="0.3">
      <c r="A649" s="1">
        <v>1</v>
      </c>
      <c r="B649" s="1" t="s">
        <v>981</v>
      </c>
      <c r="C649" s="11">
        <v>44196</v>
      </c>
      <c r="D649" s="15">
        <v>0</v>
      </c>
    </row>
    <row r="650" spans="1:4" x14ac:dyDescent="0.3">
      <c r="A650" s="1">
        <v>1</v>
      </c>
      <c r="B650" s="1" t="s">
        <v>975</v>
      </c>
      <c r="C650" s="11">
        <v>44196</v>
      </c>
      <c r="D650" s="15">
        <v>11320</v>
      </c>
    </row>
    <row r="651" spans="1:4" x14ac:dyDescent="0.3">
      <c r="A651" s="1">
        <v>1</v>
      </c>
      <c r="B651" s="1" t="s">
        <v>976</v>
      </c>
      <c r="C651" s="11">
        <v>44196</v>
      </c>
      <c r="D651" s="15">
        <v>1287</v>
      </c>
    </row>
    <row r="652" spans="1:4" x14ac:dyDescent="0.3">
      <c r="A652" s="1">
        <v>1</v>
      </c>
      <c r="B652" s="1" t="s">
        <v>977</v>
      </c>
      <c r="C652" s="11">
        <v>44196</v>
      </c>
      <c r="D652" s="15">
        <v>1</v>
      </c>
    </row>
    <row r="653" spans="1:4" x14ac:dyDescent="0.3">
      <c r="A653" s="1">
        <v>1</v>
      </c>
      <c r="B653" s="1" t="s">
        <v>978</v>
      </c>
      <c r="C653" s="11">
        <v>44196</v>
      </c>
      <c r="D653" s="15">
        <v>150000</v>
      </c>
    </row>
    <row r="654" spans="1:4" x14ac:dyDescent="0.3">
      <c r="A654" s="1">
        <v>1</v>
      </c>
      <c r="B654" s="1" t="s">
        <v>979</v>
      </c>
      <c r="C654" s="11">
        <v>44196</v>
      </c>
      <c r="D654" s="15">
        <v>17051</v>
      </c>
    </row>
    <row r="655" spans="1:4" x14ac:dyDescent="0.3">
      <c r="A655" s="1">
        <v>1</v>
      </c>
      <c r="B655" s="1" t="s">
        <v>980</v>
      </c>
      <c r="C655" s="11">
        <v>44196</v>
      </c>
      <c r="D655" s="15">
        <v>1</v>
      </c>
    </row>
    <row r="656" spans="1:4" x14ac:dyDescent="0.3">
      <c r="A656" s="1">
        <v>1</v>
      </c>
      <c r="B656" s="1" t="s">
        <v>982</v>
      </c>
      <c r="C656" s="11">
        <v>44227</v>
      </c>
      <c r="D656" s="15">
        <v>-20000</v>
      </c>
    </row>
    <row r="657" spans="1:4" x14ac:dyDescent="0.3">
      <c r="A657" s="1">
        <v>1</v>
      </c>
      <c r="B657" s="1" t="s">
        <v>973</v>
      </c>
      <c r="C657" s="11">
        <v>44227</v>
      </c>
      <c r="D657" s="15">
        <v>11508</v>
      </c>
    </row>
    <row r="658" spans="1:4" x14ac:dyDescent="0.3">
      <c r="A658" s="1">
        <v>1</v>
      </c>
      <c r="B658" s="1" t="s">
        <v>974</v>
      </c>
      <c r="C658" s="11">
        <v>44227</v>
      </c>
      <c r="D658" s="15">
        <v>383</v>
      </c>
    </row>
    <row r="659" spans="1:4" x14ac:dyDescent="0.3">
      <c r="A659" s="1">
        <v>1</v>
      </c>
      <c r="B659" s="1" t="s">
        <v>981</v>
      </c>
      <c r="C659" s="11">
        <v>44227</v>
      </c>
      <c r="D659" s="15">
        <v>0</v>
      </c>
    </row>
    <row r="660" spans="1:4" x14ac:dyDescent="0.3">
      <c r="A660" s="1">
        <v>1</v>
      </c>
      <c r="B660" s="1" t="s">
        <v>975</v>
      </c>
      <c r="C660" s="11">
        <v>44227</v>
      </c>
      <c r="D660" s="15">
        <v>11337</v>
      </c>
    </row>
    <row r="661" spans="1:4" x14ac:dyDescent="0.3">
      <c r="A661" s="1">
        <v>1</v>
      </c>
      <c r="B661" s="1" t="s">
        <v>976</v>
      </c>
      <c r="C661" s="11">
        <v>44227</v>
      </c>
      <c r="D661" s="15">
        <v>1289</v>
      </c>
    </row>
    <row r="662" spans="1:4" x14ac:dyDescent="0.3">
      <c r="A662" s="1">
        <v>1</v>
      </c>
      <c r="B662" s="1" t="s">
        <v>977</v>
      </c>
      <c r="C662" s="11">
        <v>44227</v>
      </c>
      <c r="D662" s="15">
        <v>1</v>
      </c>
    </row>
    <row r="663" spans="1:4" x14ac:dyDescent="0.3">
      <c r="A663" s="1">
        <v>1</v>
      </c>
      <c r="B663" s="1" t="s">
        <v>978</v>
      </c>
      <c r="C663" s="11">
        <v>44227</v>
      </c>
      <c r="D663" s="15">
        <v>150000</v>
      </c>
    </row>
    <row r="664" spans="1:4" x14ac:dyDescent="0.3">
      <c r="A664" s="1">
        <v>1</v>
      </c>
      <c r="B664" s="1" t="s">
        <v>979</v>
      </c>
      <c r="C664" s="11">
        <v>44227</v>
      </c>
      <c r="D664" s="15">
        <v>17051</v>
      </c>
    </row>
    <row r="665" spans="1:4" x14ac:dyDescent="0.3">
      <c r="A665" s="1">
        <v>1</v>
      </c>
      <c r="B665" s="1" t="s">
        <v>980</v>
      </c>
      <c r="C665" s="11">
        <v>44227</v>
      </c>
      <c r="D665" s="15">
        <v>1</v>
      </c>
    </row>
    <row r="666" spans="1:4" x14ac:dyDescent="0.3">
      <c r="A666" s="1">
        <v>1</v>
      </c>
      <c r="B666" s="1" t="s">
        <v>982</v>
      </c>
      <c r="C666" s="11">
        <v>44255</v>
      </c>
      <c r="D666" s="15">
        <v>-20000</v>
      </c>
    </row>
    <row r="667" spans="1:4" x14ac:dyDescent="0.3">
      <c r="A667" s="1">
        <v>1</v>
      </c>
      <c r="B667" s="1" t="s">
        <v>973</v>
      </c>
      <c r="C667" s="11">
        <v>44255</v>
      </c>
      <c r="D667" s="15">
        <v>11787</v>
      </c>
    </row>
    <row r="668" spans="1:4" x14ac:dyDescent="0.3">
      <c r="A668" s="1">
        <v>1</v>
      </c>
      <c r="B668" s="1" t="s">
        <v>974</v>
      </c>
      <c r="C668" s="11">
        <v>44255</v>
      </c>
      <c r="D668" s="15">
        <v>383</v>
      </c>
    </row>
    <row r="669" spans="1:4" x14ac:dyDescent="0.3">
      <c r="A669" s="1">
        <v>1</v>
      </c>
      <c r="B669" s="1" t="s">
        <v>981</v>
      </c>
      <c r="C669" s="11">
        <v>44255</v>
      </c>
      <c r="D669" s="15">
        <v>0</v>
      </c>
    </row>
    <row r="670" spans="1:4" x14ac:dyDescent="0.3">
      <c r="A670" s="1">
        <v>1</v>
      </c>
      <c r="B670" s="1" t="s">
        <v>975</v>
      </c>
      <c r="C670" s="11">
        <v>44255</v>
      </c>
      <c r="D670" s="15">
        <v>11615</v>
      </c>
    </row>
    <row r="671" spans="1:4" x14ac:dyDescent="0.3">
      <c r="A671" s="1">
        <v>1</v>
      </c>
      <c r="B671" s="1" t="s">
        <v>976</v>
      </c>
      <c r="C671" s="11">
        <v>44255</v>
      </c>
      <c r="D671" s="15">
        <v>1320</v>
      </c>
    </row>
    <row r="672" spans="1:4" x14ac:dyDescent="0.3">
      <c r="A672" s="1">
        <v>1</v>
      </c>
      <c r="B672" s="1" t="s">
        <v>977</v>
      </c>
      <c r="C672" s="11">
        <v>44255</v>
      </c>
      <c r="D672" s="15">
        <v>1</v>
      </c>
    </row>
    <row r="673" spans="1:4" x14ac:dyDescent="0.3">
      <c r="A673" s="1">
        <v>1</v>
      </c>
      <c r="B673" s="1" t="s">
        <v>978</v>
      </c>
      <c r="C673" s="11">
        <v>44255</v>
      </c>
      <c r="D673" s="15">
        <v>150000</v>
      </c>
    </row>
    <row r="674" spans="1:4" x14ac:dyDescent="0.3">
      <c r="A674" s="1">
        <v>1</v>
      </c>
      <c r="B674" s="1" t="s">
        <v>979</v>
      </c>
      <c r="C674" s="11">
        <v>44255</v>
      </c>
      <c r="D674" s="15">
        <v>17051</v>
      </c>
    </row>
    <row r="675" spans="1:4" x14ac:dyDescent="0.3">
      <c r="A675" s="1">
        <v>1</v>
      </c>
      <c r="B675" s="1" t="s">
        <v>980</v>
      </c>
      <c r="C675" s="11">
        <v>44255</v>
      </c>
      <c r="D675" s="15">
        <v>1</v>
      </c>
    </row>
    <row r="676" spans="1:4" x14ac:dyDescent="0.3">
      <c r="A676" s="1">
        <v>1</v>
      </c>
      <c r="B676" s="1" t="s">
        <v>982</v>
      </c>
      <c r="C676" s="11">
        <v>44286</v>
      </c>
      <c r="D676" s="15">
        <v>-20000</v>
      </c>
    </row>
    <row r="677" spans="1:4" x14ac:dyDescent="0.3">
      <c r="A677" s="1">
        <v>1</v>
      </c>
      <c r="B677" s="1" t="s">
        <v>973</v>
      </c>
      <c r="C677" s="11">
        <v>44286</v>
      </c>
      <c r="D677" s="15">
        <v>12071</v>
      </c>
    </row>
    <row r="678" spans="1:4" x14ac:dyDescent="0.3">
      <c r="A678" s="1">
        <v>1</v>
      </c>
      <c r="B678" s="1" t="s">
        <v>974</v>
      </c>
      <c r="C678" s="11">
        <v>44286</v>
      </c>
      <c r="D678" s="15">
        <v>383</v>
      </c>
    </row>
    <row r="679" spans="1:4" x14ac:dyDescent="0.3">
      <c r="A679" s="1">
        <v>1</v>
      </c>
      <c r="B679" s="1" t="s">
        <v>981</v>
      </c>
      <c r="C679" s="11">
        <v>44286</v>
      </c>
      <c r="D679" s="15">
        <v>0</v>
      </c>
    </row>
    <row r="680" spans="1:4" x14ac:dyDescent="0.3">
      <c r="A680" s="1">
        <v>1</v>
      </c>
      <c r="B680" s="1" t="s">
        <v>975</v>
      </c>
      <c r="C680" s="11">
        <v>44286</v>
      </c>
      <c r="D680" s="15">
        <v>11887</v>
      </c>
    </row>
    <row r="681" spans="1:4" x14ac:dyDescent="0.3">
      <c r="A681" s="1">
        <v>1</v>
      </c>
      <c r="B681" s="1" t="s">
        <v>976</v>
      </c>
      <c r="C681" s="11">
        <v>44286</v>
      </c>
      <c r="D681" s="15">
        <v>1351</v>
      </c>
    </row>
    <row r="682" spans="1:4" x14ac:dyDescent="0.3">
      <c r="A682" s="1">
        <v>1</v>
      </c>
      <c r="B682" s="1" t="s">
        <v>977</v>
      </c>
      <c r="C682" s="11">
        <v>44286</v>
      </c>
      <c r="D682" s="15">
        <v>1</v>
      </c>
    </row>
    <row r="683" spans="1:4" x14ac:dyDescent="0.3">
      <c r="A683" s="1">
        <v>1</v>
      </c>
      <c r="B683" s="1" t="s">
        <v>978</v>
      </c>
      <c r="C683" s="11">
        <v>44286</v>
      </c>
      <c r="D683" s="15">
        <v>150000</v>
      </c>
    </row>
    <row r="684" spans="1:4" x14ac:dyDescent="0.3">
      <c r="A684" s="1">
        <v>1</v>
      </c>
      <c r="B684" s="1" t="s">
        <v>979</v>
      </c>
      <c r="C684" s="11">
        <v>44286</v>
      </c>
      <c r="D684" s="15">
        <v>17051</v>
      </c>
    </row>
    <row r="685" spans="1:4" x14ac:dyDescent="0.3">
      <c r="A685" s="1">
        <v>1</v>
      </c>
      <c r="B685" s="1" t="s">
        <v>980</v>
      </c>
      <c r="C685" s="11">
        <v>44286</v>
      </c>
      <c r="D685" s="15">
        <v>1</v>
      </c>
    </row>
    <row r="686" spans="1:4" x14ac:dyDescent="0.3">
      <c r="A686" s="1">
        <v>1</v>
      </c>
      <c r="B686" s="1" t="s">
        <v>982</v>
      </c>
      <c r="C686" s="11">
        <v>44316</v>
      </c>
      <c r="D686" s="15">
        <v>-20000</v>
      </c>
    </row>
    <row r="687" spans="1:4" x14ac:dyDescent="0.3">
      <c r="A687" s="1">
        <v>1</v>
      </c>
      <c r="B687" s="1" t="s">
        <v>973</v>
      </c>
      <c r="C687" s="11">
        <v>44316</v>
      </c>
      <c r="D687" s="15">
        <v>12457</v>
      </c>
    </row>
    <row r="688" spans="1:4" x14ac:dyDescent="0.3">
      <c r="A688" s="1">
        <v>1</v>
      </c>
      <c r="B688" s="1" t="s">
        <v>974</v>
      </c>
      <c r="C688" s="11">
        <v>44316</v>
      </c>
      <c r="D688" s="15">
        <v>383</v>
      </c>
    </row>
    <row r="689" spans="1:4" x14ac:dyDescent="0.3">
      <c r="A689" s="1">
        <v>1</v>
      </c>
      <c r="B689" s="1" t="s">
        <v>981</v>
      </c>
      <c r="C689" s="11">
        <v>44316</v>
      </c>
      <c r="D689" s="15">
        <v>0</v>
      </c>
    </row>
    <row r="690" spans="1:4" x14ac:dyDescent="0.3">
      <c r="A690" s="1">
        <v>1</v>
      </c>
      <c r="B690" s="1" t="s">
        <v>975</v>
      </c>
      <c r="C690" s="11">
        <v>44316</v>
      </c>
      <c r="D690" s="15">
        <v>12260</v>
      </c>
    </row>
    <row r="691" spans="1:4" x14ac:dyDescent="0.3">
      <c r="A691" s="1">
        <v>1</v>
      </c>
      <c r="B691" s="1" t="s">
        <v>976</v>
      </c>
      <c r="C691" s="11">
        <v>44316</v>
      </c>
      <c r="D691" s="15">
        <v>1393</v>
      </c>
    </row>
    <row r="692" spans="1:4" x14ac:dyDescent="0.3">
      <c r="A692" s="1">
        <v>1</v>
      </c>
      <c r="B692" s="1" t="s">
        <v>977</v>
      </c>
      <c r="C692" s="11">
        <v>44316</v>
      </c>
      <c r="D692" s="15">
        <v>1</v>
      </c>
    </row>
    <row r="693" spans="1:4" x14ac:dyDescent="0.3">
      <c r="A693" s="1">
        <v>1</v>
      </c>
      <c r="B693" s="1" t="s">
        <v>978</v>
      </c>
      <c r="C693" s="11">
        <v>44316</v>
      </c>
      <c r="D693" s="15">
        <v>150000</v>
      </c>
    </row>
    <row r="694" spans="1:4" x14ac:dyDescent="0.3">
      <c r="A694" s="1">
        <v>1</v>
      </c>
      <c r="B694" s="1" t="s">
        <v>979</v>
      </c>
      <c r="C694" s="11">
        <v>44316</v>
      </c>
      <c r="D694" s="15">
        <v>17051</v>
      </c>
    </row>
    <row r="695" spans="1:4" x14ac:dyDescent="0.3">
      <c r="A695" s="1">
        <v>1</v>
      </c>
      <c r="B695" s="1" t="s">
        <v>980</v>
      </c>
      <c r="C695" s="11">
        <v>44316</v>
      </c>
      <c r="D695" s="15">
        <v>1</v>
      </c>
    </row>
    <row r="696" spans="1:4" x14ac:dyDescent="0.3">
      <c r="A696" s="1">
        <v>1</v>
      </c>
      <c r="B696" s="1" t="s">
        <v>982</v>
      </c>
      <c r="C696" s="11">
        <v>44347</v>
      </c>
      <c r="D696" s="15">
        <v>-20000</v>
      </c>
    </row>
    <row r="697" spans="1:4" x14ac:dyDescent="0.3">
      <c r="A697" s="1">
        <v>1</v>
      </c>
      <c r="B697" s="1" t="s">
        <v>973</v>
      </c>
      <c r="C697" s="11">
        <v>44347</v>
      </c>
      <c r="D697" s="15">
        <v>12557</v>
      </c>
    </row>
    <row r="698" spans="1:4" x14ac:dyDescent="0.3">
      <c r="A698" s="1">
        <v>1</v>
      </c>
      <c r="B698" s="1" t="s">
        <v>974</v>
      </c>
      <c r="C698" s="11">
        <v>44347</v>
      </c>
      <c r="D698" s="15">
        <v>383</v>
      </c>
    </row>
    <row r="699" spans="1:4" x14ac:dyDescent="0.3">
      <c r="A699" s="1">
        <v>1</v>
      </c>
      <c r="B699" s="1" t="s">
        <v>981</v>
      </c>
      <c r="C699" s="11">
        <v>44347</v>
      </c>
      <c r="D699" s="15">
        <v>0</v>
      </c>
    </row>
    <row r="700" spans="1:4" x14ac:dyDescent="0.3">
      <c r="A700" s="1">
        <v>1</v>
      </c>
      <c r="B700" s="1" t="s">
        <v>975</v>
      </c>
      <c r="C700" s="11">
        <v>44347</v>
      </c>
      <c r="D700" s="15">
        <v>12354</v>
      </c>
    </row>
    <row r="701" spans="1:4" x14ac:dyDescent="0.3">
      <c r="A701" s="1">
        <v>1</v>
      </c>
      <c r="B701" s="1" t="s">
        <v>976</v>
      </c>
      <c r="C701" s="11">
        <v>44347</v>
      </c>
      <c r="D701" s="15">
        <v>1404</v>
      </c>
    </row>
    <row r="702" spans="1:4" x14ac:dyDescent="0.3">
      <c r="A702" s="1">
        <v>1</v>
      </c>
      <c r="B702" s="1" t="s">
        <v>977</v>
      </c>
      <c r="C702" s="11">
        <v>44347</v>
      </c>
      <c r="D702" s="15">
        <v>1</v>
      </c>
    </row>
    <row r="703" spans="1:4" x14ac:dyDescent="0.3">
      <c r="A703" s="1">
        <v>1</v>
      </c>
      <c r="B703" s="1" t="s">
        <v>978</v>
      </c>
      <c r="C703" s="11">
        <v>44347</v>
      </c>
      <c r="D703" s="15">
        <v>150000</v>
      </c>
    </row>
    <row r="704" spans="1:4" x14ac:dyDescent="0.3">
      <c r="A704" s="1">
        <v>1</v>
      </c>
      <c r="B704" s="1" t="s">
        <v>979</v>
      </c>
      <c r="C704" s="11">
        <v>44347</v>
      </c>
      <c r="D704" s="15">
        <v>17051</v>
      </c>
    </row>
    <row r="705" spans="1:4" x14ac:dyDescent="0.3">
      <c r="A705" s="1">
        <v>1</v>
      </c>
      <c r="B705" s="1" t="s">
        <v>980</v>
      </c>
      <c r="C705" s="11">
        <v>44347</v>
      </c>
      <c r="D705" s="15">
        <v>1</v>
      </c>
    </row>
    <row r="706" spans="1:4" x14ac:dyDescent="0.3">
      <c r="A706" s="1">
        <v>1</v>
      </c>
      <c r="B706" s="1" t="s">
        <v>982</v>
      </c>
      <c r="C706" s="11">
        <v>44377</v>
      </c>
      <c r="D706" s="15">
        <v>-20000</v>
      </c>
    </row>
    <row r="707" spans="1:4" x14ac:dyDescent="0.3">
      <c r="A707" s="1">
        <v>1</v>
      </c>
      <c r="B707" s="1" t="s">
        <v>973</v>
      </c>
      <c r="C707" s="11">
        <v>44377</v>
      </c>
      <c r="D707" s="15">
        <v>12603</v>
      </c>
    </row>
    <row r="708" spans="1:4" x14ac:dyDescent="0.3">
      <c r="A708" s="1">
        <v>1</v>
      </c>
      <c r="B708" s="1" t="s">
        <v>974</v>
      </c>
      <c r="C708" s="11">
        <v>44377</v>
      </c>
      <c r="D708" s="15">
        <v>383</v>
      </c>
    </row>
    <row r="709" spans="1:4" x14ac:dyDescent="0.3">
      <c r="A709" s="1">
        <v>1</v>
      </c>
      <c r="B709" s="1" t="s">
        <v>981</v>
      </c>
      <c r="C709" s="11">
        <v>44377</v>
      </c>
      <c r="D709" s="15">
        <v>0</v>
      </c>
    </row>
    <row r="710" spans="1:4" x14ac:dyDescent="0.3">
      <c r="A710" s="1">
        <v>1</v>
      </c>
      <c r="B710" s="1" t="s">
        <v>975</v>
      </c>
      <c r="C710" s="11">
        <v>44377</v>
      </c>
      <c r="D710" s="15">
        <v>12389</v>
      </c>
    </row>
    <row r="711" spans="1:4" x14ac:dyDescent="0.3">
      <c r="A711" s="1">
        <v>1</v>
      </c>
      <c r="B711" s="1" t="s">
        <v>976</v>
      </c>
      <c r="C711" s="11">
        <v>44377</v>
      </c>
      <c r="D711" s="15">
        <v>1408</v>
      </c>
    </row>
    <row r="712" spans="1:4" x14ac:dyDescent="0.3">
      <c r="A712" s="1">
        <v>1</v>
      </c>
      <c r="B712" s="1" t="s">
        <v>977</v>
      </c>
      <c r="C712" s="11">
        <v>44377</v>
      </c>
      <c r="D712" s="15">
        <v>1</v>
      </c>
    </row>
    <row r="713" spans="1:4" x14ac:dyDescent="0.3">
      <c r="A713" s="1">
        <v>1</v>
      </c>
      <c r="B713" s="1" t="s">
        <v>978</v>
      </c>
      <c r="C713" s="11">
        <v>44377</v>
      </c>
      <c r="D713" s="15">
        <v>150000</v>
      </c>
    </row>
    <row r="714" spans="1:4" x14ac:dyDescent="0.3">
      <c r="A714" s="1">
        <v>1</v>
      </c>
      <c r="B714" s="1" t="s">
        <v>979</v>
      </c>
      <c r="C714" s="11">
        <v>44377</v>
      </c>
      <c r="D714" s="15">
        <v>17051</v>
      </c>
    </row>
    <row r="715" spans="1:4" x14ac:dyDescent="0.3">
      <c r="A715" s="1">
        <v>1</v>
      </c>
      <c r="B715" s="1" t="s">
        <v>980</v>
      </c>
      <c r="C715" s="11">
        <v>44377</v>
      </c>
      <c r="D715" s="15">
        <v>1</v>
      </c>
    </row>
    <row r="716" spans="1:4" x14ac:dyDescent="0.3">
      <c r="A716" s="1">
        <v>1</v>
      </c>
      <c r="B716" s="1" t="s">
        <v>982</v>
      </c>
      <c r="C716" s="11">
        <v>44408</v>
      </c>
      <c r="D716" s="15">
        <v>-20000</v>
      </c>
    </row>
    <row r="717" spans="1:4" x14ac:dyDescent="0.3">
      <c r="A717" s="1">
        <v>1</v>
      </c>
      <c r="B717" s="1" t="s">
        <v>973</v>
      </c>
      <c r="C717" s="11">
        <v>44408</v>
      </c>
      <c r="D717" s="15">
        <v>12707</v>
      </c>
    </row>
    <row r="718" spans="1:4" x14ac:dyDescent="0.3">
      <c r="A718" s="1">
        <v>1</v>
      </c>
      <c r="B718" s="1" t="s">
        <v>974</v>
      </c>
      <c r="C718" s="11">
        <v>44408</v>
      </c>
      <c r="D718" s="15">
        <v>383</v>
      </c>
    </row>
    <row r="719" spans="1:4" x14ac:dyDescent="0.3">
      <c r="A719" s="1">
        <v>1</v>
      </c>
      <c r="B719" s="1" t="s">
        <v>981</v>
      </c>
      <c r="C719" s="11">
        <v>44408</v>
      </c>
      <c r="D719" s="15">
        <v>0</v>
      </c>
    </row>
    <row r="720" spans="1:4" x14ac:dyDescent="0.3">
      <c r="A720" s="1">
        <v>1</v>
      </c>
      <c r="B720" s="1" t="s">
        <v>975</v>
      </c>
      <c r="C720" s="11">
        <v>44408</v>
      </c>
      <c r="D720" s="15">
        <v>12477</v>
      </c>
    </row>
    <row r="721" spans="1:4" x14ac:dyDescent="0.3">
      <c r="A721" s="1">
        <v>1</v>
      </c>
      <c r="B721" s="1" t="s">
        <v>976</v>
      </c>
      <c r="C721" s="11">
        <v>44408</v>
      </c>
      <c r="D721" s="15">
        <v>1418</v>
      </c>
    </row>
    <row r="722" spans="1:4" x14ac:dyDescent="0.3">
      <c r="A722" s="1">
        <v>1</v>
      </c>
      <c r="B722" s="1" t="s">
        <v>977</v>
      </c>
      <c r="C722" s="11">
        <v>44408</v>
      </c>
      <c r="D722" s="15">
        <v>1</v>
      </c>
    </row>
    <row r="723" spans="1:4" x14ac:dyDescent="0.3">
      <c r="A723" s="1">
        <v>1</v>
      </c>
      <c r="B723" s="1" t="s">
        <v>978</v>
      </c>
      <c r="C723" s="11">
        <v>44408</v>
      </c>
      <c r="D723" s="15">
        <v>150000</v>
      </c>
    </row>
    <row r="724" spans="1:4" x14ac:dyDescent="0.3">
      <c r="A724" s="1">
        <v>1</v>
      </c>
      <c r="B724" s="1" t="s">
        <v>979</v>
      </c>
      <c r="C724" s="11">
        <v>44408</v>
      </c>
      <c r="D724" s="15">
        <v>17051</v>
      </c>
    </row>
    <row r="725" spans="1:4" x14ac:dyDescent="0.3">
      <c r="A725" s="1">
        <v>1</v>
      </c>
      <c r="B725" s="1" t="s">
        <v>980</v>
      </c>
      <c r="C725" s="11">
        <v>44408</v>
      </c>
      <c r="D725" s="15">
        <v>1</v>
      </c>
    </row>
    <row r="726" spans="1:4" x14ac:dyDescent="0.3">
      <c r="A726" s="1">
        <v>1</v>
      </c>
      <c r="B726" s="1" t="s">
        <v>982</v>
      </c>
      <c r="C726" s="11">
        <v>44439</v>
      </c>
      <c r="D726" s="15">
        <v>-20000</v>
      </c>
    </row>
    <row r="727" spans="1:4" x14ac:dyDescent="0.3">
      <c r="A727" s="1">
        <v>1</v>
      </c>
      <c r="B727" s="1" t="s">
        <v>973</v>
      </c>
      <c r="C727" s="11">
        <v>44439</v>
      </c>
      <c r="D727" s="15">
        <v>12873</v>
      </c>
    </row>
    <row r="728" spans="1:4" x14ac:dyDescent="0.3">
      <c r="A728" s="1">
        <v>1</v>
      </c>
      <c r="B728" s="1" t="s">
        <v>974</v>
      </c>
      <c r="C728" s="11">
        <v>44439</v>
      </c>
      <c r="D728" s="15">
        <v>383</v>
      </c>
    </row>
    <row r="729" spans="1:4" x14ac:dyDescent="0.3">
      <c r="A729" s="1">
        <v>1</v>
      </c>
      <c r="B729" s="1" t="s">
        <v>981</v>
      </c>
      <c r="C729" s="11">
        <v>44439</v>
      </c>
      <c r="D729" s="15">
        <v>0</v>
      </c>
    </row>
    <row r="730" spans="1:4" x14ac:dyDescent="0.3">
      <c r="A730" s="1">
        <v>1</v>
      </c>
      <c r="B730" s="1" t="s">
        <v>975</v>
      </c>
      <c r="C730" s="11">
        <v>44439</v>
      </c>
      <c r="D730" s="15">
        <v>12638</v>
      </c>
    </row>
    <row r="731" spans="1:4" x14ac:dyDescent="0.3">
      <c r="A731" s="1">
        <v>1</v>
      </c>
      <c r="B731" s="1" t="s">
        <v>976</v>
      </c>
      <c r="C731" s="11">
        <v>44439</v>
      </c>
      <c r="D731" s="15">
        <v>1437</v>
      </c>
    </row>
    <row r="732" spans="1:4" x14ac:dyDescent="0.3">
      <c r="A732" s="1">
        <v>1</v>
      </c>
      <c r="B732" s="1" t="s">
        <v>977</v>
      </c>
      <c r="C732" s="11">
        <v>44439</v>
      </c>
      <c r="D732" s="15">
        <v>1</v>
      </c>
    </row>
    <row r="733" spans="1:4" x14ac:dyDescent="0.3">
      <c r="A733" s="1">
        <v>1</v>
      </c>
      <c r="B733" s="1" t="s">
        <v>978</v>
      </c>
      <c r="C733" s="11">
        <v>44439</v>
      </c>
      <c r="D733" s="15">
        <v>150000</v>
      </c>
    </row>
    <row r="734" spans="1:4" x14ac:dyDescent="0.3">
      <c r="A734" s="1">
        <v>1</v>
      </c>
      <c r="B734" s="1" t="s">
        <v>979</v>
      </c>
      <c r="C734" s="11">
        <v>44439</v>
      </c>
      <c r="D734" s="15">
        <v>17051</v>
      </c>
    </row>
    <row r="735" spans="1:4" x14ac:dyDescent="0.3">
      <c r="A735" s="1">
        <v>1</v>
      </c>
      <c r="B735" s="1" t="s">
        <v>980</v>
      </c>
      <c r="C735" s="11">
        <v>44439</v>
      </c>
      <c r="D735" s="15">
        <v>1</v>
      </c>
    </row>
    <row r="736" spans="1:4" x14ac:dyDescent="0.3">
      <c r="A736" s="1">
        <v>1</v>
      </c>
      <c r="B736" s="1" t="s">
        <v>982</v>
      </c>
      <c r="C736" s="11">
        <v>44469</v>
      </c>
      <c r="D736" s="15">
        <v>-20000</v>
      </c>
    </row>
    <row r="737" spans="1:4" x14ac:dyDescent="0.3">
      <c r="A737" s="1">
        <v>1</v>
      </c>
      <c r="B737" s="1" t="s">
        <v>973</v>
      </c>
      <c r="C737" s="11">
        <v>44469</v>
      </c>
      <c r="D737" s="15">
        <v>12588</v>
      </c>
    </row>
    <row r="738" spans="1:4" x14ac:dyDescent="0.3">
      <c r="A738" s="1">
        <v>1</v>
      </c>
      <c r="B738" s="1" t="s">
        <v>974</v>
      </c>
      <c r="C738" s="11">
        <v>44469</v>
      </c>
      <c r="D738" s="15">
        <v>383</v>
      </c>
    </row>
    <row r="739" spans="1:4" x14ac:dyDescent="0.3">
      <c r="A739" s="1">
        <v>1</v>
      </c>
      <c r="B739" s="1" t="s">
        <v>981</v>
      </c>
      <c r="C739" s="11">
        <v>44469</v>
      </c>
      <c r="D739" s="15">
        <v>0</v>
      </c>
    </row>
    <row r="740" spans="1:4" x14ac:dyDescent="0.3">
      <c r="A740" s="1">
        <v>1</v>
      </c>
      <c r="B740" s="1" t="s">
        <v>975</v>
      </c>
      <c r="C740" s="11">
        <v>44469</v>
      </c>
      <c r="D740" s="15">
        <v>12375</v>
      </c>
    </row>
    <row r="741" spans="1:4" x14ac:dyDescent="0.3">
      <c r="A741" s="1">
        <v>1</v>
      </c>
      <c r="B741" s="1" t="s">
        <v>976</v>
      </c>
      <c r="C741" s="11">
        <v>44469</v>
      </c>
      <c r="D741" s="15">
        <v>1406</v>
      </c>
    </row>
    <row r="742" spans="1:4" x14ac:dyDescent="0.3">
      <c r="A742" s="1">
        <v>1</v>
      </c>
      <c r="B742" s="1" t="s">
        <v>977</v>
      </c>
      <c r="C742" s="11">
        <v>44469</v>
      </c>
      <c r="D742" s="15">
        <v>1</v>
      </c>
    </row>
    <row r="743" spans="1:4" x14ac:dyDescent="0.3">
      <c r="A743" s="1">
        <v>1</v>
      </c>
      <c r="B743" s="1" t="s">
        <v>978</v>
      </c>
      <c r="C743" s="11">
        <v>44469</v>
      </c>
      <c r="D743" s="15">
        <v>150000</v>
      </c>
    </row>
    <row r="744" spans="1:4" x14ac:dyDescent="0.3">
      <c r="A744" s="1">
        <v>1</v>
      </c>
      <c r="B744" s="1" t="s">
        <v>979</v>
      </c>
      <c r="C744" s="11">
        <v>44469</v>
      </c>
      <c r="D744" s="15">
        <v>17051</v>
      </c>
    </row>
    <row r="745" spans="1:4" x14ac:dyDescent="0.3">
      <c r="A745" s="1">
        <v>1</v>
      </c>
      <c r="B745" s="1" t="s">
        <v>980</v>
      </c>
      <c r="C745" s="11">
        <v>44469</v>
      </c>
      <c r="D745" s="15">
        <v>1</v>
      </c>
    </row>
    <row r="746" spans="1:4" x14ac:dyDescent="0.3">
      <c r="A746" s="1">
        <v>1</v>
      </c>
      <c r="B746" s="1" t="s">
        <v>982</v>
      </c>
      <c r="C746" s="11">
        <v>44500</v>
      </c>
      <c r="D746" s="15">
        <v>-20000</v>
      </c>
    </row>
    <row r="747" spans="1:4" x14ac:dyDescent="0.3">
      <c r="A747" s="1">
        <v>1</v>
      </c>
      <c r="B747" s="1" t="s">
        <v>973</v>
      </c>
      <c r="C747" s="11">
        <v>44500</v>
      </c>
      <c r="D747" s="15">
        <v>12853</v>
      </c>
    </row>
    <row r="748" spans="1:4" x14ac:dyDescent="0.3">
      <c r="A748" s="1">
        <v>1</v>
      </c>
      <c r="B748" s="1" t="s">
        <v>974</v>
      </c>
      <c r="C748" s="11">
        <v>44500</v>
      </c>
      <c r="D748" s="15">
        <v>383</v>
      </c>
    </row>
    <row r="749" spans="1:4" x14ac:dyDescent="0.3">
      <c r="A749" s="1">
        <v>1</v>
      </c>
      <c r="B749" s="1" t="s">
        <v>981</v>
      </c>
      <c r="C749" s="11">
        <v>44500</v>
      </c>
      <c r="D749" s="15">
        <v>0</v>
      </c>
    </row>
    <row r="750" spans="1:4" x14ac:dyDescent="0.3">
      <c r="A750" s="1">
        <v>1</v>
      </c>
      <c r="B750" s="1" t="s">
        <v>975</v>
      </c>
      <c r="C750" s="11">
        <v>44500</v>
      </c>
      <c r="D750" s="15">
        <v>12619</v>
      </c>
    </row>
    <row r="751" spans="1:4" x14ac:dyDescent="0.3">
      <c r="A751" s="1">
        <v>1</v>
      </c>
      <c r="B751" s="1" t="s">
        <v>976</v>
      </c>
      <c r="C751" s="11">
        <v>44500</v>
      </c>
      <c r="D751" s="15">
        <v>1434</v>
      </c>
    </row>
    <row r="752" spans="1:4" x14ac:dyDescent="0.3">
      <c r="A752" s="1">
        <v>1</v>
      </c>
      <c r="B752" s="1" t="s">
        <v>977</v>
      </c>
      <c r="C752" s="11">
        <v>44500</v>
      </c>
      <c r="D752" s="15">
        <v>1</v>
      </c>
    </row>
    <row r="753" spans="1:4" x14ac:dyDescent="0.3">
      <c r="A753" s="1">
        <v>1</v>
      </c>
      <c r="B753" s="1" t="s">
        <v>978</v>
      </c>
      <c r="C753" s="11">
        <v>44500</v>
      </c>
      <c r="D753" s="15">
        <v>150000</v>
      </c>
    </row>
    <row r="754" spans="1:4" x14ac:dyDescent="0.3">
      <c r="A754" s="1">
        <v>1</v>
      </c>
      <c r="B754" s="1" t="s">
        <v>979</v>
      </c>
      <c r="C754" s="11">
        <v>44500</v>
      </c>
      <c r="D754" s="15">
        <v>17051</v>
      </c>
    </row>
    <row r="755" spans="1:4" x14ac:dyDescent="0.3">
      <c r="A755" s="1">
        <v>1</v>
      </c>
      <c r="B755" s="1" t="s">
        <v>980</v>
      </c>
      <c r="C755" s="11">
        <v>44500</v>
      </c>
      <c r="D755" s="15">
        <v>1</v>
      </c>
    </row>
    <row r="756" spans="1:4" x14ac:dyDescent="0.3">
      <c r="A756" s="1">
        <v>1</v>
      </c>
      <c r="B756" s="1" t="s">
        <v>982</v>
      </c>
      <c r="C756" s="11">
        <v>44530</v>
      </c>
      <c r="D756" s="15">
        <v>-20000</v>
      </c>
    </row>
    <row r="757" spans="1:4" x14ac:dyDescent="0.3">
      <c r="A757" s="1">
        <v>1</v>
      </c>
      <c r="B757" s="1" t="s">
        <v>973</v>
      </c>
      <c r="C757" s="11">
        <v>44530</v>
      </c>
      <c r="D757" s="15">
        <v>12803</v>
      </c>
    </row>
    <row r="758" spans="1:4" x14ac:dyDescent="0.3">
      <c r="A758" s="1">
        <v>1</v>
      </c>
      <c r="B758" s="1" t="s">
        <v>974</v>
      </c>
      <c r="C758" s="11">
        <v>44530</v>
      </c>
      <c r="D758" s="15">
        <v>383</v>
      </c>
    </row>
    <row r="759" spans="1:4" x14ac:dyDescent="0.3">
      <c r="A759" s="1">
        <v>1</v>
      </c>
      <c r="B759" s="1" t="s">
        <v>981</v>
      </c>
      <c r="C759" s="11">
        <v>44530</v>
      </c>
      <c r="D759" s="15">
        <v>0</v>
      </c>
    </row>
    <row r="760" spans="1:4" x14ac:dyDescent="0.3">
      <c r="A760" s="1">
        <v>1</v>
      </c>
      <c r="B760" s="1" t="s">
        <v>975</v>
      </c>
      <c r="C760" s="11">
        <v>44530</v>
      </c>
      <c r="D760" s="15">
        <v>12569</v>
      </c>
    </row>
    <row r="761" spans="1:4" x14ac:dyDescent="0.3">
      <c r="A761" s="1">
        <v>1</v>
      </c>
      <c r="B761" s="1" t="s">
        <v>976</v>
      </c>
      <c r="C761" s="11">
        <v>44530</v>
      </c>
      <c r="D761" s="15">
        <v>1429</v>
      </c>
    </row>
    <row r="762" spans="1:4" x14ac:dyDescent="0.3">
      <c r="A762" s="1">
        <v>1</v>
      </c>
      <c r="B762" s="1" t="s">
        <v>977</v>
      </c>
      <c r="C762" s="11">
        <v>44530</v>
      </c>
      <c r="D762" s="15">
        <v>1</v>
      </c>
    </row>
    <row r="763" spans="1:4" x14ac:dyDescent="0.3">
      <c r="A763" s="1">
        <v>1</v>
      </c>
      <c r="B763" s="1" t="s">
        <v>978</v>
      </c>
      <c r="C763" s="11">
        <v>44530</v>
      </c>
      <c r="D763" s="15">
        <v>150000</v>
      </c>
    </row>
    <row r="764" spans="1:4" x14ac:dyDescent="0.3">
      <c r="A764" s="1">
        <v>1</v>
      </c>
      <c r="B764" s="1" t="s">
        <v>979</v>
      </c>
      <c r="C764" s="11">
        <v>44530</v>
      </c>
      <c r="D764" s="15">
        <v>17051</v>
      </c>
    </row>
    <row r="765" spans="1:4" x14ac:dyDescent="0.3">
      <c r="A765" s="1">
        <v>1</v>
      </c>
      <c r="B765" s="1" t="s">
        <v>980</v>
      </c>
      <c r="C765" s="11">
        <v>44530</v>
      </c>
      <c r="D765" s="15">
        <v>1</v>
      </c>
    </row>
    <row r="766" spans="1:4" x14ac:dyDescent="0.3">
      <c r="A766" s="1">
        <v>1</v>
      </c>
      <c r="B766" s="1" t="s">
        <v>982</v>
      </c>
      <c r="C766" s="11">
        <v>44561</v>
      </c>
      <c r="D766" s="15">
        <v>-20000</v>
      </c>
    </row>
    <row r="767" spans="1:4" x14ac:dyDescent="0.3">
      <c r="A767" s="1">
        <v>1</v>
      </c>
      <c r="B767" s="1" t="s">
        <v>973</v>
      </c>
      <c r="C767" s="11">
        <v>44561</v>
      </c>
      <c r="D767" s="15">
        <v>13070</v>
      </c>
    </row>
    <row r="768" spans="1:4" x14ac:dyDescent="0.3">
      <c r="A768" s="1">
        <v>1</v>
      </c>
      <c r="B768" s="1" t="s">
        <v>974</v>
      </c>
      <c r="C768" s="11">
        <v>44561</v>
      </c>
      <c r="D768" s="15">
        <v>383</v>
      </c>
    </row>
    <row r="769" spans="1:4" x14ac:dyDescent="0.3">
      <c r="A769" s="1">
        <v>1</v>
      </c>
      <c r="B769" s="1" t="s">
        <v>981</v>
      </c>
      <c r="C769" s="11">
        <v>44561</v>
      </c>
      <c r="D769" s="15">
        <v>0</v>
      </c>
    </row>
    <row r="770" spans="1:4" x14ac:dyDescent="0.3">
      <c r="A770" s="1">
        <v>1</v>
      </c>
      <c r="B770" s="1" t="s">
        <v>975</v>
      </c>
      <c r="C770" s="11">
        <v>44561</v>
      </c>
      <c r="D770" s="15">
        <v>12805</v>
      </c>
    </row>
    <row r="771" spans="1:4" x14ac:dyDescent="0.3">
      <c r="A771" s="1">
        <v>1</v>
      </c>
      <c r="B771" s="1" t="s">
        <v>976</v>
      </c>
      <c r="C771" s="11">
        <v>44561</v>
      </c>
      <c r="D771" s="15">
        <v>1456</v>
      </c>
    </row>
    <row r="772" spans="1:4" x14ac:dyDescent="0.3">
      <c r="A772" s="1">
        <v>1</v>
      </c>
      <c r="B772" s="1" t="s">
        <v>977</v>
      </c>
      <c r="C772" s="11">
        <v>44561</v>
      </c>
      <c r="D772" s="15">
        <v>1</v>
      </c>
    </row>
    <row r="773" spans="1:4" x14ac:dyDescent="0.3">
      <c r="A773" s="1">
        <v>1</v>
      </c>
      <c r="B773" s="1" t="s">
        <v>978</v>
      </c>
      <c r="C773" s="11">
        <v>44561</v>
      </c>
      <c r="D773" s="15">
        <v>150000</v>
      </c>
    </row>
    <row r="774" spans="1:4" x14ac:dyDescent="0.3">
      <c r="A774" s="1">
        <v>1</v>
      </c>
      <c r="B774" s="1" t="s">
        <v>979</v>
      </c>
      <c r="C774" s="11">
        <v>44561</v>
      </c>
      <c r="D774" s="15">
        <v>17051</v>
      </c>
    </row>
    <row r="775" spans="1:4" x14ac:dyDescent="0.3">
      <c r="A775" s="1">
        <v>1</v>
      </c>
      <c r="B775" s="1" t="s">
        <v>980</v>
      </c>
      <c r="C775" s="11">
        <v>44561</v>
      </c>
      <c r="D775" s="15">
        <v>1</v>
      </c>
    </row>
    <row r="776" spans="1:4" x14ac:dyDescent="0.3">
      <c r="A776" s="1">
        <v>1</v>
      </c>
      <c r="B776" s="1" t="s">
        <v>982</v>
      </c>
      <c r="C776" s="11">
        <v>44592</v>
      </c>
      <c r="D776" s="15">
        <v>-20000</v>
      </c>
    </row>
    <row r="777" spans="1:4" x14ac:dyDescent="0.3">
      <c r="A777" s="1">
        <v>1</v>
      </c>
      <c r="B777" s="1" t="s">
        <v>973</v>
      </c>
      <c r="C777" s="11">
        <v>44592</v>
      </c>
      <c r="D777" s="15">
        <v>12472</v>
      </c>
    </row>
    <row r="778" spans="1:4" x14ac:dyDescent="0.3">
      <c r="A778" s="1">
        <v>1</v>
      </c>
      <c r="B778" s="1" t="s">
        <v>974</v>
      </c>
      <c r="C778" s="11">
        <v>44592</v>
      </c>
      <c r="D778" s="15">
        <v>383</v>
      </c>
    </row>
    <row r="779" spans="1:4" x14ac:dyDescent="0.3">
      <c r="A779" s="1">
        <v>1</v>
      </c>
      <c r="B779" s="1" t="s">
        <v>981</v>
      </c>
      <c r="C779" s="11">
        <v>44592</v>
      </c>
      <c r="D779" s="15">
        <v>0</v>
      </c>
    </row>
    <row r="780" spans="1:4" x14ac:dyDescent="0.3">
      <c r="A780" s="1">
        <v>1</v>
      </c>
      <c r="B780" s="1" t="s">
        <v>975</v>
      </c>
      <c r="C780" s="11">
        <v>44592</v>
      </c>
      <c r="D780" s="15">
        <v>12246</v>
      </c>
    </row>
    <row r="781" spans="1:4" x14ac:dyDescent="0.3">
      <c r="A781" s="1">
        <v>1</v>
      </c>
      <c r="B781" s="1" t="s">
        <v>976</v>
      </c>
      <c r="C781" s="11">
        <v>44592</v>
      </c>
      <c r="D781" s="15">
        <v>1392</v>
      </c>
    </row>
    <row r="782" spans="1:4" x14ac:dyDescent="0.3">
      <c r="A782" s="1">
        <v>1</v>
      </c>
      <c r="B782" s="1" t="s">
        <v>977</v>
      </c>
      <c r="C782" s="11">
        <v>44592</v>
      </c>
      <c r="D782" s="15">
        <v>1</v>
      </c>
    </row>
    <row r="783" spans="1:4" x14ac:dyDescent="0.3">
      <c r="A783" s="1">
        <v>1</v>
      </c>
      <c r="B783" s="1" t="s">
        <v>978</v>
      </c>
      <c r="C783" s="11">
        <v>44592</v>
      </c>
      <c r="D783" s="15">
        <v>150000</v>
      </c>
    </row>
    <row r="784" spans="1:4" x14ac:dyDescent="0.3">
      <c r="A784" s="1">
        <v>1</v>
      </c>
      <c r="B784" s="1" t="s">
        <v>979</v>
      </c>
      <c r="C784" s="11">
        <v>44592</v>
      </c>
      <c r="D784" s="15">
        <v>17051</v>
      </c>
    </row>
    <row r="785" spans="1:4" x14ac:dyDescent="0.3">
      <c r="A785" s="1">
        <v>1</v>
      </c>
      <c r="B785" s="1" t="s">
        <v>980</v>
      </c>
      <c r="C785" s="11">
        <v>44592</v>
      </c>
      <c r="D785" s="15">
        <v>1</v>
      </c>
    </row>
    <row r="786" spans="1:4" x14ac:dyDescent="0.3">
      <c r="A786" s="1">
        <v>1</v>
      </c>
      <c r="B786" s="1" t="s">
        <v>982</v>
      </c>
      <c r="C786" s="11">
        <v>44620</v>
      </c>
      <c r="D786" s="15">
        <v>-20000</v>
      </c>
    </row>
    <row r="787" spans="1:4" x14ac:dyDescent="0.3">
      <c r="A787" s="1">
        <v>1</v>
      </c>
      <c r="B787" s="1" t="s">
        <v>973</v>
      </c>
      <c r="C787" s="11">
        <v>44620</v>
      </c>
      <c r="D787" s="15">
        <v>12447</v>
      </c>
    </row>
    <row r="788" spans="1:4" x14ac:dyDescent="0.3">
      <c r="A788" s="1">
        <v>1</v>
      </c>
      <c r="B788" s="1" t="s">
        <v>974</v>
      </c>
      <c r="C788" s="11">
        <v>44620</v>
      </c>
      <c r="D788" s="15">
        <v>383</v>
      </c>
    </row>
    <row r="789" spans="1:4" x14ac:dyDescent="0.3">
      <c r="A789" s="1">
        <v>1</v>
      </c>
      <c r="B789" s="1" t="s">
        <v>981</v>
      </c>
      <c r="C789" s="11">
        <v>44620</v>
      </c>
      <c r="D789" s="15">
        <v>0</v>
      </c>
    </row>
    <row r="790" spans="1:4" x14ac:dyDescent="0.3">
      <c r="A790" s="1">
        <v>1</v>
      </c>
      <c r="B790" s="1" t="s">
        <v>975</v>
      </c>
      <c r="C790" s="11">
        <v>44620</v>
      </c>
      <c r="D790" s="15">
        <v>12223</v>
      </c>
    </row>
    <row r="791" spans="1:4" x14ac:dyDescent="0.3">
      <c r="A791" s="1">
        <v>1</v>
      </c>
      <c r="B791" s="1" t="s">
        <v>976</v>
      </c>
      <c r="C791" s="11">
        <v>44620</v>
      </c>
      <c r="D791" s="15">
        <v>1389</v>
      </c>
    </row>
    <row r="792" spans="1:4" x14ac:dyDescent="0.3">
      <c r="A792" s="1">
        <v>1</v>
      </c>
      <c r="B792" s="1" t="s">
        <v>977</v>
      </c>
      <c r="C792" s="11">
        <v>44620</v>
      </c>
      <c r="D792" s="15">
        <v>1</v>
      </c>
    </row>
    <row r="793" spans="1:4" x14ac:dyDescent="0.3">
      <c r="A793" s="1">
        <v>1</v>
      </c>
      <c r="B793" s="1" t="s">
        <v>978</v>
      </c>
      <c r="C793" s="11">
        <v>44620</v>
      </c>
      <c r="D793" s="15">
        <v>150000</v>
      </c>
    </row>
    <row r="794" spans="1:4" x14ac:dyDescent="0.3">
      <c r="A794" s="1">
        <v>1</v>
      </c>
      <c r="B794" s="1" t="s">
        <v>979</v>
      </c>
      <c r="C794" s="11">
        <v>44620</v>
      </c>
      <c r="D794" s="15">
        <v>17051</v>
      </c>
    </row>
    <row r="795" spans="1:4" x14ac:dyDescent="0.3">
      <c r="A795" s="1">
        <v>1</v>
      </c>
      <c r="B795" s="1" t="s">
        <v>980</v>
      </c>
      <c r="C795" s="11">
        <v>44620</v>
      </c>
      <c r="D795" s="15">
        <v>1</v>
      </c>
    </row>
    <row r="796" spans="1:4" x14ac:dyDescent="0.3">
      <c r="A796" s="1">
        <v>1</v>
      </c>
      <c r="B796" s="1" t="s">
        <v>982</v>
      </c>
      <c r="C796" s="11">
        <v>44651</v>
      </c>
      <c r="D796" s="15">
        <v>-20000</v>
      </c>
    </row>
    <row r="797" spans="1:4" x14ac:dyDescent="0.3">
      <c r="A797" s="1">
        <v>1</v>
      </c>
      <c r="B797" s="1" t="s">
        <v>973</v>
      </c>
      <c r="C797" s="11">
        <v>44651</v>
      </c>
      <c r="D797" s="15">
        <v>12601</v>
      </c>
    </row>
    <row r="798" spans="1:4" x14ac:dyDescent="0.3">
      <c r="A798" s="1">
        <v>1</v>
      </c>
      <c r="B798" s="1" t="s">
        <v>974</v>
      </c>
      <c r="C798" s="11">
        <v>44651</v>
      </c>
      <c r="D798" s="15">
        <v>383</v>
      </c>
    </row>
    <row r="799" spans="1:4" x14ac:dyDescent="0.3">
      <c r="A799" s="1">
        <v>1</v>
      </c>
      <c r="B799" s="1" t="s">
        <v>981</v>
      </c>
      <c r="C799" s="11">
        <v>44651</v>
      </c>
      <c r="D799" s="15">
        <v>0</v>
      </c>
    </row>
    <row r="800" spans="1:4" x14ac:dyDescent="0.3">
      <c r="A800" s="1">
        <v>1</v>
      </c>
      <c r="B800" s="1" t="s">
        <v>975</v>
      </c>
      <c r="C800" s="11">
        <v>44651</v>
      </c>
      <c r="D800" s="15">
        <v>12345</v>
      </c>
    </row>
    <row r="801" spans="1:4" x14ac:dyDescent="0.3">
      <c r="A801" s="1">
        <v>1</v>
      </c>
      <c r="B801" s="1" t="s">
        <v>976</v>
      </c>
      <c r="C801" s="11">
        <v>44651</v>
      </c>
      <c r="D801" s="15">
        <v>1403</v>
      </c>
    </row>
    <row r="802" spans="1:4" x14ac:dyDescent="0.3">
      <c r="A802" s="1">
        <v>1</v>
      </c>
      <c r="B802" s="1" t="s">
        <v>977</v>
      </c>
      <c r="C802" s="11">
        <v>44651</v>
      </c>
      <c r="D802" s="15">
        <v>1</v>
      </c>
    </row>
    <row r="803" spans="1:4" x14ac:dyDescent="0.3">
      <c r="A803" s="1">
        <v>1</v>
      </c>
      <c r="B803" s="1" t="s">
        <v>978</v>
      </c>
      <c r="C803" s="11">
        <v>44651</v>
      </c>
      <c r="D803" s="15">
        <v>150000</v>
      </c>
    </row>
    <row r="804" spans="1:4" x14ac:dyDescent="0.3">
      <c r="A804" s="1">
        <v>1</v>
      </c>
      <c r="B804" s="1" t="s">
        <v>979</v>
      </c>
      <c r="C804" s="11">
        <v>44651</v>
      </c>
      <c r="D804" s="15">
        <v>17051</v>
      </c>
    </row>
    <row r="805" spans="1:4" x14ac:dyDescent="0.3">
      <c r="A805" s="1">
        <v>1</v>
      </c>
      <c r="B805" s="1" t="s">
        <v>980</v>
      </c>
      <c r="C805" s="11">
        <v>44651</v>
      </c>
      <c r="D805" s="15">
        <v>1</v>
      </c>
    </row>
    <row r="806" spans="1:4" x14ac:dyDescent="0.3">
      <c r="A806" s="1">
        <v>1</v>
      </c>
      <c r="B806" s="1" t="s">
        <v>982</v>
      </c>
      <c r="C806" s="11">
        <v>44681</v>
      </c>
      <c r="D806" s="15">
        <v>-20000</v>
      </c>
    </row>
    <row r="807" spans="1:4" x14ac:dyDescent="0.3">
      <c r="A807" s="1">
        <v>1</v>
      </c>
      <c r="B807" s="1" t="s">
        <v>973</v>
      </c>
      <c r="C807" s="11">
        <v>44681</v>
      </c>
      <c r="D807" s="15">
        <v>11852</v>
      </c>
    </row>
    <row r="808" spans="1:4" x14ac:dyDescent="0.3">
      <c r="A808" s="1">
        <v>1</v>
      </c>
      <c r="B808" s="1" t="s">
        <v>974</v>
      </c>
      <c r="C808" s="11">
        <v>44681</v>
      </c>
      <c r="D808" s="15">
        <v>383</v>
      </c>
    </row>
    <row r="809" spans="1:4" x14ac:dyDescent="0.3">
      <c r="A809" s="1">
        <v>1</v>
      </c>
      <c r="B809" s="1" t="s">
        <v>981</v>
      </c>
      <c r="C809" s="11">
        <v>44681</v>
      </c>
      <c r="D809" s="15">
        <v>0</v>
      </c>
    </row>
    <row r="810" spans="1:4" x14ac:dyDescent="0.3">
      <c r="A810" s="1">
        <v>1</v>
      </c>
      <c r="B810" s="1" t="s">
        <v>975</v>
      </c>
      <c r="C810" s="11">
        <v>44681</v>
      </c>
      <c r="D810" s="15">
        <v>11612</v>
      </c>
    </row>
    <row r="811" spans="1:4" x14ac:dyDescent="0.3">
      <c r="A811" s="1">
        <v>1</v>
      </c>
      <c r="B811" s="1" t="s">
        <v>976</v>
      </c>
      <c r="C811" s="11">
        <v>44681</v>
      </c>
      <c r="D811" s="15">
        <v>1320</v>
      </c>
    </row>
    <row r="812" spans="1:4" x14ac:dyDescent="0.3">
      <c r="A812" s="1">
        <v>1</v>
      </c>
      <c r="B812" s="1" t="s">
        <v>977</v>
      </c>
      <c r="C812" s="11">
        <v>44681</v>
      </c>
      <c r="D812" s="15">
        <v>1</v>
      </c>
    </row>
    <row r="813" spans="1:4" x14ac:dyDescent="0.3">
      <c r="A813" s="1">
        <v>1</v>
      </c>
      <c r="B813" s="1" t="s">
        <v>978</v>
      </c>
      <c r="C813" s="11">
        <v>44681</v>
      </c>
      <c r="D813" s="15">
        <v>150000</v>
      </c>
    </row>
    <row r="814" spans="1:4" x14ac:dyDescent="0.3">
      <c r="A814" s="1">
        <v>1</v>
      </c>
      <c r="B814" s="1" t="s">
        <v>979</v>
      </c>
      <c r="C814" s="11">
        <v>44681</v>
      </c>
      <c r="D814" s="15">
        <v>17051</v>
      </c>
    </row>
    <row r="815" spans="1:4" x14ac:dyDescent="0.3">
      <c r="A815" s="1">
        <v>1</v>
      </c>
      <c r="B815" s="1" t="s">
        <v>980</v>
      </c>
      <c r="C815" s="11">
        <v>44681</v>
      </c>
      <c r="D815" s="15">
        <v>1</v>
      </c>
    </row>
    <row r="816" spans="1:4" x14ac:dyDescent="0.3">
      <c r="A816" s="1">
        <v>1</v>
      </c>
      <c r="B816" s="1" t="s">
        <v>982</v>
      </c>
      <c r="C816" s="11">
        <v>44712</v>
      </c>
      <c r="D816" s="15">
        <v>-20000</v>
      </c>
    </row>
    <row r="817" spans="1:4" x14ac:dyDescent="0.3">
      <c r="A817" s="1">
        <v>1</v>
      </c>
      <c r="B817" s="1" t="s">
        <v>973</v>
      </c>
      <c r="C817" s="11">
        <v>44712</v>
      </c>
      <c r="D817" s="15">
        <v>11969</v>
      </c>
    </row>
    <row r="818" spans="1:4" x14ac:dyDescent="0.3">
      <c r="A818" s="1">
        <v>1</v>
      </c>
      <c r="B818" s="1" t="s">
        <v>974</v>
      </c>
      <c r="C818" s="11">
        <v>44712</v>
      </c>
      <c r="D818" s="15">
        <v>383</v>
      </c>
    </row>
    <row r="819" spans="1:4" x14ac:dyDescent="0.3">
      <c r="A819" s="1">
        <v>1</v>
      </c>
      <c r="B819" s="1" t="s">
        <v>981</v>
      </c>
      <c r="C819" s="11">
        <v>44712</v>
      </c>
      <c r="D819" s="15">
        <v>0</v>
      </c>
    </row>
    <row r="820" spans="1:4" x14ac:dyDescent="0.3">
      <c r="A820" s="1">
        <v>1</v>
      </c>
      <c r="B820" s="1" t="s">
        <v>975</v>
      </c>
      <c r="C820" s="11">
        <v>44712</v>
      </c>
      <c r="D820" s="15">
        <v>11752</v>
      </c>
    </row>
    <row r="821" spans="1:4" x14ac:dyDescent="0.3">
      <c r="A821" s="1">
        <v>1</v>
      </c>
      <c r="B821" s="1" t="s">
        <v>976</v>
      </c>
      <c r="C821" s="11">
        <v>44712</v>
      </c>
      <c r="D821" s="15">
        <v>1336</v>
      </c>
    </row>
    <row r="822" spans="1:4" x14ac:dyDescent="0.3">
      <c r="A822" s="1">
        <v>1</v>
      </c>
      <c r="B822" s="1" t="s">
        <v>977</v>
      </c>
      <c r="C822" s="11">
        <v>44712</v>
      </c>
      <c r="D822" s="15">
        <v>1</v>
      </c>
    </row>
    <row r="823" spans="1:4" x14ac:dyDescent="0.3">
      <c r="A823" s="1">
        <v>1</v>
      </c>
      <c r="B823" s="1" t="s">
        <v>978</v>
      </c>
      <c r="C823" s="11">
        <v>44712</v>
      </c>
      <c r="D823" s="15">
        <v>150000</v>
      </c>
    </row>
    <row r="824" spans="1:4" x14ac:dyDescent="0.3">
      <c r="A824" s="1">
        <v>1</v>
      </c>
      <c r="B824" s="1" t="s">
        <v>979</v>
      </c>
      <c r="C824" s="11">
        <v>44712</v>
      </c>
      <c r="D824" s="15">
        <v>17051</v>
      </c>
    </row>
    <row r="825" spans="1:4" x14ac:dyDescent="0.3">
      <c r="A825" s="1">
        <v>1</v>
      </c>
      <c r="B825" s="1" t="s">
        <v>980</v>
      </c>
      <c r="C825" s="11">
        <v>44712</v>
      </c>
      <c r="D825" s="15">
        <v>1</v>
      </c>
    </row>
    <row r="826" spans="1:4" x14ac:dyDescent="0.3">
      <c r="A826" s="1">
        <v>1</v>
      </c>
      <c r="B826" s="1" t="s">
        <v>982</v>
      </c>
      <c r="C826" s="11">
        <v>44742</v>
      </c>
      <c r="D826" s="15">
        <v>-20000</v>
      </c>
    </row>
    <row r="827" spans="1:4" x14ac:dyDescent="0.3">
      <c r="A827" s="1">
        <v>1</v>
      </c>
      <c r="B827" s="1" t="s">
        <v>973</v>
      </c>
      <c r="C827" s="11">
        <v>44742</v>
      </c>
      <c r="D827" s="15">
        <v>11220</v>
      </c>
    </row>
    <row r="828" spans="1:4" x14ac:dyDescent="0.3">
      <c r="A828" s="1">
        <v>1</v>
      </c>
      <c r="B828" s="1" t="s">
        <v>974</v>
      </c>
      <c r="C828" s="11">
        <v>44742</v>
      </c>
      <c r="D828" s="15">
        <v>383</v>
      </c>
    </row>
    <row r="829" spans="1:4" x14ac:dyDescent="0.3">
      <c r="A829" s="1">
        <v>1</v>
      </c>
      <c r="B829" s="1" t="s">
        <v>981</v>
      </c>
      <c r="C829" s="11">
        <v>44742</v>
      </c>
      <c r="D829" s="15">
        <v>0</v>
      </c>
    </row>
    <row r="830" spans="1:4" x14ac:dyDescent="0.3">
      <c r="A830" s="1">
        <v>1</v>
      </c>
      <c r="B830" s="1" t="s">
        <v>975</v>
      </c>
      <c r="C830" s="11">
        <v>44742</v>
      </c>
      <c r="D830" s="15">
        <v>11031</v>
      </c>
    </row>
    <row r="831" spans="1:4" x14ac:dyDescent="0.3">
      <c r="A831" s="1">
        <v>1</v>
      </c>
      <c r="B831" s="1" t="s">
        <v>976</v>
      </c>
      <c r="C831" s="11">
        <v>44742</v>
      </c>
      <c r="D831" s="15">
        <v>1254</v>
      </c>
    </row>
    <row r="832" spans="1:4" x14ac:dyDescent="0.3">
      <c r="A832" s="1">
        <v>1</v>
      </c>
      <c r="B832" s="1" t="s">
        <v>977</v>
      </c>
      <c r="C832" s="11">
        <v>44742</v>
      </c>
      <c r="D832" s="15">
        <v>1</v>
      </c>
    </row>
    <row r="833" spans="1:4" x14ac:dyDescent="0.3">
      <c r="A833" s="1">
        <v>1</v>
      </c>
      <c r="B833" s="1" t="s">
        <v>978</v>
      </c>
      <c r="C833" s="11">
        <v>44742</v>
      </c>
      <c r="D833" s="15">
        <v>150000</v>
      </c>
    </row>
    <row r="834" spans="1:4" x14ac:dyDescent="0.3">
      <c r="A834" s="1">
        <v>1</v>
      </c>
      <c r="B834" s="1" t="s">
        <v>979</v>
      </c>
      <c r="C834" s="11">
        <v>44742</v>
      </c>
      <c r="D834" s="15">
        <v>17051</v>
      </c>
    </row>
    <row r="835" spans="1:4" x14ac:dyDescent="0.3">
      <c r="A835" s="1">
        <v>1</v>
      </c>
      <c r="B835" s="1" t="s">
        <v>980</v>
      </c>
      <c r="C835" s="11">
        <v>44742</v>
      </c>
      <c r="D835" s="15">
        <v>1</v>
      </c>
    </row>
    <row r="836" spans="1:4" x14ac:dyDescent="0.3">
      <c r="A836" s="1">
        <v>1</v>
      </c>
      <c r="B836" s="1" t="s">
        <v>982</v>
      </c>
      <c r="C836" s="11">
        <v>44773</v>
      </c>
      <c r="D836" s="15">
        <v>-20000</v>
      </c>
    </row>
    <row r="837" spans="1:4" x14ac:dyDescent="0.3">
      <c r="A837" s="1">
        <v>1</v>
      </c>
      <c r="B837" s="1" t="s">
        <v>973</v>
      </c>
      <c r="C837" s="11">
        <v>44773</v>
      </c>
      <c r="D837" s="15">
        <v>11781</v>
      </c>
    </row>
    <row r="838" spans="1:4" x14ac:dyDescent="0.3">
      <c r="A838" s="1">
        <v>1</v>
      </c>
      <c r="B838" s="1" t="s">
        <v>974</v>
      </c>
      <c r="C838" s="11">
        <v>44773</v>
      </c>
      <c r="D838" s="15">
        <v>383</v>
      </c>
    </row>
    <row r="839" spans="1:4" x14ac:dyDescent="0.3">
      <c r="A839" s="1">
        <v>1</v>
      </c>
      <c r="B839" s="1" t="s">
        <v>981</v>
      </c>
      <c r="C839" s="11">
        <v>44773</v>
      </c>
      <c r="D839" s="15">
        <v>0</v>
      </c>
    </row>
    <row r="840" spans="1:4" x14ac:dyDescent="0.3">
      <c r="A840" s="1">
        <v>1</v>
      </c>
      <c r="B840" s="1" t="s">
        <v>975</v>
      </c>
      <c r="C840" s="11">
        <v>44773</v>
      </c>
      <c r="D840" s="15">
        <v>11566</v>
      </c>
    </row>
    <row r="841" spans="1:4" x14ac:dyDescent="0.3">
      <c r="A841" s="1">
        <v>1</v>
      </c>
      <c r="B841" s="1" t="s">
        <v>976</v>
      </c>
      <c r="C841" s="11">
        <v>44773</v>
      </c>
      <c r="D841" s="15">
        <v>1315</v>
      </c>
    </row>
    <row r="842" spans="1:4" x14ac:dyDescent="0.3">
      <c r="A842" s="1">
        <v>1</v>
      </c>
      <c r="B842" s="1" t="s">
        <v>977</v>
      </c>
      <c r="C842" s="11">
        <v>44773</v>
      </c>
      <c r="D842" s="15">
        <v>1</v>
      </c>
    </row>
    <row r="843" spans="1:4" x14ac:dyDescent="0.3">
      <c r="A843" s="1">
        <v>1</v>
      </c>
      <c r="B843" s="1" t="s">
        <v>978</v>
      </c>
      <c r="C843" s="11">
        <v>44773</v>
      </c>
      <c r="D843" s="15">
        <v>150000</v>
      </c>
    </row>
    <row r="844" spans="1:4" x14ac:dyDescent="0.3">
      <c r="A844" s="1">
        <v>1</v>
      </c>
      <c r="B844" s="1" t="s">
        <v>979</v>
      </c>
      <c r="C844" s="11">
        <v>44773</v>
      </c>
      <c r="D844" s="15">
        <v>17051</v>
      </c>
    </row>
    <row r="845" spans="1:4" x14ac:dyDescent="0.3">
      <c r="A845" s="1">
        <v>1</v>
      </c>
      <c r="B845" s="1" t="s">
        <v>980</v>
      </c>
      <c r="C845" s="11">
        <v>44773</v>
      </c>
      <c r="D845" s="15">
        <v>1</v>
      </c>
    </row>
    <row r="846" spans="1:4" x14ac:dyDescent="0.3">
      <c r="A846" s="1">
        <v>1</v>
      </c>
      <c r="B846" s="1" t="s">
        <v>982</v>
      </c>
      <c r="C846" s="11">
        <v>44804</v>
      </c>
      <c r="D846" s="15">
        <v>-20000</v>
      </c>
    </row>
    <row r="847" spans="1:4" x14ac:dyDescent="0.3">
      <c r="A847" s="1">
        <v>1</v>
      </c>
      <c r="B847" s="1" t="s">
        <v>973</v>
      </c>
      <c r="C847" s="11">
        <v>44804</v>
      </c>
      <c r="D847" s="15">
        <v>11459</v>
      </c>
    </row>
    <row r="848" spans="1:4" x14ac:dyDescent="0.3">
      <c r="A848" s="1">
        <v>1</v>
      </c>
      <c r="B848" s="1" t="s">
        <v>974</v>
      </c>
      <c r="C848" s="11">
        <v>44804</v>
      </c>
      <c r="D848" s="15">
        <v>383</v>
      </c>
    </row>
    <row r="849" spans="1:4" x14ac:dyDescent="0.3">
      <c r="A849" s="1">
        <v>1</v>
      </c>
      <c r="B849" s="1" t="s">
        <v>981</v>
      </c>
      <c r="C849" s="11">
        <v>44804</v>
      </c>
      <c r="D849" s="15">
        <v>0</v>
      </c>
    </row>
    <row r="850" spans="1:4" x14ac:dyDescent="0.3">
      <c r="A850" s="1">
        <v>1</v>
      </c>
      <c r="B850" s="1" t="s">
        <v>975</v>
      </c>
      <c r="C850" s="11">
        <v>44804</v>
      </c>
      <c r="D850" s="15">
        <v>11271</v>
      </c>
    </row>
    <row r="851" spans="1:4" x14ac:dyDescent="0.3">
      <c r="A851" s="1">
        <v>1</v>
      </c>
      <c r="B851" s="1" t="s">
        <v>983</v>
      </c>
      <c r="C851" s="11">
        <v>44804</v>
      </c>
      <c r="D851" s="15">
        <v>0</v>
      </c>
    </row>
    <row r="852" spans="1:4" x14ac:dyDescent="0.3">
      <c r="A852" s="1">
        <v>1</v>
      </c>
      <c r="B852" s="1" t="s">
        <v>976</v>
      </c>
      <c r="C852" s="11">
        <v>44804</v>
      </c>
      <c r="D852" s="15">
        <v>1281</v>
      </c>
    </row>
    <row r="853" spans="1:4" x14ac:dyDescent="0.3">
      <c r="A853" s="1">
        <v>1</v>
      </c>
      <c r="B853" s="1" t="s">
        <v>977</v>
      </c>
      <c r="C853" s="11">
        <v>44804</v>
      </c>
      <c r="D853" s="15">
        <v>1</v>
      </c>
    </row>
    <row r="854" spans="1:4" x14ac:dyDescent="0.3">
      <c r="A854" s="1">
        <v>1</v>
      </c>
      <c r="B854" s="1" t="s">
        <v>978</v>
      </c>
      <c r="C854" s="11">
        <v>44804</v>
      </c>
      <c r="D854" s="15">
        <v>397000</v>
      </c>
    </row>
    <row r="855" spans="1:4" x14ac:dyDescent="0.3">
      <c r="A855" s="1">
        <v>1</v>
      </c>
      <c r="B855" s="1" t="s">
        <v>979</v>
      </c>
      <c r="C855" s="11">
        <v>44804</v>
      </c>
      <c r="D855" s="15">
        <v>17051</v>
      </c>
    </row>
    <row r="856" spans="1:4" x14ac:dyDescent="0.3">
      <c r="A856" s="1">
        <v>1</v>
      </c>
      <c r="B856" s="1" t="s">
        <v>980</v>
      </c>
      <c r="C856" s="11">
        <v>44804</v>
      </c>
      <c r="D856" s="15">
        <v>1</v>
      </c>
    </row>
    <row r="857" spans="1:4" x14ac:dyDescent="0.3">
      <c r="A857" s="1">
        <v>1</v>
      </c>
      <c r="B857" s="1" t="s">
        <v>982</v>
      </c>
      <c r="C857" s="11">
        <v>44834</v>
      </c>
      <c r="D857" s="15">
        <v>-20000</v>
      </c>
    </row>
    <row r="858" spans="1:4" x14ac:dyDescent="0.3">
      <c r="A858" s="1">
        <v>1</v>
      </c>
      <c r="B858" s="1" t="s">
        <v>973</v>
      </c>
      <c r="C858" s="11">
        <v>44834</v>
      </c>
      <c r="D858" s="15">
        <v>10649</v>
      </c>
    </row>
    <row r="859" spans="1:4" x14ac:dyDescent="0.3">
      <c r="A859" s="1">
        <v>1</v>
      </c>
      <c r="B859" s="1" t="s">
        <v>974</v>
      </c>
      <c r="C859" s="11">
        <v>44834</v>
      </c>
      <c r="D859" s="15">
        <v>383</v>
      </c>
    </row>
    <row r="860" spans="1:4" x14ac:dyDescent="0.3">
      <c r="A860" s="1">
        <v>1</v>
      </c>
      <c r="B860" s="1" t="s">
        <v>981</v>
      </c>
      <c r="C860" s="11">
        <v>44834</v>
      </c>
      <c r="D860" s="15">
        <v>0</v>
      </c>
    </row>
    <row r="861" spans="1:4" x14ac:dyDescent="0.3">
      <c r="A861" s="1">
        <v>1</v>
      </c>
      <c r="B861" s="1" t="s">
        <v>975</v>
      </c>
      <c r="C861" s="11">
        <v>44834</v>
      </c>
      <c r="D861" s="15">
        <v>10517</v>
      </c>
    </row>
    <row r="862" spans="1:4" x14ac:dyDescent="0.3">
      <c r="A862" s="1">
        <v>1</v>
      </c>
      <c r="B862" s="1" t="s">
        <v>983</v>
      </c>
      <c r="C862" s="11">
        <v>44834</v>
      </c>
      <c r="D862" s="15">
        <v>0</v>
      </c>
    </row>
    <row r="863" spans="1:4" x14ac:dyDescent="0.3">
      <c r="A863" s="1">
        <v>1</v>
      </c>
      <c r="B863" s="1" t="s">
        <v>976</v>
      </c>
      <c r="C863" s="11">
        <v>44834</v>
      </c>
      <c r="D863" s="15">
        <v>1195</v>
      </c>
    </row>
    <row r="864" spans="1:4" x14ac:dyDescent="0.3">
      <c r="A864" s="1">
        <v>1</v>
      </c>
      <c r="B864" s="1" t="s">
        <v>977</v>
      </c>
      <c r="C864" s="11">
        <v>44834</v>
      </c>
      <c r="D864" s="15">
        <v>1</v>
      </c>
    </row>
    <row r="865" spans="1:4" x14ac:dyDescent="0.3">
      <c r="A865" s="1">
        <v>1</v>
      </c>
      <c r="B865" s="1" t="s">
        <v>978</v>
      </c>
      <c r="C865" s="11">
        <v>44834</v>
      </c>
      <c r="D865" s="15">
        <v>397000</v>
      </c>
    </row>
    <row r="866" spans="1:4" x14ac:dyDescent="0.3">
      <c r="A866" s="1">
        <v>1</v>
      </c>
      <c r="B866" s="1" t="s">
        <v>979</v>
      </c>
      <c r="C866" s="11">
        <v>44834</v>
      </c>
      <c r="D866" s="15">
        <v>17051</v>
      </c>
    </row>
    <row r="867" spans="1:4" x14ac:dyDescent="0.3">
      <c r="A867" s="1">
        <v>1</v>
      </c>
      <c r="B867" s="1" t="s">
        <v>980</v>
      </c>
      <c r="C867" s="11">
        <v>44834</v>
      </c>
      <c r="D867" s="15">
        <v>1</v>
      </c>
    </row>
    <row r="868" spans="1:4" x14ac:dyDescent="0.3">
      <c r="A868" s="1">
        <v>1</v>
      </c>
      <c r="B868" s="1" t="s">
        <v>982</v>
      </c>
      <c r="C868" s="11">
        <v>44865</v>
      </c>
      <c r="D868" s="15">
        <v>-20000</v>
      </c>
    </row>
    <row r="869" spans="1:4" x14ac:dyDescent="0.3">
      <c r="A869" s="1">
        <v>1</v>
      </c>
      <c r="B869" s="1" t="s">
        <v>973</v>
      </c>
      <c r="C869" s="11">
        <v>44865</v>
      </c>
      <c r="D869" s="15">
        <v>11132</v>
      </c>
    </row>
    <row r="870" spans="1:4" x14ac:dyDescent="0.3">
      <c r="A870" s="1">
        <v>1</v>
      </c>
      <c r="B870" s="1" t="s">
        <v>974</v>
      </c>
      <c r="C870" s="11">
        <v>44865</v>
      </c>
      <c r="D870" s="15">
        <v>383</v>
      </c>
    </row>
    <row r="871" spans="1:4" x14ac:dyDescent="0.3">
      <c r="A871" s="1">
        <v>1</v>
      </c>
      <c r="B871" s="1" t="s">
        <v>981</v>
      </c>
      <c r="C871" s="11">
        <v>44865</v>
      </c>
      <c r="D871" s="15">
        <v>0</v>
      </c>
    </row>
    <row r="872" spans="1:4" x14ac:dyDescent="0.3">
      <c r="A872" s="1">
        <v>1</v>
      </c>
      <c r="B872" s="1" t="s">
        <v>975</v>
      </c>
      <c r="C872" s="11">
        <v>44865</v>
      </c>
      <c r="D872" s="15">
        <v>10997</v>
      </c>
    </row>
    <row r="873" spans="1:4" x14ac:dyDescent="0.3">
      <c r="A873" s="1">
        <v>1</v>
      </c>
      <c r="B873" s="1" t="s">
        <v>983</v>
      </c>
      <c r="C873" s="11">
        <v>44865</v>
      </c>
      <c r="D873" s="15">
        <v>0</v>
      </c>
    </row>
    <row r="874" spans="1:4" x14ac:dyDescent="0.3">
      <c r="A874" s="1">
        <v>1</v>
      </c>
      <c r="B874" s="1" t="s">
        <v>976</v>
      </c>
      <c r="C874" s="11">
        <v>44865</v>
      </c>
      <c r="D874" s="15">
        <v>1250</v>
      </c>
    </row>
    <row r="875" spans="1:4" x14ac:dyDescent="0.3">
      <c r="A875" s="1">
        <v>1</v>
      </c>
      <c r="B875" s="1" t="s">
        <v>977</v>
      </c>
      <c r="C875" s="11">
        <v>44865</v>
      </c>
      <c r="D875" s="15">
        <v>1</v>
      </c>
    </row>
    <row r="876" spans="1:4" x14ac:dyDescent="0.3">
      <c r="A876" s="1">
        <v>1</v>
      </c>
      <c r="B876" s="1" t="s">
        <v>978</v>
      </c>
      <c r="C876" s="11">
        <v>44865</v>
      </c>
      <c r="D876" s="15">
        <v>397000</v>
      </c>
    </row>
    <row r="877" spans="1:4" x14ac:dyDescent="0.3">
      <c r="A877" s="1">
        <v>1</v>
      </c>
      <c r="B877" s="1" t="s">
        <v>979</v>
      </c>
      <c r="C877" s="11">
        <v>44865</v>
      </c>
      <c r="D877" s="15">
        <v>17051</v>
      </c>
    </row>
    <row r="878" spans="1:4" x14ac:dyDescent="0.3">
      <c r="A878" s="1">
        <v>1</v>
      </c>
      <c r="B878" s="1" t="s">
        <v>980</v>
      </c>
      <c r="C878" s="11">
        <v>44865</v>
      </c>
      <c r="D878" s="15">
        <v>1</v>
      </c>
    </row>
    <row r="879" spans="1:4" x14ac:dyDescent="0.3">
      <c r="A879" s="1">
        <v>1</v>
      </c>
      <c r="B879" s="1" t="s">
        <v>982</v>
      </c>
      <c r="C879" s="11">
        <v>44895</v>
      </c>
      <c r="D879" s="15">
        <v>-20000</v>
      </c>
    </row>
    <row r="880" spans="1:4" x14ac:dyDescent="0.3">
      <c r="A880" s="1">
        <v>1</v>
      </c>
      <c r="B880" s="1" t="s">
        <v>973</v>
      </c>
      <c r="C880" s="11">
        <v>44895</v>
      </c>
      <c r="D880" s="15">
        <v>11500</v>
      </c>
    </row>
    <row r="881" spans="1:4" x14ac:dyDescent="0.3">
      <c r="A881" s="1">
        <v>1</v>
      </c>
      <c r="B881" s="1" t="s">
        <v>974</v>
      </c>
      <c r="C881" s="11">
        <v>44895</v>
      </c>
      <c r="D881" s="15">
        <v>383</v>
      </c>
    </row>
    <row r="882" spans="1:4" x14ac:dyDescent="0.3">
      <c r="A882" s="1">
        <v>1</v>
      </c>
      <c r="B882" s="1" t="s">
        <v>981</v>
      </c>
      <c r="C882" s="11">
        <v>44895</v>
      </c>
      <c r="D882" s="15">
        <v>0</v>
      </c>
    </row>
    <row r="883" spans="1:4" x14ac:dyDescent="0.3">
      <c r="A883" s="1">
        <v>1</v>
      </c>
      <c r="B883" s="1" t="s">
        <v>975</v>
      </c>
      <c r="C883" s="11">
        <v>44895</v>
      </c>
      <c r="D883" s="15">
        <v>11354</v>
      </c>
    </row>
    <row r="884" spans="1:4" x14ac:dyDescent="0.3">
      <c r="A884" s="1">
        <v>1</v>
      </c>
      <c r="B884" s="1" t="s">
        <v>983</v>
      </c>
      <c r="C884" s="11">
        <v>44895</v>
      </c>
      <c r="D884" s="15">
        <v>0</v>
      </c>
    </row>
    <row r="885" spans="1:4" x14ac:dyDescent="0.3">
      <c r="A885" s="1">
        <v>1</v>
      </c>
      <c r="B885" s="1" t="s">
        <v>976</v>
      </c>
      <c r="C885" s="11">
        <v>44895</v>
      </c>
      <c r="D885" s="15">
        <v>1290</v>
      </c>
    </row>
    <row r="886" spans="1:4" x14ac:dyDescent="0.3">
      <c r="A886" s="1">
        <v>1</v>
      </c>
      <c r="B886" s="1" t="s">
        <v>977</v>
      </c>
      <c r="C886" s="11">
        <v>44895</v>
      </c>
      <c r="D886" s="15">
        <v>1</v>
      </c>
    </row>
    <row r="887" spans="1:4" x14ac:dyDescent="0.3">
      <c r="A887" s="1">
        <v>1</v>
      </c>
      <c r="B887" s="1" t="s">
        <v>978</v>
      </c>
      <c r="C887" s="11">
        <v>44895</v>
      </c>
      <c r="D887" s="15">
        <v>397000</v>
      </c>
    </row>
    <row r="888" spans="1:4" x14ac:dyDescent="0.3">
      <c r="A888" s="1">
        <v>1</v>
      </c>
      <c r="B888" s="1" t="s">
        <v>979</v>
      </c>
      <c r="C888" s="11">
        <v>44895</v>
      </c>
      <c r="D888" s="15">
        <v>17051</v>
      </c>
    </row>
    <row r="889" spans="1:4" x14ac:dyDescent="0.3">
      <c r="A889" s="1">
        <v>1</v>
      </c>
      <c r="B889" s="1" t="s">
        <v>980</v>
      </c>
      <c r="C889" s="11">
        <v>44895</v>
      </c>
      <c r="D889" s="15">
        <v>1</v>
      </c>
    </row>
    <row r="890" spans="1:4" x14ac:dyDescent="0.3">
      <c r="A890" s="1">
        <v>1</v>
      </c>
      <c r="B890" s="1" t="s">
        <v>982</v>
      </c>
      <c r="C890" s="11">
        <v>44926</v>
      </c>
      <c r="D890" s="15">
        <v>-20000</v>
      </c>
    </row>
    <row r="891" spans="1:4" x14ac:dyDescent="0.3">
      <c r="A891" s="1">
        <v>1</v>
      </c>
      <c r="B891" s="1" t="s">
        <v>973</v>
      </c>
      <c r="C891" s="11">
        <v>44926</v>
      </c>
      <c r="D891" s="15">
        <v>11353</v>
      </c>
    </row>
    <row r="892" spans="1:4" x14ac:dyDescent="0.3">
      <c r="A892" s="1">
        <v>1</v>
      </c>
      <c r="B892" s="1" t="s">
        <v>974</v>
      </c>
      <c r="C892" s="11">
        <v>44926</v>
      </c>
      <c r="D892" s="15">
        <v>383</v>
      </c>
    </row>
    <row r="893" spans="1:4" x14ac:dyDescent="0.3">
      <c r="A893" s="1">
        <v>1</v>
      </c>
      <c r="B893" s="1" t="s">
        <v>981</v>
      </c>
      <c r="C893" s="11">
        <v>44926</v>
      </c>
      <c r="D893" s="15">
        <v>0</v>
      </c>
    </row>
    <row r="894" spans="1:4" x14ac:dyDescent="0.3">
      <c r="A894" s="1">
        <v>1</v>
      </c>
      <c r="B894" s="1" t="s">
        <v>975</v>
      </c>
      <c r="C894" s="11">
        <v>44926</v>
      </c>
      <c r="D894" s="15">
        <v>11210</v>
      </c>
    </row>
    <row r="895" spans="1:4" x14ac:dyDescent="0.3">
      <c r="A895" s="1">
        <v>1</v>
      </c>
      <c r="B895" s="1" t="s">
        <v>983</v>
      </c>
      <c r="C895" s="11">
        <v>44926</v>
      </c>
      <c r="D895" s="15">
        <v>0</v>
      </c>
    </row>
    <row r="896" spans="1:4" x14ac:dyDescent="0.3">
      <c r="A896" s="1">
        <v>1</v>
      </c>
      <c r="B896" s="1" t="s">
        <v>976</v>
      </c>
      <c r="C896" s="11">
        <v>44926</v>
      </c>
      <c r="D896" s="15">
        <v>1274</v>
      </c>
    </row>
    <row r="897" spans="1:4" x14ac:dyDescent="0.3">
      <c r="A897" s="1">
        <v>1</v>
      </c>
      <c r="B897" s="1" t="s">
        <v>977</v>
      </c>
      <c r="C897" s="11">
        <v>44926</v>
      </c>
      <c r="D897" s="15">
        <v>1</v>
      </c>
    </row>
    <row r="898" spans="1:4" x14ac:dyDescent="0.3">
      <c r="A898" s="1">
        <v>1</v>
      </c>
      <c r="B898" s="1" t="s">
        <v>978</v>
      </c>
      <c r="C898" s="11">
        <v>44926</v>
      </c>
      <c r="D898" s="15">
        <v>397000</v>
      </c>
    </row>
    <row r="899" spans="1:4" x14ac:dyDescent="0.3">
      <c r="A899" s="1">
        <v>1</v>
      </c>
      <c r="B899" s="1" t="s">
        <v>979</v>
      </c>
      <c r="C899" s="11">
        <v>44926</v>
      </c>
      <c r="D899" s="15">
        <v>17051</v>
      </c>
    </row>
    <row r="900" spans="1:4" x14ac:dyDescent="0.3">
      <c r="A900" s="1">
        <v>1</v>
      </c>
      <c r="B900" s="1" t="s">
        <v>980</v>
      </c>
      <c r="C900" s="11">
        <v>44926</v>
      </c>
      <c r="D900" s="15">
        <v>1</v>
      </c>
    </row>
    <row r="901" spans="1:4" x14ac:dyDescent="0.3">
      <c r="A901" s="1">
        <v>1</v>
      </c>
      <c r="B901" s="1" t="s">
        <v>982</v>
      </c>
      <c r="C901" s="11">
        <v>44957</v>
      </c>
      <c r="D901" s="15">
        <v>-20000</v>
      </c>
    </row>
    <row r="902" spans="1:4" x14ac:dyDescent="0.3">
      <c r="A902" s="1">
        <v>1</v>
      </c>
      <c r="B902" s="1" t="s">
        <v>973</v>
      </c>
      <c r="C902" s="11">
        <v>44957</v>
      </c>
      <c r="D902" s="15">
        <v>11834</v>
      </c>
    </row>
    <row r="903" spans="1:4" x14ac:dyDescent="0.3">
      <c r="A903" s="1">
        <v>1</v>
      </c>
      <c r="B903" s="1" t="s">
        <v>974</v>
      </c>
      <c r="C903" s="11">
        <v>44957</v>
      </c>
      <c r="D903" s="15">
        <v>383</v>
      </c>
    </row>
    <row r="904" spans="1:4" x14ac:dyDescent="0.3">
      <c r="A904" s="1">
        <v>1</v>
      </c>
      <c r="B904" s="1" t="s">
        <v>981</v>
      </c>
      <c r="C904" s="11">
        <v>44957</v>
      </c>
      <c r="D904" s="15">
        <v>0</v>
      </c>
    </row>
    <row r="905" spans="1:4" x14ac:dyDescent="0.3">
      <c r="A905" s="1">
        <v>1</v>
      </c>
      <c r="B905" s="1" t="s">
        <v>975</v>
      </c>
      <c r="C905" s="11">
        <v>44957</v>
      </c>
      <c r="D905" s="15">
        <v>11669</v>
      </c>
    </row>
    <row r="906" spans="1:4" x14ac:dyDescent="0.3">
      <c r="A906" s="1">
        <v>1</v>
      </c>
      <c r="B906" s="1" t="s">
        <v>983</v>
      </c>
      <c r="C906" s="11">
        <v>44957</v>
      </c>
      <c r="D906" s="15">
        <v>0</v>
      </c>
    </row>
    <row r="907" spans="1:4" x14ac:dyDescent="0.3">
      <c r="A907" s="1">
        <v>1</v>
      </c>
      <c r="B907" s="1" t="s">
        <v>976</v>
      </c>
      <c r="C907" s="11">
        <v>44957</v>
      </c>
      <c r="D907" s="15">
        <v>1326</v>
      </c>
    </row>
    <row r="908" spans="1:4" x14ac:dyDescent="0.3">
      <c r="A908" s="1">
        <v>1</v>
      </c>
      <c r="B908" s="1" t="s">
        <v>977</v>
      </c>
      <c r="C908" s="11">
        <v>44957</v>
      </c>
      <c r="D908" s="15">
        <v>1</v>
      </c>
    </row>
    <row r="909" spans="1:4" x14ac:dyDescent="0.3">
      <c r="A909" s="1">
        <v>1</v>
      </c>
      <c r="B909" s="1" t="s">
        <v>978</v>
      </c>
      <c r="C909" s="11">
        <v>44957</v>
      </c>
      <c r="D909" s="15">
        <v>397000</v>
      </c>
    </row>
    <row r="910" spans="1:4" x14ac:dyDescent="0.3">
      <c r="A910" s="1">
        <v>1</v>
      </c>
      <c r="B910" s="1" t="s">
        <v>979</v>
      </c>
      <c r="C910" s="11">
        <v>44957</v>
      </c>
      <c r="D910" s="15">
        <v>17051</v>
      </c>
    </row>
    <row r="911" spans="1:4" x14ac:dyDescent="0.3">
      <c r="A911" s="1">
        <v>1</v>
      </c>
      <c r="B911" s="1" t="s">
        <v>980</v>
      </c>
      <c r="C911" s="11">
        <v>44957</v>
      </c>
      <c r="D911" s="15">
        <v>1</v>
      </c>
    </row>
    <row r="912" spans="1:4" x14ac:dyDescent="0.3">
      <c r="A912" s="1">
        <v>1</v>
      </c>
      <c r="B912" s="1" t="s">
        <v>982</v>
      </c>
      <c r="C912" s="11">
        <v>44985</v>
      </c>
      <c r="D912" s="15">
        <v>-20000</v>
      </c>
    </row>
    <row r="913" spans="1:4" x14ac:dyDescent="0.3">
      <c r="A913" s="1">
        <v>1</v>
      </c>
      <c r="B913" s="1" t="s">
        <v>973</v>
      </c>
      <c r="C913" s="11">
        <v>44985</v>
      </c>
      <c r="D913" s="15">
        <v>11702</v>
      </c>
    </row>
    <row r="914" spans="1:4" x14ac:dyDescent="0.3">
      <c r="A914" s="1">
        <v>1</v>
      </c>
      <c r="B914" s="1" t="s">
        <v>974</v>
      </c>
      <c r="C914" s="11">
        <v>44985</v>
      </c>
      <c r="D914" s="15">
        <v>383</v>
      </c>
    </row>
    <row r="915" spans="1:4" x14ac:dyDescent="0.3">
      <c r="A915" s="1">
        <v>1</v>
      </c>
      <c r="B915" s="1" t="s">
        <v>981</v>
      </c>
      <c r="C915" s="11">
        <v>44985</v>
      </c>
      <c r="D915" s="15">
        <v>0</v>
      </c>
    </row>
    <row r="916" spans="1:4" x14ac:dyDescent="0.3">
      <c r="A916" s="1">
        <v>1</v>
      </c>
      <c r="B916" s="1" t="s">
        <v>975</v>
      </c>
      <c r="C916" s="11">
        <v>44985</v>
      </c>
      <c r="D916" s="15">
        <v>11556</v>
      </c>
    </row>
    <row r="917" spans="1:4" x14ac:dyDescent="0.3">
      <c r="A917" s="1">
        <v>1</v>
      </c>
      <c r="B917" s="1" t="s">
        <v>983</v>
      </c>
      <c r="C917" s="11">
        <v>44985</v>
      </c>
      <c r="D917" s="15">
        <v>0</v>
      </c>
    </row>
    <row r="918" spans="1:4" x14ac:dyDescent="0.3">
      <c r="A918" s="1">
        <v>1</v>
      </c>
      <c r="B918" s="1" t="s">
        <v>976</v>
      </c>
      <c r="C918" s="11">
        <v>44985</v>
      </c>
      <c r="D918" s="15">
        <v>1313</v>
      </c>
    </row>
    <row r="919" spans="1:4" x14ac:dyDescent="0.3">
      <c r="A919" s="1">
        <v>1</v>
      </c>
      <c r="B919" s="1" t="s">
        <v>977</v>
      </c>
      <c r="C919" s="11">
        <v>44985</v>
      </c>
      <c r="D919" s="15">
        <v>1</v>
      </c>
    </row>
    <row r="920" spans="1:4" x14ac:dyDescent="0.3">
      <c r="A920" s="1">
        <v>1</v>
      </c>
      <c r="B920" s="1" t="s">
        <v>978</v>
      </c>
      <c r="C920" s="11">
        <v>44985</v>
      </c>
      <c r="D920" s="15">
        <v>397000</v>
      </c>
    </row>
    <row r="921" spans="1:4" x14ac:dyDescent="0.3">
      <c r="A921" s="1">
        <v>1</v>
      </c>
      <c r="B921" s="1" t="s">
        <v>979</v>
      </c>
      <c r="C921" s="11">
        <v>44985</v>
      </c>
      <c r="D921" s="15">
        <v>17051</v>
      </c>
    </row>
    <row r="922" spans="1:4" x14ac:dyDescent="0.3">
      <c r="A922" s="1">
        <v>1</v>
      </c>
      <c r="B922" s="1" t="s">
        <v>980</v>
      </c>
      <c r="C922" s="11">
        <v>44985</v>
      </c>
      <c r="D922" s="15">
        <v>1</v>
      </c>
    </row>
    <row r="923" spans="1:4" x14ac:dyDescent="0.3">
      <c r="A923" s="1">
        <v>1</v>
      </c>
      <c r="B923" s="1" t="s">
        <v>982</v>
      </c>
      <c r="C923" s="11">
        <v>45016</v>
      </c>
      <c r="D923" s="15">
        <v>-20000</v>
      </c>
    </row>
    <row r="924" spans="1:4" x14ac:dyDescent="0.3">
      <c r="A924" s="1">
        <v>1</v>
      </c>
      <c r="B924" s="1" t="s">
        <v>973</v>
      </c>
      <c r="C924" s="11">
        <v>45016</v>
      </c>
      <c r="D924" s="15">
        <v>11708</v>
      </c>
    </row>
    <row r="925" spans="1:4" x14ac:dyDescent="0.3">
      <c r="A925" s="1">
        <v>1</v>
      </c>
      <c r="B925" s="1" t="s">
        <v>974</v>
      </c>
      <c r="C925" s="11">
        <v>45016</v>
      </c>
      <c r="D925" s="15">
        <v>383</v>
      </c>
    </row>
    <row r="926" spans="1:4" x14ac:dyDescent="0.3">
      <c r="A926" s="1">
        <v>1</v>
      </c>
      <c r="B926" s="1" t="s">
        <v>981</v>
      </c>
      <c r="C926" s="11">
        <v>45016</v>
      </c>
      <c r="D926" s="15">
        <v>0</v>
      </c>
    </row>
    <row r="927" spans="1:4" x14ac:dyDescent="0.3">
      <c r="A927" s="1">
        <v>1</v>
      </c>
      <c r="B927" s="1" t="s">
        <v>975</v>
      </c>
      <c r="C927" s="11">
        <v>45016</v>
      </c>
      <c r="D927" s="15">
        <v>11584</v>
      </c>
    </row>
    <row r="928" spans="1:4" x14ac:dyDescent="0.3">
      <c r="A928" s="1">
        <v>1</v>
      </c>
      <c r="B928" s="1" t="s">
        <v>983</v>
      </c>
      <c r="C928" s="11">
        <v>45016</v>
      </c>
      <c r="D928" s="15">
        <v>0</v>
      </c>
    </row>
    <row r="929" spans="1:4" x14ac:dyDescent="0.3">
      <c r="A929" s="1">
        <v>1</v>
      </c>
      <c r="B929" s="1" t="s">
        <v>976</v>
      </c>
      <c r="C929" s="11">
        <v>45016</v>
      </c>
      <c r="D929" s="15">
        <v>1317</v>
      </c>
    </row>
    <row r="930" spans="1:4" x14ac:dyDescent="0.3">
      <c r="A930" s="1">
        <v>1</v>
      </c>
      <c r="B930" s="1" t="s">
        <v>977</v>
      </c>
      <c r="C930" s="11">
        <v>45016</v>
      </c>
      <c r="D930" s="15">
        <v>1</v>
      </c>
    </row>
    <row r="931" spans="1:4" x14ac:dyDescent="0.3">
      <c r="A931" s="1">
        <v>1</v>
      </c>
      <c r="B931" s="1" t="s">
        <v>978</v>
      </c>
      <c r="C931" s="11">
        <v>45016</v>
      </c>
      <c r="D931" s="15">
        <v>397000</v>
      </c>
    </row>
    <row r="932" spans="1:4" x14ac:dyDescent="0.3">
      <c r="A932" s="1">
        <v>1</v>
      </c>
      <c r="B932" s="1" t="s">
        <v>979</v>
      </c>
      <c r="C932" s="11">
        <v>45016</v>
      </c>
      <c r="D932" s="15">
        <v>17051</v>
      </c>
    </row>
    <row r="933" spans="1:4" x14ac:dyDescent="0.3">
      <c r="A933" s="1">
        <v>1</v>
      </c>
      <c r="B933" s="1" t="s">
        <v>980</v>
      </c>
      <c r="C933" s="11">
        <v>45016</v>
      </c>
      <c r="D933" s="15">
        <v>1</v>
      </c>
    </row>
    <row r="934" spans="1:4" x14ac:dyDescent="0.3">
      <c r="A934" s="1">
        <v>1</v>
      </c>
      <c r="B934" s="1" t="s">
        <v>982</v>
      </c>
      <c r="C934" s="11">
        <v>45046</v>
      </c>
      <c r="D934" s="15">
        <v>-20000</v>
      </c>
    </row>
    <row r="935" spans="1:4" x14ac:dyDescent="0.3">
      <c r="A935" s="1">
        <v>1</v>
      </c>
      <c r="B935" s="1" t="s">
        <v>973</v>
      </c>
      <c r="C935" s="11">
        <v>45046</v>
      </c>
      <c r="D935" s="15">
        <v>11886</v>
      </c>
    </row>
    <row r="936" spans="1:4" x14ac:dyDescent="0.3">
      <c r="A936" s="1">
        <v>1</v>
      </c>
      <c r="B936" s="1" t="s">
        <v>974</v>
      </c>
      <c r="C936" s="11">
        <v>45046</v>
      </c>
      <c r="D936" s="15">
        <v>383</v>
      </c>
    </row>
    <row r="937" spans="1:4" x14ac:dyDescent="0.3">
      <c r="A937" s="1">
        <v>1</v>
      </c>
      <c r="B937" s="1" t="s">
        <v>981</v>
      </c>
      <c r="C937" s="11">
        <v>45046</v>
      </c>
      <c r="D937" s="15">
        <v>0</v>
      </c>
    </row>
    <row r="938" spans="1:4" x14ac:dyDescent="0.3">
      <c r="A938" s="1">
        <v>1</v>
      </c>
      <c r="B938" s="1" t="s">
        <v>975</v>
      </c>
      <c r="C938" s="11">
        <v>45046</v>
      </c>
      <c r="D938" s="15">
        <v>11754</v>
      </c>
    </row>
    <row r="939" spans="1:4" x14ac:dyDescent="0.3">
      <c r="A939" s="1">
        <v>1</v>
      </c>
      <c r="B939" s="1" t="s">
        <v>983</v>
      </c>
      <c r="C939" s="11">
        <v>45046</v>
      </c>
      <c r="D939" s="15">
        <v>0</v>
      </c>
    </row>
    <row r="940" spans="1:4" x14ac:dyDescent="0.3">
      <c r="A940" s="1">
        <v>1</v>
      </c>
      <c r="B940" s="1" t="s">
        <v>976</v>
      </c>
      <c r="C940" s="11">
        <v>45046</v>
      </c>
      <c r="D940" s="15">
        <v>43346</v>
      </c>
    </row>
    <row r="941" spans="1:4" x14ac:dyDescent="0.3">
      <c r="A941" s="1">
        <v>1</v>
      </c>
      <c r="B941" s="1" t="s">
        <v>977</v>
      </c>
      <c r="C941" s="11">
        <v>45046</v>
      </c>
      <c r="D941" s="15">
        <v>1</v>
      </c>
    </row>
    <row r="942" spans="1:4" x14ac:dyDescent="0.3">
      <c r="A942" s="1">
        <v>1</v>
      </c>
      <c r="B942" s="1" t="s">
        <v>978</v>
      </c>
      <c r="C942" s="11">
        <v>45046</v>
      </c>
      <c r="D942" s="15">
        <v>397000</v>
      </c>
    </row>
    <row r="943" spans="1:4" x14ac:dyDescent="0.3">
      <c r="A943" s="1">
        <v>1</v>
      </c>
      <c r="B943" s="1" t="s">
        <v>979</v>
      </c>
      <c r="C943" s="11">
        <v>45046</v>
      </c>
      <c r="D943" s="15">
        <v>17051</v>
      </c>
    </row>
    <row r="944" spans="1:4" x14ac:dyDescent="0.3">
      <c r="A944" s="1">
        <v>1</v>
      </c>
      <c r="B944" s="1" t="s">
        <v>980</v>
      </c>
      <c r="C944" s="11">
        <v>45046</v>
      </c>
      <c r="D944" s="15">
        <v>1</v>
      </c>
    </row>
    <row r="945" spans="1:4" x14ac:dyDescent="0.3">
      <c r="A945" s="1">
        <v>1</v>
      </c>
      <c r="B945" s="1" t="s">
        <v>982</v>
      </c>
      <c r="C945" s="11">
        <v>45077</v>
      </c>
      <c r="D945" s="15">
        <v>-20000</v>
      </c>
    </row>
    <row r="946" spans="1:4" x14ac:dyDescent="0.3">
      <c r="A946" s="1">
        <v>1</v>
      </c>
      <c r="B946" s="1" t="s">
        <v>973</v>
      </c>
      <c r="C946" s="11">
        <v>45077</v>
      </c>
      <c r="D946" s="15">
        <v>11763</v>
      </c>
    </row>
    <row r="947" spans="1:4" x14ac:dyDescent="0.3">
      <c r="A947" s="1">
        <v>1</v>
      </c>
      <c r="B947" s="1" t="s">
        <v>974</v>
      </c>
      <c r="C947" s="11">
        <v>45077</v>
      </c>
      <c r="D947" s="15">
        <v>383</v>
      </c>
    </row>
    <row r="948" spans="1:4" x14ac:dyDescent="0.3">
      <c r="A948" s="1">
        <v>1</v>
      </c>
      <c r="B948" s="1" t="s">
        <v>981</v>
      </c>
      <c r="C948" s="11">
        <v>45077</v>
      </c>
      <c r="D948" s="15">
        <v>0</v>
      </c>
    </row>
    <row r="949" spans="1:4" x14ac:dyDescent="0.3">
      <c r="A949" s="1">
        <v>1</v>
      </c>
      <c r="B949" s="1" t="s">
        <v>975</v>
      </c>
      <c r="C949" s="11">
        <v>45077</v>
      </c>
      <c r="D949" s="15">
        <v>11654</v>
      </c>
    </row>
    <row r="950" spans="1:4" x14ac:dyDescent="0.3">
      <c r="A950" s="1">
        <v>1</v>
      </c>
      <c r="B950" s="1" t="s">
        <v>983</v>
      </c>
      <c r="C950" s="11">
        <v>45077</v>
      </c>
      <c r="D950" s="15">
        <v>0</v>
      </c>
    </row>
    <row r="951" spans="1:4" x14ac:dyDescent="0.3">
      <c r="A951" s="1">
        <v>1</v>
      </c>
      <c r="B951" s="1" t="s">
        <v>976</v>
      </c>
      <c r="C951" s="11">
        <v>45077</v>
      </c>
      <c r="D951" s="15">
        <v>43352</v>
      </c>
    </row>
    <row r="952" spans="1:4" x14ac:dyDescent="0.3">
      <c r="A952" s="1">
        <v>1</v>
      </c>
      <c r="B952" s="1" t="s">
        <v>977</v>
      </c>
      <c r="C952" s="11">
        <v>45077</v>
      </c>
      <c r="D952" s="15">
        <v>1</v>
      </c>
    </row>
    <row r="953" spans="1:4" x14ac:dyDescent="0.3">
      <c r="A953" s="1">
        <v>1</v>
      </c>
      <c r="B953" s="1" t="s">
        <v>978</v>
      </c>
      <c r="C953" s="11">
        <v>45077</v>
      </c>
      <c r="D953" s="15">
        <v>397000</v>
      </c>
    </row>
    <row r="954" spans="1:4" x14ac:dyDescent="0.3">
      <c r="A954" s="1">
        <v>1</v>
      </c>
      <c r="B954" s="1" t="s">
        <v>979</v>
      </c>
      <c r="C954" s="11">
        <v>45077</v>
      </c>
      <c r="D954" s="15">
        <v>17051</v>
      </c>
    </row>
    <row r="955" spans="1:4" x14ac:dyDescent="0.3">
      <c r="A955" s="1">
        <v>1</v>
      </c>
      <c r="B955" s="1" t="s">
        <v>980</v>
      </c>
      <c r="C955" s="11">
        <v>45077</v>
      </c>
      <c r="D955" s="15">
        <v>1</v>
      </c>
    </row>
    <row r="956" spans="1:4" x14ac:dyDescent="0.3">
      <c r="A956" s="1">
        <v>1</v>
      </c>
      <c r="B956" s="1" t="s">
        <v>982</v>
      </c>
      <c r="C956" s="11">
        <v>45107</v>
      </c>
      <c r="D956" s="15">
        <v>-20000</v>
      </c>
    </row>
    <row r="957" spans="1:4" x14ac:dyDescent="0.3">
      <c r="A957" s="1">
        <v>1</v>
      </c>
      <c r="B957" s="1" t="s">
        <v>973</v>
      </c>
      <c r="C957" s="11">
        <v>45107</v>
      </c>
      <c r="D957" s="15">
        <v>12087</v>
      </c>
    </row>
    <row r="958" spans="1:4" x14ac:dyDescent="0.3">
      <c r="A958" s="1">
        <v>1</v>
      </c>
      <c r="B958" s="1" t="s">
        <v>974</v>
      </c>
      <c r="C958" s="11">
        <v>45107</v>
      </c>
      <c r="D958" s="15">
        <v>383</v>
      </c>
    </row>
    <row r="959" spans="1:4" x14ac:dyDescent="0.3">
      <c r="A959" s="1">
        <v>1</v>
      </c>
      <c r="B959" s="1" t="s">
        <v>981</v>
      </c>
      <c r="C959" s="11">
        <v>45107</v>
      </c>
      <c r="D959" s="15">
        <v>0</v>
      </c>
    </row>
    <row r="960" spans="1:4" x14ac:dyDescent="0.3">
      <c r="A960" s="1">
        <v>1</v>
      </c>
      <c r="B960" s="1" t="s">
        <v>975</v>
      </c>
      <c r="C960" s="11">
        <v>45107</v>
      </c>
      <c r="D960" s="15">
        <v>11974</v>
      </c>
    </row>
    <row r="961" spans="1:4" x14ac:dyDescent="0.3">
      <c r="A961" s="1">
        <v>1</v>
      </c>
      <c r="B961" s="1" t="s">
        <v>983</v>
      </c>
      <c r="C961" s="11">
        <v>45107</v>
      </c>
      <c r="D961" s="15">
        <v>0</v>
      </c>
    </row>
    <row r="962" spans="1:4" x14ac:dyDescent="0.3">
      <c r="A962" s="1">
        <v>1</v>
      </c>
      <c r="B962" s="1" t="s">
        <v>976</v>
      </c>
      <c r="C962" s="11">
        <v>45107</v>
      </c>
      <c r="D962" s="15">
        <v>43557</v>
      </c>
    </row>
    <row r="963" spans="1:4" x14ac:dyDescent="0.3">
      <c r="A963" s="1">
        <v>1</v>
      </c>
      <c r="B963" s="1" t="s">
        <v>977</v>
      </c>
      <c r="C963" s="11">
        <v>45107</v>
      </c>
      <c r="D963" s="15">
        <v>1</v>
      </c>
    </row>
    <row r="964" spans="1:4" x14ac:dyDescent="0.3">
      <c r="A964" s="1">
        <v>1</v>
      </c>
      <c r="B964" s="1" t="s">
        <v>978</v>
      </c>
      <c r="C964" s="11">
        <v>45107</v>
      </c>
      <c r="D964" s="15">
        <v>397000</v>
      </c>
    </row>
    <row r="965" spans="1:4" x14ac:dyDescent="0.3">
      <c r="A965" s="1">
        <v>1</v>
      </c>
      <c r="B965" s="1" t="s">
        <v>979</v>
      </c>
      <c r="C965" s="11">
        <v>45107</v>
      </c>
      <c r="D965" s="15">
        <v>17051</v>
      </c>
    </row>
    <row r="966" spans="1:4" x14ac:dyDescent="0.3">
      <c r="A966" s="1">
        <v>1</v>
      </c>
      <c r="B966" s="1" t="s">
        <v>980</v>
      </c>
      <c r="C966" s="11">
        <v>45107</v>
      </c>
      <c r="D966" s="15">
        <v>1</v>
      </c>
    </row>
    <row r="967" spans="1:4" x14ac:dyDescent="0.3">
      <c r="A967" s="1">
        <v>1</v>
      </c>
      <c r="B967" s="1" t="s">
        <v>982</v>
      </c>
      <c r="C967" s="11">
        <v>45138</v>
      </c>
      <c r="D967" s="15">
        <v>-20000</v>
      </c>
    </row>
    <row r="968" spans="1:4" x14ac:dyDescent="0.3">
      <c r="A968" s="1">
        <v>1</v>
      </c>
      <c r="B968" s="1" t="s">
        <v>973</v>
      </c>
      <c r="C968" s="11">
        <v>45138</v>
      </c>
      <c r="D968" s="15">
        <v>12442</v>
      </c>
    </row>
    <row r="969" spans="1:4" x14ac:dyDescent="0.3">
      <c r="A969" s="1">
        <v>1</v>
      </c>
      <c r="B969" s="1" t="s">
        <v>974</v>
      </c>
      <c r="C969" s="11">
        <v>45138</v>
      </c>
      <c r="D969" s="15">
        <v>383</v>
      </c>
    </row>
    <row r="970" spans="1:4" x14ac:dyDescent="0.3">
      <c r="A970" s="1">
        <v>1</v>
      </c>
      <c r="B970" s="1" t="s">
        <v>981</v>
      </c>
      <c r="C970" s="11">
        <v>45138</v>
      </c>
      <c r="D970" s="15">
        <v>0</v>
      </c>
    </row>
    <row r="971" spans="1:4" x14ac:dyDescent="0.3">
      <c r="A971" s="1">
        <v>1</v>
      </c>
      <c r="B971" s="1" t="s">
        <v>975</v>
      </c>
      <c r="C971" s="11">
        <v>45138</v>
      </c>
      <c r="D971" s="15">
        <v>12324</v>
      </c>
    </row>
    <row r="972" spans="1:4" x14ac:dyDescent="0.3">
      <c r="A972" s="1">
        <v>1</v>
      </c>
      <c r="B972" s="1" t="s">
        <v>983</v>
      </c>
      <c r="C972" s="11">
        <v>45138</v>
      </c>
      <c r="D972" s="15">
        <v>0</v>
      </c>
    </row>
    <row r="973" spans="1:4" x14ac:dyDescent="0.3">
      <c r="A973" s="1">
        <v>1</v>
      </c>
      <c r="B973" s="1" t="s">
        <v>976</v>
      </c>
      <c r="C973" s="11">
        <v>45138</v>
      </c>
      <c r="D973" s="15">
        <v>30750</v>
      </c>
    </row>
    <row r="974" spans="1:4" x14ac:dyDescent="0.3">
      <c r="A974" s="1">
        <v>1</v>
      </c>
      <c r="B974" s="1" t="s">
        <v>977</v>
      </c>
      <c r="C974" s="11">
        <v>45138</v>
      </c>
      <c r="D974" s="15">
        <v>1</v>
      </c>
    </row>
    <row r="975" spans="1:4" x14ac:dyDescent="0.3">
      <c r="A975" s="1">
        <v>1</v>
      </c>
      <c r="B975" s="1" t="s">
        <v>978</v>
      </c>
      <c r="C975" s="11">
        <v>45138</v>
      </c>
      <c r="D975" s="15">
        <v>397000</v>
      </c>
    </row>
    <row r="976" spans="1:4" x14ac:dyDescent="0.3">
      <c r="A976" s="1">
        <v>1</v>
      </c>
      <c r="B976" s="1" t="s">
        <v>979</v>
      </c>
      <c r="C976" s="11">
        <v>45138</v>
      </c>
      <c r="D976" s="15">
        <v>17051</v>
      </c>
    </row>
    <row r="977" spans="1:4" x14ac:dyDescent="0.3">
      <c r="A977" s="1">
        <v>1</v>
      </c>
      <c r="B977" s="1" t="s">
        <v>980</v>
      </c>
      <c r="C977" s="11">
        <v>45138</v>
      </c>
      <c r="D977" s="15">
        <v>1</v>
      </c>
    </row>
    <row r="978" spans="1:4" x14ac:dyDescent="0.3">
      <c r="A978" s="1">
        <v>1</v>
      </c>
      <c r="B978" s="1" t="s">
        <v>982</v>
      </c>
      <c r="C978" s="11">
        <v>45169</v>
      </c>
      <c r="D978" s="15">
        <v>-20000</v>
      </c>
    </row>
    <row r="979" spans="1:4" x14ac:dyDescent="0.3">
      <c r="A979" s="1">
        <v>1</v>
      </c>
      <c r="B979" s="1" t="s">
        <v>973</v>
      </c>
      <c r="C979" s="11">
        <v>45169</v>
      </c>
      <c r="D979" s="15">
        <v>12284</v>
      </c>
    </row>
    <row r="980" spans="1:4" x14ac:dyDescent="0.3">
      <c r="A980" s="1">
        <v>1</v>
      </c>
      <c r="B980" s="1" t="s">
        <v>974</v>
      </c>
      <c r="C980" s="11">
        <v>45169</v>
      </c>
      <c r="D980" s="15">
        <v>383</v>
      </c>
    </row>
    <row r="981" spans="1:4" x14ac:dyDescent="0.3">
      <c r="A981" s="1">
        <v>1</v>
      </c>
      <c r="B981" s="1" t="s">
        <v>981</v>
      </c>
      <c r="C981" s="11">
        <v>45169</v>
      </c>
      <c r="D981" s="15">
        <v>0</v>
      </c>
    </row>
    <row r="982" spans="1:4" x14ac:dyDescent="0.3">
      <c r="A982" s="1">
        <v>1</v>
      </c>
      <c r="B982" s="1" t="s">
        <v>975</v>
      </c>
      <c r="C982" s="11">
        <v>45169</v>
      </c>
      <c r="D982" s="15">
        <v>12175</v>
      </c>
    </row>
    <row r="983" spans="1:4" x14ac:dyDescent="0.3">
      <c r="A983" s="1">
        <v>1</v>
      </c>
      <c r="B983" s="1" t="s">
        <v>983</v>
      </c>
      <c r="C983" s="11">
        <v>45169</v>
      </c>
      <c r="D983" s="15">
        <v>0</v>
      </c>
    </row>
    <row r="984" spans="1:4" x14ac:dyDescent="0.3">
      <c r="A984" s="1">
        <v>1</v>
      </c>
      <c r="B984" s="1" t="s">
        <v>976</v>
      </c>
      <c r="C984" s="11">
        <v>45169</v>
      </c>
      <c r="D984" s="15">
        <v>26345</v>
      </c>
    </row>
    <row r="985" spans="1:4" x14ac:dyDescent="0.3">
      <c r="A985" s="1">
        <v>1</v>
      </c>
      <c r="B985" s="1" t="s">
        <v>977</v>
      </c>
      <c r="C985" s="11">
        <v>45169</v>
      </c>
      <c r="D985" s="15">
        <v>1</v>
      </c>
    </row>
    <row r="986" spans="1:4" x14ac:dyDescent="0.3">
      <c r="A986" s="1">
        <v>1</v>
      </c>
      <c r="B986" s="1" t="s">
        <v>978</v>
      </c>
      <c r="C986" s="11">
        <v>45169</v>
      </c>
      <c r="D986" s="15">
        <v>397000</v>
      </c>
    </row>
    <row r="987" spans="1:4" x14ac:dyDescent="0.3">
      <c r="A987" s="1">
        <v>1</v>
      </c>
      <c r="B987" s="1" t="s">
        <v>979</v>
      </c>
      <c r="C987" s="11">
        <v>45169</v>
      </c>
      <c r="D987" s="15">
        <v>17051</v>
      </c>
    </row>
    <row r="988" spans="1:4" x14ac:dyDescent="0.3">
      <c r="A988" s="1">
        <v>1</v>
      </c>
      <c r="B988" s="1" t="s">
        <v>980</v>
      </c>
      <c r="C988" s="11">
        <v>45169</v>
      </c>
      <c r="D988" s="15">
        <v>1</v>
      </c>
    </row>
    <row r="989" spans="1:4" x14ac:dyDescent="0.3">
      <c r="A989" s="1">
        <v>1</v>
      </c>
      <c r="B989" s="1" t="s">
        <v>982</v>
      </c>
      <c r="C989" s="11">
        <v>45199</v>
      </c>
      <c r="D989" s="15">
        <v>-20000</v>
      </c>
    </row>
    <row r="990" spans="1:4" x14ac:dyDescent="0.3">
      <c r="A990" s="1">
        <v>1</v>
      </c>
      <c r="B990" s="1" t="s">
        <v>973</v>
      </c>
      <c r="C990" s="11">
        <v>45199</v>
      </c>
      <c r="D990" s="15">
        <v>11931</v>
      </c>
    </row>
    <row r="991" spans="1:4" x14ac:dyDescent="0.3">
      <c r="A991" s="1">
        <v>1</v>
      </c>
      <c r="B991" s="1" t="s">
        <v>974</v>
      </c>
      <c r="C991" s="11">
        <v>45199</v>
      </c>
      <c r="D991" s="15">
        <v>383</v>
      </c>
    </row>
    <row r="992" spans="1:4" x14ac:dyDescent="0.3">
      <c r="A992" s="1">
        <v>1</v>
      </c>
      <c r="B992" s="1" t="s">
        <v>981</v>
      </c>
      <c r="C992" s="11">
        <v>45199</v>
      </c>
      <c r="D992" s="15">
        <v>0</v>
      </c>
    </row>
    <row r="993" spans="1:4" x14ac:dyDescent="0.3">
      <c r="A993" s="1">
        <v>1</v>
      </c>
      <c r="B993" s="1" t="s">
        <v>975</v>
      </c>
      <c r="C993" s="11">
        <v>45199</v>
      </c>
      <c r="D993" s="15">
        <v>11850</v>
      </c>
    </row>
    <row r="994" spans="1:4" x14ac:dyDescent="0.3">
      <c r="A994" s="1">
        <v>1</v>
      </c>
      <c r="B994" s="1" t="s">
        <v>983</v>
      </c>
      <c r="C994" s="11">
        <v>45199</v>
      </c>
      <c r="D994" s="15">
        <v>0</v>
      </c>
    </row>
    <row r="995" spans="1:4" x14ac:dyDescent="0.3">
      <c r="A995" s="1">
        <v>1</v>
      </c>
      <c r="B995" s="1" t="s">
        <v>976</v>
      </c>
      <c r="C995" s="11">
        <v>45199</v>
      </c>
      <c r="D995" s="15">
        <v>1290</v>
      </c>
    </row>
    <row r="996" spans="1:4" x14ac:dyDescent="0.3">
      <c r="A996" s="1">
        <v>1</v>
      </c>
      <c r="B996" s="1" t="s">
        <v>977</v>
      </c>
      <c r="C996" s="11">
        <v>45199</v>
      </c>
      <c r="D996" s="15">
        <v>1</v>
      </c>
    </row>
    <row r="997" spans="1:4" x14ac:dyDescent="0.3">
      <c r="A997" s="1">
        <v>1</v>
      </c>
      <c r="B997" s="1" t="s">
        <v>978</v>
      </c>
      <c r="C997" s="11">
        <v>45199</v>
      </c>
      <c r="D997" s="15">
        <v>397000</v>
      </c>
    </row>
    <row r="998" spans="1:4" x14ac:dyDescent="0.3">
      <c r="A998" s="1">
        <v>1</v>
      </c>
      <c r="B998" s="1" t="s">
        <v>979</v>
      </c>
      <c r="C998" s="11">
        <v>45199</v>
      </c>
      <c r="D998" s="15">
        <v>17051</v>
      </c>
    </row>
    <row r="999" spans="1:4" x14ac:dyDescent="0.3">
      <c r="A999" s="1">
        <v>1</v>
      </c>
      <c r="B999" s="1" t="s">
        <v>980</v>
      </c>
      <c r="C999" s="11">
        <v>45199</v>
      </c>
      <c r="D999" s="15">
        <v>1</v>
      </c>
    </row>
    <row r="1000" spans="1:4" x14ac:dyDescent="0.3">
      <c r="A1000" s="1">
        <v>1</v>
      </c>
      <c r="B1000" s="1" t="s">
        <v>982</v>
      </c>
      <c r="C1000" s="11">
        <v>45230</v>
      </c>
      <c r="D1000" s="15">
        <v>-20000</v>
      </c>
    </row>
    <row r="1001" spans="1:4" x14ac:dyDescent="0.3">
      <c r="A1001" s="1">
        <v>1</v>
      </c>
      <c r="B1001" s="1" t="s">
        <v>973</v>
      </c>
      <c r="C1001" s="11">
        <v>45230</v>
      </c>
      <c r="D1001" s="15">
        <v>11732</v>
      </c>
    </row>
    <row r="1002" spans="1:4" x14ac:dyDescent="0.3">
      <c r="A1002" s="1">
        <v>1</v>
      </c>
      <c r="B1002" s="1" t="s">
        <v>974</v>
      </c>
      <c r="C1002" s="11">
        <v>45230</v>
      </c>
      <c r="D1002" s="15">
        <v>383</v>
      </c>
    </row>
    <row r="1003" spans="1:4" x14ac:dyDescent="0.3">
      <c r="A1003" s="1">
        <v>1</v>
      </c>
      <c r="B1003" s="1" t="s">
        <v>981</v>
      </c>
      <c r="C1003" s="11">
        <v>45230</v>
      </c>
      <c r="D1003" s="15">
        <v>0</v>
      </c>
    </row>
    <row r="1004" spans="1:4" x14ac:dyDescent="0.3">
      <c r="A1004" s="1">
        <v>1</v>
      </c>
      <c r="B1004" s="1" t="s">
        <v>975</v>
      </c>
      <c r="C1004" s="11">
        <v>45230</v>
      </c>
      <c r="D1004" s="15">
        <v>11664</v>
      </c>
    </row>
    <row r="1005" spans="1:4" x14ac:dyDescent="0.3">
      <c r="A1005" s="1">
        <v>1</v>
      </c>
      <c r="B1005" s="1" t="s">
        <v>983</v>
      </c>
      <c r="C1005" s="11">
        <v>45230</v>
      </c>
      <c r="D1005" s="15">
        <v>0</v>
      </c>
    </row>
    <row r="1006" spans="1:4" x14ac:dyDescent="0.3">
      <c r="A1006" s="1">
        <v>1</v>
      </c>
      <c r="B1006" s="1" t="s">
        <v>976</v>
      </c>
      <c r="C1006" s="11">
        <v>45230</v>
      </c>
      <c r="D1006" s="15">
        <v>1266</v>
      </c>
    </row>
    <row r="1007" spans="1:4" x14ac:dyDescent="0.3">
      <c r="A1007" s="1">
        <v>1</v>
      </c>
      <c r="B1007" s="1" t="s">
        <v>977</v>
      </c>
      <c r="C1007" s="11">
        <v>45230</v>
      </c>
      <c r="D1007" s="15">
        <v>1</v>
      </c>
    </row>
    <row r="1008" spans="1:4" x14ac:dyDescent="0.3">
      <c r="A1008" s="1">
        <v>1</v>
      </c>
      <c r="B1008" s="1" t="s">
        <v>978</v>
      </c>
      <c r="C1008" s="11">
        <v>45230</v>
      </c>
      <c r="D1008" s="15">
        <v>397000</v>
      </c>
    </row>
    <row r="1009" spans="1:4" x14ac:dyDescent="0.3">
      <c r="A1009" s="1">
        <v>1</v>
      </c>
      <c r="B1009" s="1" t="s">
        <v>979</v>
      </c>
      <c r="C1009" s="11">
        <v>45230</v>
      </c>
      <c r="D1009" s="15">
        <v>17051</v>
      </c>
    </row>
    <row r="1010" spans="1:4" x14ac:dyDescent="0.3">
      <c r="A1010" s="1">
        <v>1</v>
      </c>
      <c r="B1010" s="1" t="s">
        <v>980</v>
      </c>
      <c r="C1010" s="11">
        <v>45230</v>
      </c>
      <c r="D1010" s="15">
        <v>1</v>
      </c>
    </row>
    <row r="1011" spans="1:4" x14ac:dyDescent="0.3">
      <c r="A1011" s="1">
        <v>1</v>
      </c>
      <c r="B1011" s="1" t="s">
        <v>982</v>
      </c>
      <c r="C1011" s="11">
        <v>45260</v>
      </c>
      <c r="D1011" s="15">
        <v>-20000</v>
      </c>
    </row>
    <row r="1012" spans="1:4" x14ac:dyDescent="0.3">
      <c r="A1012" s="1">
        <v>1</v>
      </c>
      <c r="B1012" s="1" t="s">
        <v>973</v>
      </c>
      <c r="C1012" s="11">
        <v>45260</v>
      </c>
      <c r="D1012" s="15">
        <v>12342</v>
      </c>
    </row>
    <row r="1013" spans="1:4" x14ac:dyDescent="0.3">
      <c r="A1013" s="1">
        <v>1</v>
      </c>
      <c r="B1013" s="1" t="s">
        <v>974</v>
      </c>
      <c r="C1013" s="11">
        <v>45260</v>
      </c>
      <c r="D1013" s="15">
        <v>383</v>
      </c>
    </row>
    <row r="1014" spans="1:4" x14ac:dyDescent="0.3">
      <c r="A1014" s="1">
        <v>1</v>
      </c>
      <c r="B1014" s="1" t="s">
        <v>981</v>
      </c>
      <c r="C1014" s="11">
        <v>45260</v>
      </c>
      <c r="D1014" s="15">
        <v>0</v>
      </c>
    </row>
    <row r="1015" spans="1:4" x14ac:dyDescent="0.3">
      <c r="A1015" s="1">
        <v>1</v>
      </c>
      <c r="B1015" s="1" t="s">
        <v>975</v>
      </c>
      <c r="C1015" s="11">
        <v>45260</v>
      </c>
      <c r="D1015" s="15">
        <v>12239</v>
      </c>
    </row>
    <row r="1016" spans="1:4" x14ac:dyDescent="0.3">
      <c r="A1016" s="1">
        <v>1</v>
      </c>
      <c r="B1016" s="1" t="s">
        <v>983</v>
      </c>
      <c r="C1016" s="11">
        <v>45260</v>
      </c>
      <c r="D1016" s="15">
        <v>0</v>
      </c>
    </row>
    <row r="1017" spans="1:4" x14ac:dyDescent="0.3">
      <c r="A1017" s="1">
        <v>1</v>
      </c>
      <c r="B1017" s="1" t="s">
        <v>976</v>
      </c>
      <c r="C1017" s="11">
        <v>45260</v>
      </c>
      <c r="D1017" s="15">
        <v>1331</v>
      </c>
    </row>
    <row r="1018" spans="1:4" x14ac:dyDescent="0.3">
      <c r="A1018" s="1">
        <v>1</v>
      </c>
      <c r="B1018" s="1" t="s">
        <v>977</v>
      </c>
      <c r="C1018" s="11">
        <v>45260</v>
      </c>
      <c r="D1018" s="15">
        <v>1</v>
      </c>
    </row>
    <row r="1019" spans="1:4" x14ac:dyDescent="0.3">
      <c r="A1019" s="1">
        <v>1</v>
      </c>
      <c r="B1019" s="1" t="s">
        <v>978</v>
      </c>
      <c r="C1019" s="11">
        <v>45260</v>
      </c>
      <c r="D1019" s="15">
        <v>397000</v>
      </c>
    </row>
    <row r="1020" spans="1:4" x14ac:dyDescent="0.3">
      <c r="A1020" s="1">
        <v>1</v>
      </c>
      <c r="B1020" s="1" t="s">
        <v>979</v>
      </c>
      <c r="C1020" s="11">
        <v>45260</v>
      </c>
      <c r="D1020" s="15">
        <v>17051</v>
      </c>
    </row>
    <row r="1021" spans="1:4" x14ac:dyDescent="0.3">
      <c r="A1021" s="1">
        <v>1</v>
      </c>
      <c r="B1021" s="1" t="s">
        <v>980</v>
      </c>
      <c r="C1021" s="11">
        <v>45260</v>
      </c>
      <c r="D1021" s="15">
        <v>1</v>
      </c>
    </row>
    <row r="1022" spans="1:4" x14ac:dyDescent="0.3">
      <c r="A1022" s="1">
        <v>1</v>
      </c>
      <c r="B1022" s="1" t="s">
        <v>982</v>
      </c>
      <c r="C1022" s="11">
        <v>45291</v>
      </c>
      <c r="D1022" s="15">
        <v>-20000</v>
      </c>
    </row>
    <row r="1023" spans="1:4" x14ac:dyDescent="0.3">
      <c r="A1023" s="1">
        <v>1</v>
      </c>
      <c r="B1023" s="1" t="s">
        <v>973</v>
      </c>
      <c r="C1023" s="11">
        <v>45291</v>
      </c>
      <c r="D1023" s="15">
        <v>12902</v>
      </c>
    </row>
    <row r="1024" spans="1:4" x14ac:dyDescent="0.3">
      <c r="A1024" s="1">
        <v>1</v>
      </c>
      <c r="B1024" s="1" t="s">
        <v>974</v>
      </c>
      <c r="C1024" s="11">
        <v>45291</v>
      </c>
      <c r="D1024" s="15">
        <v>383</v>
      </c>
    </row>
    <row r="1025" spans="1:4" x14ac:dyDescent="0.3">
      <c r="A1025" s="1">
        <v>1</v>
      </c>
      <c r="B1025" s="1" t="s">
        <v>981</v>
      </c>
      <c r="C1025" s="11">
        <v>45291</v>
      </c>
      <c r="D1025" s="15">
        <v>0</v>
      </c>
    </row>
    <row r="1026" spans="1:4" x14ac:dyDescent="0.3">
      <c r="A1026" s="1">
        <v>1</v>
      </c>
      <c r="B1026" s="1" t="s">
        <v>975</v>
      </c>
      <c r="C1026" s="11">
        <v>45291</v>
      </c>
      <c r="D1026" s="15">
        <v>12766</v>
      </c>
    </row>
    <row r="1027" spans="1:4" x14ac:dyDescent="0.3">
      <c r="A1027" s="1">
        <v>1</v>
      </c>
      <c r="B1027" s="1" t="s">
        <v>983</v>
      </c>
      <c r="C1027" s="11">
        <v>45291</v>
      </c>
      <c r="D1027" s="15">
        <v>0</v>
      </c>
    </row>
    <row r="1028" spans="1:4" x14ac:dyDescent="0.3">
      <c r="A1028" s="1">
        <v>1</v>
      </c>
      <c r="B1028" s="1" t="s">
        <v>976</v>
      </c>
      <c r="C1028" s="11">
        <v>45291</v>
      </c>
      <c r="D1028" s="15">
        <v>0</v>
      </c>
    </row>
    <row r="1029" spans="1:4" x14ac:dyDescent="0.3">
      <c r="A1029" s="1">
        <v>1</v>
      </c>
      <c r="B1029" s="1" t="s">
        <v>977</v>
      </c>
      <c r="C1029" s="11">
        <v>45291</v>
      </c>
      <c r="D1029" s="15">
        <v>1</v>
      </c>
    </row>
    <row r="1030" spans="1:4" x14ac:dyDescent="0.3">
      <c r="A1030" s="1">
        <v>1</v>
      </c>
      <c r="B1030" s="1" t="s">
        <v>978</v>
      </c>
      <c r="C1030" s="11">
        <v>45291</v>
      </c>
      <c r="D1030" s="15">
        <v>397000</v>
      </c>
    </row>
    <row r="1031" spans="1:4" x14ac:dyDescent="0.3">
      <c r="A1031" s="1">
        <v>1</v>
      </c>
      <c r="B1031" s="1" t="s">
        <v>979</v>
      </c>
      <c r="C1031" s="11">
        <v>45291</v>
      </c>
      <c r="D1031" s="15">
        <v>17051</v>
      </c>
    </row>
    <row r="1032" spans="1:4" x14ac:dyDescent="0.3">
      <c r="A1032" s="1">
        <v>1</v>
      </c>
      <c r="B1032" s="1" t="s">
        <v>980</v>
      </c>
      <c r="C1032" s="11">
        <v>45291</v>
      </c>
      <c r="D1032" s="15">
        <v>1</v>
      </c>
    </row>
    <row r="1033" spans="1:4" x14ac:dyDescent="0.3">
      <c r="A1033" s="1">
        <v>1</v>
      </c>
      <c r="B1033" s="1" t="s">
        <v>982</v>
      </c>
      <c r="C1033" s="11">
        <v>45322</v>
      </c>
      <c r="D1033" s="15">
        <v>-20000</v>
      </c>
    </row>
    <row r="1034" spans="1:4" x14ac:dyDescent="0.3">
      <c r="A1034" s="1">
        <v>1</v>
      </c>
      <c r="B1034" s="1" t="s">
        <v>973</v>
      </c>
      <c r="C1034" s="11">
        <v>45322</v>
      </c>
      <c r="D1034" s="15">
        <v>12965</v>
      </c>
    </row>
    <row r="1035" spans="1:4" x14ac:dyDescent="0.3">
      <c r="A1035" s="1">
        <v>1</v>
      </c>
      <c r="B1035" s="1" t="s">
        <v>974</v>
      </c>
      <c r="C1035" s="11">
        <v>45322</v>
      </c>
      <c r="D1035" s="15">
        <v>383</v>
      </c>
    </row>
    <row r="1036" spans="1:4" x14ac:dyDescent="0.3">
      <c r="A1036" s="1">
        <v>1</v>
      </c>
      <c r="B1036" s="1" t="s">
        <v>981</v>
      </c>
      <c r="C1036" s="11">
        <v>45322</v>
      </c>
      <c r="D1036" s="15">
        <v>0</v>
      </c>
    </row>
    <row r="1037" spans="1:4" x14ac:dyDescent="0.3">
      <c r="A1037" s="1">
        <v>1</v>
      </c>
      <c r="B1037" s="1" t="s">
        <v>975</v>
      </c>
      <c r="C1037" s="11">
        <v>45322</v>
      </c>
      <c r="D1037" s="15">
        <v>12855</v>
      </c>
    </row>
    <row r="1038" spans="1:4" x14ac:dyDescent="0.3">
      <c r="A1038" s="1">
        <v>1</v>
      </c>
      <c r="B1038" s="1" t="s">
        <v>983</v>
      </c>
      <c r="C1038" s="11">
        <v>45322</v>
      </c>
      <c r="D1038" s="15">
        <v>0</v>
      </c>
    </row>
    <row r="1039" spans="1:4" x14ac:dyDescent="0.3">
      <c r="A1039" s="1">
        <v>1</v>
      </c>
      <c r="B1039" s="1" t="s">
        <v>976</v>
      </c>
      <c r="C1039" s="11">
        <v>45322</v>
      </c>
      <c r="D1039" s="15">
        <v>0</v>
      </c>
    </row>
    <row r="1040" spans="1:4" x14ac:dyDescent="0.3">
      <c r="A1040" s="1">
        <v>1</v>
      </c>
      <c r="B1040" s="1" t="s">
        <v>977</v>
      </c>
      <c r="C1040" s="11">
        <v>45322</v>
      </c>
      <c r="D1040" s="15">
        <v>1</v>
      </c>
    </row>
    <row r="1041" spans="1:4" x14ac:dyDescent="0.3">
      <c r="A1041" s="1">
        <v>1</v>
      </c>
      <c r="B1041" s="1" t="s">
        <v>978</v>
      </c>
      <c r="C1041" s="11">
        <v>45322</v>
      </c>
      <c r="D1041" s="15">
        <v>397000</v>
      </c>
    </row>
    <row r="1042" spans="1:4" x14ac:dyDescent="0.3">
      <c r="A1042" s="1">
        <v>1</v>
      </c>
      <c r="B1042" s="1" t="s">
        <v>979</v>
      </c>
      <c r="C1042" s="11">
        <v>45322</v>
      </c>
      <c r="D1042" s="15">
        <v>17051</v>
      </c>
    </row>
    <row r="1043" spans="1:4" x14ac:dyDescent="0.3">
      <c r="A1043" s="1">
        <v>1</v>
      </c>
      <c r="B1043" s="1" t="s">
        <v>980</v>
      </c>
      <c r="C1043" s="11">
        <v>45322</v>
      </c>
      <c r="D1043" s="15">
        <v>1</v>
      </c>
    </row>
    <row r="1044" spans="1:4" x14ac:dyDescent="0.3">
      <c r="A1044" s="1">
        <v>1</v>
      </c>
      <c r="B1044" s="1" t="s">
        <v>982</v>
      </c>
      <c r="C1044" s="11">
        <v>45351</v>
      </c>
      <c r="D1044" s="15">
        <v>-20000</v>
      </c>
    </row>
    <row r="1045" spans="1:4" x14ac:dyDescent="0.3">
      <c r="A1045" s="1">
        <v>1</v>
      </c>
      <c r="B1045" s="1" t="s">
        <v>973</v>
      </c>
      <c r="C1045" s="11">
        <v>45351</v>
      </c>
      <c r="D1045" s="15">
        <v>13150</v>
      </c>
    </row>
    <row r="1046" spans="1:4" x14ac:dyDescent="0.3">
      <c r="A1046" s="1">
        <v>1</v>
      </c>
      <c r="B1046" s="1" t="s">
        <v>974</v>
      </c>
      <c r="C1046" s="11">
        <v>45351</v>
      </c>
      <c r="D1046" s="15">
        <v>383</v>
      </c>
    </row>
    <row r="1047" spans="1:4" x14ac:dyDescent="0.3">
      <c r="A1047" s="1">
        <v>1</v>
      </c>
      <c r="B1047" s="1" t="s">
        <v>981</v>
      </c>
      <c r="C1047" s="11">
        <v>45351</v>
      </c>
      <c r="D1047" s="15">
        <v>0</v>
      </c>
    </row>
    <row r="1048" spans="1:4" x14ac:dyDescent="0.3">
      <c r="A1048" s="1">
        <v>1</v>
      </c>
      <c r="B1048" s="1" t="s">
        <v>975</v>
      </c>
      <c r="C1048" s="11">
        <v>45351</v>
      </c>
      <c r="D1048" s="15">
        <v>13052</v>
      </c>
    </row>
    <row r="1049" spans="1:4" x14ac:dyDescent="0.3">
      <c r="A1049" s="1">
        <v>1</v>
      </c>
      <c r="B1049" s="1" t="s">
        <v>983</v>
      </c>
      <c r="C1049" s="11">
        <v>45351</v>
      </c>
      <c r="D1049" s="15">
        <v>0</v>
      </c>
    </row>
    <row r="1050" spans="1:4" x14ac:dyDescent="0.3">
      <c r="A1050" s="1">
        <v>1</v>
      </c>
      <c r="B1050" s="1" t="s">
        <v>976</v>
      </c>
      <c r="C1050" s="11">
        <v>45351</v>
      </c>
      <c r="D1050" s="15">
        <v>0</v>
      </c>
    </row>
    <row r="1051" spans="1:4" x14ac:dyDescent="0.3">
      <c r="A1051" s="1">
        <v>1</v>
      </c>
      <c r="B1051" s="1" t="s">
        <v>977</v>
      </c>
      <c r="C1051" s="11">
        <v>45351</v>
      </c>
      <c r="D1051" s="15">
        <v>1</v>
      </c>
    </row>
    <row r="1052" spans="1:4" x14ac:dyDescent="0.3">
      <c r="A1052" s="1">
        <v>1</v>
      </c>
      <c r="B1052" s="1" t="s">
        <v>978</v>
      </c>
      <c r="C1052" s="11">
        <v>45351</v>
      </c>
      <c r="D1052" s="15">
        <v>397000</v>
      </c>
    </row>
    <row r="1053" spans="1:4" x14ac:dyDescent="0.3">
      <c r="A1053" s="1">
        <v>1</v>
      </c>
      <c r="B1053" s="1" t="s">
        <v>979</v>
      </c>
      <c r="C1053" s="11">
        <v>45351</v>
      </c>
      <c r="D1053" s="15">
        <v>17051</v>
      </c>
    </row>
    <row r="1054" spans="1:4" x14ac:dyDescent="0.3">
      <c r="A1054" s="1">
        <v>1</v>
      </c>
      <c r="B1054" s="1" t="s">
        <v>980</v>
      </c>
      <c r="C1054" s="11">
        <v>45351</v>
      </c>
      <c r="D1054" s="15">
        <v>1</v>
      </c>
    </row>
    <row r="1055" spans="1:4" x14ac:dyDescent="0.3">
      <c r="A1055" s="1">
        <v>1</v>
      </c>
      <c r="B1055" s="1" t="s">
        <v>982</v>
      </c>
      <c r="C1055" s="11">
        <v>45382</v>
      </c>
      <c r="D1055" s="15">
        <v>-20000</v>
      </c>
    </row>
    <row r="1056" spans="1:4" x14ac:dyDescent="0.3">
      <c r="A1056" s="1">
        <v>1</v>
      </c>
      <c r="B1056" s="1" t="s">
        <v>973</v>
      </c>
      <c r="C1056" s="11">
        <v>45382</v>
      </c>
      <c r="D1056" s="15">
        <v>13525</v>
      </c>
    </row>
    <row r="1057" spans="1:4" x14ac:dyDescent="0.3">
      <c r="A1057" s="1">
        <v>1</v>
      </c>
      <c r="B1057" s="1" t="s">
        <v>974</v>
      </c>
      <c r="C1057" s="11">
        <v>45382</v>
      </c>
      <c r="D1057" s="15">
        <v>383</v>
      </c>
    </row>
    <row r="1058" spans="1:4" x14ac:dyDescent="0.3">
      <c r="A1058" s="1">
        <v>1</v>
      </c>
      <c r="B1058" s="1" t="s">
        <v>981</v>
      </c>
      <c r="C1058" s="11">
        <v>45382</v>
      </c>
      <c r="D1058" s="15">
        <v>0</v>
      </c>
    </row>
    <row r="1059" spans="1:4" x14ac:dyDescent="0.3">
      <c r="A1059" s="1">
        <v>1</v>
      </c>
      <c r="B1059" s="1" t="s">
        <v>975</v>
      </c>
      <c r="C1059" s="11">
        <v>45382</v>
      </c>
      <c r="D1059" s="15">
        <v>13420</v>
      </c>
    </row>
    <row r="1060" spans="1:4" x14ac:dyDescent="0.3">
      <c r="A1060" s="1">
        <v>1</v>
      </c>
      <c r="B1060" s="1" t="s">
        <v>983</v>
      </c>
      <c r="C1060" s="11">
        <v>45382</v>
      </c>
      <c r="D1060" s="15">
        <v>0</v>
      </c>
    </row>
    <row r="1061" spans="1:4" x14ac:dyDescent="0.3">
      <c r="A1061" s="1">
        <v>1</v>
      </c>
      <c r="B1061" s="1" t="s">
        <v>976</v>
      </c>
      <c r="C1061" s="11">
        <v>45382</v>
      </c>
      <c r="D1061" s="15">
        <v>0</v>
      </c>
    </row>
    <row r="1062" spans="1:4" x14ac:dyDescent="0.3">
      <c r="A1062" s="1">
        <v>1</v>
      </c>
      <c r="B1062" s="1" t="s">
        <v>977</v>
      </c>
      <c r="C1062" s="11">
        <v>45382</v>
      </c>
      <c r="D1062" s="15">
        <v>1</v>
      </c>
    </row>
    <row r="1063" spans="1:4" x14ac:dyDescent="0.3">
      <c r="A1063" s="1">
        <v>1</v>
      </c>
      <c r="B1063" s="1" t="s">
        <v>978</v>
      </c>
      <c r="C1063" s="11">
        <v>45382</v>
      </c>
      <c r="D1063" s="15">
        <v>397000</v>
      </c>
    </row>
    <row r="1064" spans="1:4" x14ac:dyDescent="0.3">
      <c r="A1064" s="1">
        <v>1</v>
      </c>
      <c r="B1064" s="1" t="s">
        <v>979</v>
      </c>
      <c r="C1064" s="11">
        <v>45382</v>
      </c>
      <c r="D1064" s="15">
        <v>17051</v>
      </c>
    </row>
    <row r="1065" spans="1:4" x14ac:dyDescent="0.3">
      <c r="A1065" s="1">
        <v>1</v>
      </c>
      <c r="B1065" s="1" t="s">
        <v>980</v>
      </c>
      <c r="C1065" s="11">
        <v>45382</v>
      </c>
      <c r="D1065" s="15">
        <v>1</v>
      </c>
    </row>
    <row r="1066" spans="1:4" x14ac:dyDescent="0.3">
      <c r="A1066" s="1">
        <v>1</v>
      </c>
      <c r="B1066" s="1" t="s">
        <v>982</v>
      </c>
      <c r="C1066" s="11">
        <v>45412</v>
      </c>
      <c r="D1066" s="15">
        <v>-20000</v>
      </c>
    </row>
    <row r="1067" spans="1:4" x14ac:dyDescent="0.3">
      <c r="A1067" s="1">
        <v>1</v>
      </c>
      <c r="B1067" s="1" t="s">
        <v>973</v>
      </c>
      <c r="C1067" s="11">
        <v>45412</v>
      </c>
      <c r="D1067" s="15">
        <v>13250</v>
      </c>
    </row>
    <row r="1068" spans="1:4" x14ac:dyDescent="0.3">
      <c r="A1068" s="1">
        <v>1</v>
      </c>
      <c r="B1068" s="1" t="s">
        <v>974</v>
      </c>
      <c r="C1068" s="11">
        <v>45412</v>
      </c>
      <c r="D1068" s="15">
        <v>383</v>
      </c>
    </row>
    <row r="1069" spans="1:4" x14ac:dyDescent="0.3">
      <c r="A1069" s="1">
        <v>1</v>
      </c>
      <c r="B1069" s="1" t="s">
        <v>981</v>
      </c>
      <c r="C1069" s="11">
        <v>45412</v>
      </c>
      <c r="D1069" s="15">
        <v>0</v>
      </c>
    </row>
    <row r="1070" spans="1:4" x14ac:dyDescent="0.3">
      <c r="A1070" s="1">
        <v>1</v>
      </c>
      <c r="B1070" s="1" t="s">
        <v>975</v>
      </c>
      <c r="C1070" s="11">
        <v>45412</v>
      </c>
      <c r="D1070" s="15">
        <v>13175</v>
      </c>
    </row>
    <row r="1071" spans="1:4" x14ac:dyDescent="0.3">
      <c r="A1071" s="1">
        <v>1</v>
      </c>
      <c r="B1071" s="1" t="s">
        <v>983</v>
      </c>
      <c r="C1071" s="11">
        <v>45412</v>
      </c>
      <c r="D1071" s="15">
        <v>0</v>
      </c>
    </row>
    <row r="1072" spans="1:4" x14ac:dyDescent="0.3">
      <c r="A1072" s="1">
        <v>1</v>
      </c>
      <c r="B1072" s="1" t="s">
        <v>976</v>
      </c>
      <c r="C1072" s="11">
        <v>45412</v>
      </c>
      <c r="D1072" s="15">
        <v>28</v>
      </c>
    </row>
    <row r="1073" spans="1:4" x14ac:dyDescent="0.3">
      <c r="A1073" s="1">
        <v>1</v>
      </c>
      <c r="B1073" s="1" t="s">
        <v>977</v>
      </c>
      <c r="C1073" s="11">
        <v>45412</v>
      </c>
      <c r="D1073" s="15">
        <v>1</v>
      </c>
    </row>
    <row r="1074" spans="1:4" x14ac:dyDescent="0.3">
      <c r="A1074" s="1">
        <v>1</v>
      </c>
      <c r="B1074" s="1" t="s">
        <v>978</v>
      </c>
      <c r="C1074" s="11">
        <v>45412</v>
      </c>
      <c r="D1074" s="15">
        <v>397000</v>
      </c>
    </row>
    <row r="1075" spans="1:4" x14ac:dyDescent="0.3">
      <c r="A1075" s="1">
        <v>1</v>
      </c>
      <c r="B1075" s="1" t="s">
        <v>979</v>
      </c>
      <c r="C1075" s="11">
        <v>45412</v>
      </c>
      <c r="D1075" s="15">
        <v>17051</v>
      </c>
    </row>
    <row r="1076" spans="1:4" x14ac:dyDescent="0.3">
      <c r="A1076" s="1">
        <v>1</v>
      </c>
      <c r="B1076" s="1" t="s">
        <v>980</v>
      </c>
      <c r="C1076" s="11">
        <v>45412</v>
      </c>
      <c r="D1076" s="15">
        <v>1</v>
      </c>
    </row>
    <row r="1077" spans="1:4" x14ac:dyDescent="0.3">
      <c r="A1077" s="1">
        <v>1</v>
      </c>
      <c r="B1077" s="1" t="s">
        <v>982</v>
      </c>
      <c r="C1077" s="11">
        <v>45443</v>
      </c>
      <c r="D1077" s="15">
        <v>-20000</v>
      </c>
    </row>
    <row r="1078" spans="1:4" x14ac:dyDescent="0.3">
      <c r="A1078" s="1">
        <v>1</v>
      </c>
      <c r="B1078" s="1" t="s">
        <v>973</v>
      </c>
      <c r="C1078" s="11">
        <v>45443</v>
      </c>
      <c r="D1078" s="15">
        <v>13488</v>
      </c>
    </row>
    <row r="1079" spans="1:4" x14ac:dyDescent="0.3">
      <c r="A1079" s="1">
        <v>1</v>
      </c>
      <c r="B1079" s="1" t="s">
        <v>974</v>
      </c>
      <c r="C1079" s="11">
        <v>45443</v>
      </c>
      <c r="D1079" s="15">
        <v>383</v>
      </c>
    </row>
    <row r="1080" spans="1:4" x14ac:dyDescent="0.3">
      <c r="A1080" s="1">
        <v>1</v>
      </c>
      <c r="B1080" s="1" t="s">
        <v>981</v>
      </c>
      <c r="C1080" s="11">
        <v>45443</v>
      </c>
      <c r="D1080" s="15">
        <v>0</v>
      </c>
    </row>
    <row r="1081" spans="1:4" x14ac:dyDescent="0.3">
      <c r="A1081" s="1">
        <v>1</v>
      </c>
      <c r="B1081" s="1" t="s">
        <v>975</v>
      </c>
      <c r="C1081" s="11">
        <v>45443</v>
      </c>
      <c r="D1081" s="15">
        <v>13415</v>
      </c>
    </row>
    <row r="1082" spans="1:4" x14ac:dyDescent="0.3">
      <c r="A1082" s="1">
        <v>1</v>
      </c>
      <c r="B1082" s="1" t="s">
        <v>983</v>
      </c>
      <c r="C1082" s="11">
        <v>45443</v>
      </c>
      <c r="D1082" s="15">
        <v>0</v>
      </c>
    </row>
    <row r="1083" spans="1:4" x14ac:dyDescent="0.3">
      <c r="A1083" s="1">
        <v>1</v>
      </c>
      <c r="B1083" s="1" t="s">
        <v>976</v>
      </c>
      <c r="C1083" s="11">
        <v>45443</v>
      </c>
      <c r="D1083" s="15">
        <v>28</v>
      </c>
    </row>
    <row r="1084" spans="1:4" x14ac:dyDescent="0.3">
      <c r="A1084" s="1">
        <v>1</v>
      </c>
      <c r="B1084" s="1" t="s">
        <v>977</v>
      </c>
      <c r="C1084" s="11">
        <v>45443</v>
      </c>
      <c r="D1084" s="15">
        <v>1</v>
      </c>
    </row>
    <row r="1085" spans="1:4" x14ac:dyDescent="0.3">
      <c r="A1085" s="1">
        <v>1</v>
      </c>
      <c r="B1085" s="1" t="s">
        <v>978</v>
      </c>
      <c r="C1085" s="11">
        <v>45443</v>
      </c>
      <c r="D1085" s="15">
        <v>397000</v>
      </c>
    </row>
    <row r="1086" spans="1:4" x14ac:dyDescent="0.3">
      <c r="A1086" s="1">
        <v>1</v>
      </c>
      <c r="B1086" s="1" t="s">
        <v>979</v>
      </c>
      <c r="C1086" s="11">
        <v>45443</v>
      </c>
      <c r="D1086" s="15">
        <v>17051</v>
      </c>
    </row>
    <row r="1087" spans="1:4" x14ac:dyDescent="0.3">
      <c r="A1087" s="1">
        <v>1</v>
      </c>
      <c r="B1087" s="1" t="s">
        <v>980</v>
      </c>
      <c r="C1087" s="11">
        <v>45443</v>
      </c>
      <c r="D1087" s="15">
        <v>1</v>
      </c>
    </row>
    <row r="1088" spans="1:4" x14ac:dyDescent="0.3">
      <c r="A1088" s="1">
        <v>1</v>
      </c>
      <c r="B1088" s="1" t="s">
        <v>982</v>
      </c>
      <c r="C1088" s="11">
        <v>45473</v>
      </c>
      <c r="D1088" s="15">
        <v>-20000</v>
      </c>
    </row>
    <row r="1089" spans="1:4" x14ac:dyDescent="0.3">
      <c r="A1089" s="1">
        <v>1</v>
      </c>
      <c r="B1089" s="1" t="s">
        <v>973</v>
      </c>
      <c r="C1089" s="11">
        <v>45473</v>
      </c>
      <c r="D1089" s="15">
        <v>13559</v>
      </c>
    </row>
    <row r="1090" spans="1:4" x14ac:dyDescent="0.3">
      <c r="A1090" s="1">
        <v>1</v>
      </c>
      <c r="B1090" s="1" t="s">
        <v>974</v>
      </c>
      <c r="C1090" s="11">
        <v>45473</v>
      </c>
      <c r="D1090" s="15">
        <v>383</v>
      </c>
    </row>
    <row r="1091" spans="1:4" x14ac:dyDescent="0.3">
      <c r="A1091" s="1">
        <v>1</v>
      </c>
      <c r="B1091" s="1" t="s">
        <v>981</v>
      </c>
      <c r="C1091" s="11">
        <v>45473</v>
      </c>
      <c r="D1091" s="15">
        <v>0</v>
      </c>
    </row>
    <row r="1092" spans="1:4" x14ac:dyDescent="0.3">
      <c r="A1092" s="1">
        <v>1</v>
      </c>
      <c r="B1092" s="1" t="s">
        <v>975</v>
      </c>
      <c r="C1092" s="11">
        <v>45473</v>
      </c>
      <c r="D1092" s="15">
        <v>13572</v>
      </c>
    </row>
    <row r="1093" spans="1:4" x14ac:dyDescent="0.3">
      <c r="A1093" s="1">
        <v>1</v>
      </c>
      <c r="B1093" s="1" t="s">
        <v>983</v>
      </c>
      <c r="C1093" s="11">
        <v>45473</v>
      </c>
      <c r="D1093" s="15">
        <v>0</v>
      </c>
    </row>
    <row r="1094" spans="1:4" x14ac:dyDescent="0.3">
      <c r="A1094" s="1">
        <v>1</v>
      </c>
      <c r="B1094" s="1" t="s">
        <v>976</v>
      </c>
      <c r="C1094" s="11">
        <v>45473</v>
      </c>
      <c r="D1094" s="15">
        <v>28</v>
      </c>
    </row>
    <row r="1095" spans="1:4" x14ac:dyDescent="0.3">
      <c r="A1095" s="1">
        <v>1</v>
      </c>
      <c r="B1095" s="1" t="s">
        <v>977</v>
      </c>
      <c r="C1095" s="11">
        <v>45473</v>
      </c>
      <c r="D1095" s="15">
        <v>1</v>
      </c>
    </row>
    <row r="1096" spans="1:4" x14ac:dyDescent="0.3">
      <c r="A1096" s="1">
        <v>1</v>
      </c>
      <c r="B1096" s="1" t="s">
        <v>978</v>
      </c>
      <c r="C1096" s="11">
        <v>45473</v>
      </c>
      <c r="D1096" s="15">
        <v>397000</v>
      </c>
    </row>
    <row r="1097" spans="1:4" x14ac:dyDescent="0.3">
      <c r="A1097" s="1">
        <v>1</v>
      </c>
      <c r="B1097" s="1" t="s">
        <v>979</v>
      </c>
      <c r="C1097" s="11">
        <v>45473</v>
      </c>
      <c r="D1097" s="15">
        <v>17051</v>
      </c>
    </row>
    <row r="1098" spans="1:4" x14ac:dyDescent="0.3">
      <c r="A1098" s="1">
        <v>1</v>
      </c>
      <c r="B1098" s="1" t="s">
        <v>980</v>
      </c>
      <c r="C1098" s="11">
        <v>45473</v>
      </c>
      <c r="D1098" s="15">
        <v>1</v>
      </c>
    </row>
    <row r="1099" spans="1:4" x14ac:dyDescent="0.3">
      <c r="A1099" s="1">
        <v>1</v>
      </c>
      <c r="B1099" s="1" t="s">
        <v>982</v>
      </c>
      <c r="C1099" s="11">
        <v>45504</v>
      </c>
      <c r="D1099" s="15">
        <v>-20000</v>
      </c>
    </row>
    <row r="1100" spans="1:4" x14ac:dyDescent="0.3">
      <c r="A1100" s="1">
        <v>1</v>
      </c>
      <c r="B1100" s="1" t="s">
        <v>973</v>
      </c>
      <c r="C1100" s="11">
        <v>45504</v>
      </c>
      <c r="D1100" s="15">
        <v>13920</v>
      </c>
    </row>
    <row r="1101" spans="1:4" x14ac:dyDescent="0.3">
      <c r="A1101" s="1">
        <v>1</v>
      </c>
      <c r="B1101" s="1" t="s">
        <v>974</v>
      </c>
      <c r="C1101" s="11">
        <v>45504</v>
      </c>
      <c r="D1101" s="15">
        <v>383</v>
      </c>
    </row>
    <row r="1102" spans="1:4" x14ac:dyDescent="0.3">
      <c r="A1102" s="1">
        <v>1</v>
      </c>
      <c r="B1102" s="1" t="s">
        <v>981</v>
      </c>
      <c r="C1102" s="11">
        <v>45504</v>
      </c>
      <c r="D1102" s="15">
        <v>0</v>
      </c>
    </row>
    <row r="1103" spans="1:4" x14ac:dyDescent="0.3">
      <c r="A1103" s="1">
        <v>1</v>
      </c>
      <c r="B1103" s="1" t="s">
        <v>975</v>
      </c>
      <c r="C1103" s="11">
        <v>45504</v>
      </c>
      <c r="D1103" s="15">
        <v>13757</v>
      </c>
    </row>
    <row r="1104" spans="1:4" x14ac:dyDescent="0.3">
      <c r="A1104" s="1">
        <v>1</v>
      </c>
      <c r="B1104" s="1" t="s">
        <v>983</v>
      </c>
      <c r="C1104" s="11">
        <v>45504</v>
      </c>
      <c r="D1104" s="15">
        <v>0</v>
      </c>
    </row>
    <row r="1105" spans="1:4" x14ac:dyDescent="0.3">
      <c r="A1105" s="1">
        <v>1</v>
      </c>
      <c r="B1105" s="1" t="s">
        <v>976</v>
      </c>
      <c r="C1105" s="11">
        <v>45504</v>
      </c>
      <c r="D1105" s="15">
        <v>28</v>
      </c>
    </row>
    <row r="1106" spans="1:4" x14ac:dyDescent="0.3">
      <c r="A1106" s="1">
        <v>1</v>
      </c>
      <c r="B1106" s="1" t="s">
        <v>977</v>
      </c>
      <c r="C1106" s="11">
        <v>45504</v>
      </c>
      <c r="D1106" s="15">
        <v>1</v>
      </c>
    </row>
    <row r="1107" spans="1:4" x14ac:dyDescent="0.3">
      <c r="A1107" s="1">
        <v>1</v>
      </c>
      <c r="B1107" s="1" t="s">
        <v>978</v>
      </c>
      <c r="C1107" s="11">
        <v>45504</v>
      </c>
      <c r="D1107" s="15">
        <v>397000</v>
      </c>
    </row>
    <row r="1108" spans="1:4" x14ac:dyDescent="0.3">
      <c r="A1108" s="1">
        <v>1</v>
      </c>
      <c r="B1108" s="1" t="s">
        <v>979</v>
      </c>
      <c r="C1108" s="11">
        <v>45504</v>
      </c>
      <c r="D1108" s="15">
        <v>17051</v>
      </c>
    </row>
    <row r="1109" spans="1:4" x14ac:dyDescent="0.3">
      <c r="A1109" s="1">
        <v>1</v>
      </c>
      <c r="B1109" s="1" t="s">
        <v>980</v>
      </c>
      <c r="C1109" s="11">
        <v>45504</v>
      </c>
      <c r="D1109" s="15">
        <v>1</v>
      </c>
    </row>
    <row r="1110" spans="1:4" x14ac:dyDescent="0.3">
      <c r="A1110" s="1">
        <v>1</v>
      </c>
      <c r="B1110" s="1" t="s">
        <v>982</v>
      </c>
      <c r="C1110" s="11">
        <v>45535</v>
      </c>
      <c r="D1110" s="15">
        <v>-20000</v>
      </c>
    </row>
    <row r="1111" spans="1:4" x14ac:dyDescent="0.3">
      <c r="A1111" s="1">
        <v>1</v>
      </c>
      <c r="B1111" s="1" t="s">
        <v>973</v>
      </c>
      <c r="C1111" s="11">
        <v>45535</v>
      </c>
      <c r="D1111" s="15">
        <v>14149</v>
      </c>
    </row>
    <row r="1112" spans="1:4" x14ac:dyDescent="0.3">
      <c r="A1112" s="1">
        <v>1</v>
      </c>
      <c r="B1112" s="1" t="s">
        <v>974</v>
      </c>
      <c r="C1112" s="11">
        <v>45535</v>
      </c>
      <c r="D1112" s="15">
        <v>383</v>
      </c>
    </row>
    <row r="1113" spans="1:4" x14ac:dyDescent="0.3">
      <c r="A1113" s="1">
        <v>1</v>
      </c>
      <c r="B1113" s="1" t="s">
        <v>981</v>
      </c>
      <c r="C1113" s="11">
        <v>45535</v>
      </c>
      <c r="D1113" s="15">
        <v>0</v>
      </c>
    </row>
    <row r="1114" spans="1:4" x14ac:dyDescent="0.3">
      <c r="A1114" s="1">
        <v>1</v>
      </c>
      <c r="B1114" s="1" t="s">
        <v>975</v>
      </c>
      <c r="C1114" s="11">
        <v>45535</v>
      </c>
      <c r="D1114" s="15">
        <v>14056</v>
      </c>
    </row>
    <row r="1115" spans="1:4" x14ac:dyDescent="0.3">
      <c r="A1115" s="1">
        <v>1</v>
      </c>
      <c r="B1115" s="1" t="s">
        <v>983</v>
      </c>
      <c r="C1115" s="11">
        <v>45535</v>
      </c>
      <c r="D1115" s="15">
        <v>0</v>
      </c>
    </row>
    <row r="1116" spans="1:4" x14ac:dyDescent="0.3">
      <c r="A1116" s="1">
        <v>1</v>
      </c>
      <c r="B1116" s="1" t="s">
        <v>976</v>
      </c>
      <c r="C1116" s="11">
        <v>45535</v>
      </c>
      <c r="D1116" s="15">
        <v>28</v>
      </c>
    </row>
    <row r="1117" spans="1:4" x14ac:dyDescent="0.3">
      <c r="A1117" s="1">
        <v>1</v>
      </c>
      <c r="B1117" s="1" t="s">
        <v>977</v>
      </c>
      <c r="C1117" s="11">
        <v>45535</v>
      </c>
      <c r="D1117" s="15">
        <v>1</v>
      </c>
    </row>
    <row r="1118" spans="1:4" x14ac:dyDescent="0.3">
      <c r="A1118" s="1">
        <v>1</v>
      </c>
      <c r="B1118" s="1" t="s">
        <v>978</v>
      </c>
      <c r="C1118" s="11">
        <v>45535</v>
      </c>
      <c r="D1118" s="15">
        <v>397000</v>
      </c>
    </row>
    <row r="1119" spans="1:4" x14ac:dyDescent="0.3">
      <c r="A1119" s="1">
        <v>1</v>
      </c>
      <c r="B1119" s="1" t="s">
        <v>979</v>
      </c>
      <c r="C1119" s="11">
        <v>45535</v>
      </c>
      <c r="D1119" s="15">
        <v>17051</v>
      </c>
    </row>
    <row r="1120" spans="1:4" x14ac:dyDescent="0.3">
      <c r="A1120" s="1">
        <v>1</v>
      </c>
      <c r="B1120" s="1" t="s">
        <v>980</v>
      </c>
      <c r="C1120" s="11">
        <v>45535</v>
      </c>
      <c r="D1120" s="15">
        <v>1</v>
      </c>
    </row>
    <row r="1121" spans="1:4" x14ac:dyDescent="0.3">
      <c r="A1121" s="1">
        <v>1</v>
      </c>
      <c r="B1121" s="1" t="s">
        <v>982</v>
      </c>
      <c r="C1121" s="11">
        <v>45565</v>
      </c>
      <c r="D1121" s="15">
        <v>-20000</v>
      </c>
    </row>
    <row r="1122" spans="1:4" x14ac:dyDescent="0.3">
      <c r="A1122" s="1">
        <v>1</v>
      </c>
      <c r="B1122" s="1" t="s">
        <v>973</v>
      </c>
      <c r="C1122" s="11">
        <v>45565</v>
      </c>
      <c r="D1122" s="15">
        <v>4523</v>
      </c>
    </row>
    <row r="1123" spans="1:4" x14ac:dyDescent="0.3">
      <c r="A1123" s="1">
        <v>1</v>
      </c>
      <c r="B1123" s="1" t="s">
        <v>974</v>
      </c>
      <c r="C1123" s="11">
        <v>45565</v>
      </c>
      <c r="D1123" s="15">
        <v>383</v>
      </c>
    </row>
    <row r="1124" spans="1:4" x14ac:dyDescent="0.3">
      <c r="A1124" s="1">
        <v>1</v>
      </c>
      <c r="B1124" s="1" t="s">
        <v>981</v>
      </c>
      <c r="C1124" s="11">
        <v>45565</v>
      </c>
      <c r="D1124" s="15">
        <v>0</v>
      </c>
    </row>
    <row r="1125" spans="1:4" x14ac:dyDescent="0.3">
      <c r="A1125" s="1">
        <v>1</v>
      </c>
      <c r="B1125" s="1" t="s">
        <v>975</v>
      </c>
      <c r="C1125" s="11">
        <v>45565</v>
      </c>
      <c r="D1125" s="15">
        <v>4289</v>
      </c>
    </row>
    <row r="1126" spans="1:4" x14ac:dyDescent="0.3">
      <c r="A1126" s="1">
        <v>1</v>
      </c>
      <c r="B1126" s="1" t="s">
        <v>983</v>
      </c>
      <c r="C1126" s="11">
        <v>45565</v>
      </c>
      <c r="D1126" s="15">
        <v>0</v>
      </c>
    </row>
    <row r="1127" spans="1:4" x14ac:dyDescent="0.3">
      <c r="A1127" s="1">
        <v>1</v>
      </c>
      <c r="B1127" s="1" t="s">
        <v>976</v>
      </c>
      <c r="C1127" s="11">
        <v>45565</v>
      </c>
      <c r="D1127" s="15">
        <v>28</v>
      </c>
    </row>
    <row r="1128" spans="1:4" x14ac:dyDescent="0.3">
      <c r="A1128" s="1">
        <v>1</v>
      </c>
      <c r="B1128" s="1" t="s">
        <v>977</v>
      </c>
      <c r="C1128" s="11">
        <v>45565</v>
      </c>
      <c r="D1128" s="15">
        <v>1</v>
      </c>
    </row>
    <row r="1129" spans="1:4" x14ac:dyDescent="0.3">
      <c r="A1129" s="1">
        <v>1</v>
      </c>
      <c r="B1129" s="1" t="s">
        <v>978</v>
      </c>
      <c r="C1129" s="11">
        <v>45565</v>
      </c>
      <c r="D1129" s="15">
        <v>397000</v>
      </c>
    </row>
    <row r="1130" spans="1:4" x14ac:dyDescent="0.3">
      <c r="A1130" s="1">
        <v>1</v>
      </c>
      <c r="B1130" s="1" t="s">
        <v>979</v>
      </c>
      <c r="C1130" s="11">
        <v>45565</v>
      </c>
      <c r="D1130" s="15">
        <v>17051</v>
      </c>
    </row>
    <row r="1131" spans="1:4" x14ac:dyDescent="0.3">
      <c r="A1131" s="1">
        <v>1</v>
      </c>
      <c r="B1131" s="1" t="s">
        <v>980</v>
      </c>
      <c r="C1131" s="11">
        <v>45565</v>
      </c>
      <c r="D1131" s="15">
        <v>1</v>
      </c>
    </row>
    <row r="1132" spans="1:4" x14ac:dyDescent="0.3">
      <c r="A1132" s="1">
        <v>1</v>
      </c>
      <c r="B1132" s="1" t="s">
        <v>982</v>
      </c>
      <c r="C1132" s="11">
        <v>45596</v>
      </c>
      <c r="D1132" s="15">
        <v>-20000</v>
      </c>
    </row>
    <row r="1133" spans="1:4" x14ac:dyDescent="0.3">
      <c r="A1133" s="1">
        <v>1</v>
      </c>
      <c r="B1133" s="1" t="s">
        <v>973</v>
      </c>
      <c r="C1133" s="11">
        <v>45596</v>
      </c>
      <c r="D1133" s="15">
        <v>4480</v>
      </c>
    </row>
    <row r="1134" spans="1:4" x14ac:dyDescent="0.3">
      <c r="A1134" s="1">
        <v>1</v>
      </c>
      <c r="B1134" s="1" t="s">
        <v>974</v>
      </c>
      <c r="C1134" s="11">
        <v>45596</v>
      </c>
      <c r="D1134" s="15">
        <v>383</v>
      </c>
    </row>
    <row r="1135" spans="1:4" x14ac:dyDescent="0.3">
      <c r="A1135" s="1">
        <v>1</v>
      </c>
      <c r="B1135" s="1" t="s">
        <v>981</v>
      </c>
      <c r="C1135" s="11">
        <v>45596</v>
      </c>
      <c r="D1135" s="15">
        <v>0</v>
      </c>
    </row>
    <row r="1136" spans="1:4" x14ac:dyDescent="0.3">
      <c r="A1136" s="1">
        <v>1</v>
      </c>
      <c r="B1136" s="1" t="s">
        <v>975</v>
      </c>
      <c r="C1136" s="11">
        <v>45596</v>
      </c>
      <c r="D1136" s="15">
        <v>4249</v>
      </c>
    </row>
    <row r="1137" spans="1:4" x14ac:dyDescent="0.3">
      <c r="A1137" s="1">
        <v>1</v>
      </c>
      <c r="B1137" s="1" t="s">
        <v>983</v>
      </c>
      <c r="C1137" s="11">
        <v>45596</v>
      </c>
      <c r="D1137" s="15">
        <v>0</v>
      </c>
    </row>
    <row r="1138" spans="1:4" x14ac:dyDescent="0.3">
      <c r="A1138" s="1">
        <v>1</v>
      </c>
      <c r="B1138" s="1" t="s">
        <v>976</v>
      </c>
      <c r="C1138" s="11">
        <v>45596</v>
      </c>
      <c r="D1138" s="15">
        <v>28</v>
      </c>
    </row>
    <row r="1139" spans="1:4" x14ac:dyDescent="0.3">
      <c r="A1139" s="1">
        <v>1</v>
      </c>
      <c r="B1139" s="1" t="s">
        <v>977</v>
      </c>
      <c r="C1139" s="11">
        <v>45596</v>
      </c>
      <c r="D1139" s="15">
        <v>1</v>
      </c>
    </row>
    <row r="1140" spans="1:4" x14ac:dyDescent="0.3">
      <c r="A1140" s="1">
        <v>1</v>
      </c>
      <c r="B1140" s="1" t="s">
        <v>978</v>
      </c>
      <c r="C1140" s="11">
        <v>45596</v>
      </c>
      <c r="D1140" s="15">
        <v>397000</v>
      </c>
    </row>
    <row r="1141" spans="1:4" x14ac:dyDescent="0.3">
      <c r="A1141" s="1">
        <v>1</v>
      </c>
      <c r="B1141" s="1" t="s">
        <v>979</v>
      </c>
      <c r="C1141" s="11">
        <v>45596</v>
      </c>
      <c r="D1141" s="15">
        <v>17051</v>
      </c>
    </row>
    <row r="1142" spans="1:4" x14ac:dyDescent="0.3">
      <c r="A1142" s="1">
        <v>1</v>
      </c>
      <c r="B1142" s="1" t="s">
        <v>980</v>
      </c>
      <c r="C1142" s="11">
        <v>45596</v>
      </c>
      <c r="D1142" s="15">
        <v>1</v>
      </c>
    </row>
    <row r="1143" spans="1:4" x14ac:dyDescent="0.3">
      <c r="A1143" s="1">
        <v>1</v>
      </c>
      <c r="B1143" s="1" t="s">
        <v>982</v>
      </c>
      <c r="C1143" s="11">
        <v>45626</v>
      </c>
      <c r="D1143" s="15">
        <v>-20000</v>
      </c>
    </row>
    <row r="1144" spans="1:4" x14ac:dyDescent="0.3">
      <c r="A1144" s="1">
        <v>1</v>
      </c>
      <c r="B1144" s="1" t="s">
        <v>973</v>
      </c>
      <c r="C1144" s="11">
        <v>45626</v>
      </c>
      <c r="D1144" s="15">
        <v>4590</v>
      </c>
    </row>
    <row r="1145" spans="1:4" x14ac:dyDescent="0.3">
      <c r="A1145" s="1">
        <v>1</v>
      </c>
      <c r="B1145" s="1" t="s">
        <v>974</v>
      </c>
      <c r="C1145" s="11">
        <v>45626</v>
      </c>
      <c r="D1145" s="15">
        <v>383</v>
      </c>
    </row>
    <row r="1146" spans="1:4" x14ac:dyDescent="0.3">
      <c r="A1146" s="1">
        <v>1</v>
      </c>
      <c r="B1146" s="1" t="s">
        <v>981</v>
      </c>
      <c r="C1146" s="11">
        <v>45626</v>
      </c>
      <c r="D1146" s="15">
        <v>0</v>
      </c>
    </row>
    <row r="1147" spans="1:4" x14ac:dyDescent="0.3">
      <c r="A1147" s="1">
        <v>1</v>
      </c>
      <c r="B1147" s="1" t="s">
        <v>975</v>
      </c>
      <c r="C1147" s="11">
        <v>45626</v>
      </c>
      <c r="D1147" s="15">
        <v>4352</v>
      </c>
    </row>
    <row r="1148" spans="1:4" x14ac:dyDescent="0.3">
      <c r="A1148" s="1">
        <v>1</v>
      </c>
      <c r="B1148" s="1" t="s">
        <v>983</v>
      </c>
      <c r="C1148" s="11">
        <v>45626</v>
      </c>
      <c r="D1148" s="15">
        <v>0</v>
      </c>
    </row>
    <row r="1149" spans="1:4" x14ac:dyDescent="0.3">
      <c r="A1149" s="1">
        <v>1</v>
      </c>
      <c r="B1149" s="1" t="s">
        <v>976</v>
      </c>
      <c r="C1149" s="11">
        <v>45626</v>
      </c>
      <c r="D1149" s="15">
        <v>28</v>
      </c>
    </row>
    <row r="1150" spans="1:4" x14ac:dyDescent="0.3">
      <c r="A1150" s="1">
        <v>1</v>
      </c>
      <c r="B1150" s="1" t="s">
        <v>977</v>
      </c>
      <c r="C1150" s="11">
        <v>45626</v>
      </c>
      <c r="D1150" s="15">
        <v>1</v>
      </c>
    </row>
    <row r="1151" spans="1:4" x14ac:dyDescent="0.3">
      <c r="A1151" s="1">
        <v>1</v>
      </c>
      <c r="B1151" s="1" t="s">
        <v>978</v>
      </c>
      <c r="C1151" s="11">
        <v>45626</v>
      </c>
      <c r="D1151" s="15">
        <v>397000</v>
      </c>
    </row>
    <row r="1152" spans="1:4" x14ac:dyDescent="0.3">
      <c r="A1152" s="1">
        <v>1</v>
      </c>
      <c r="B1152" s="1" t="s">
        <v>979</v>
      </c>
      <c r="C1152" s="11">
        <v>45626</v>
      </c>
      <c r="D1152" s="15">
        <v>17051</v>
      </c>
    </row>
    <row r="1153" spans="1:4" x14ac:dyDescent="0.3">
      <c r="A1153" s="1">
        <v>1</v>
      </c>
      <c r="B1153" s="1" t="s">
        <v>980</v>
      </c>
      <c r="C1153" s="11">
        <v>45626</v>
      </c>
      <c r="D1153" s="15">
        <v>1</v>
      </c>
    </row>
    <row r="1154" spans="1:4" x14ac:dyDescent="0.3">
      <c r="A1154" s="1">
        <v>1</v>
      </c>
      <c r="B1154" s="1" t="s">
        <v>982</v>
      </c>
      <c r="C1154" s="11">
        <v>45657</v>
      </c>
      <c r="D1154" s="15">
        <v>-20000</v>
      </c>
    </row>
    <row r="1155" spans="1:4" x14ac:dyDescent="0.3">
      <c r="A1155" s="1">
        <v>1</v>
      </c>
      <c r="B1155" s="1" t="s">
        <v>973</v>
      </c>
      <c r="C1155" s="11">
        <v>45657</v>
      </c>
      <c r="D1155" s="15">
        <v>4438</v>
      </c>
    </row>
    <row r="1156" spans="1:4" x14ac:dyDescent="0.3">
      <c r="A1156" s="1">
        <v>1</v>
      </c>
      <c r="B1156" s="1" t="s">
        <v>974</v>
      </c>
      <c r="C1156" s="11">
        <v>45657</v>
      </c>
      <c r="D1156" s="15">
        <v>383</v>
      </c>
    </row>
    <row r="1157" spans="1:4" x14ac:dyDescent="0.3">
      <c r="A1157" s="1">
        <v>1</v>
      </c>
      <c r="B1157" s="1" t="s">
        <v>981</v>
      </c>
      <c r="C1157" s="11">
        <v>45657</v>
      </c>
      <c r="D1157" s="15">
        <v>0</v>
      </c>
    </row>
    <row r="1158" spans="1:4" x14ac:dyDescent="0.3">
      <c r="A1158" s="1">
        <v>1</v>
      </c>
      <c r="B1158" s="1" t="s">
        <v>975</v>
      </c>
      <c r="C1158" s="11">
        <v>45657</v>
      </c>
      <c r="D1158" s="15">
        <v>4209</v>
      </c>
    </row>
    <row r="1159" spans="1:4" x14ac:dyDescent="0.3">
      <c r="A1159" s="1">
        <v>1</v>
      </c>
      <c r="B1159" s="1" t="s">
        <v>983</v>
      </c>
      <c r="C1159" s="11">
        <v>45657</v>
      </c>
      <c r="D1159" s="15">
        <v>0</v>
      </c>
    </row>
    <row r="1160" spans="1:4" x14ac:dyDescent="0.3">
      <c r="A1160" s="1">
        <v>1</v>
      </c>
      <c r="B1160" s="1" t="s">
        <v>976</v>
      </c>
      <c r="C1160" s="11">
        <v>45657</v>
      </c>
      <c r="D1160" s="15">
        <v>28</v>
      </c>
    </row>
    <row r="1161" spans="1:4" x14ac:dyDescent="0.3">
      <c r="A1161" s="1">
        <v>1</v>
      </c>
      <c r="B1161" s="1" t="s">
        <v>977</v>
      </c>
      <c r="C1161" s="11">
        <v>45657</v>
      </c>
      <c r="D1161" s="15">
        <v>1</v>
      </c>
    </row>
    <row r="1162" spans="1:4" x14ac:dyDescent="0.3">
      <c r="A1162" s="1">
        <v>1</v>
      </c>
      <c r="B1162" s="1" t="s">
        <v>978</v>
      </c>
      <c r="C1162" s="11">
        <v>45657</v>
      </c>
      <c r="D1162" s="15">
        <v>397000</v>
      </c>
    </row>
    <row r="1163" spans="1:4" x14ac:dyDescent="0.3">
      <c r="A1163" s="1">
        <v>1</v>
      </c>
      <c r="B1163" s="1" t="s">
        <v>979</v>
      </c>
      <c r="C1163" s="11">
        <v>45657</v>
      </c>
      <c r="D1163" s="15">
        <v>17051</v>
      </c>
    </row>
    <row r="1164" spans="1:4" x14ac:dyDescent="0.3">
      <c r="A1164" s="1">
        <v>1</v>
      </c>
      <c r="B1164" s="1" t="s">
        <v>980</v>
      </c>
      <c r="C1164" s="11">
        <v>45657</v>
      </c>
      <c r="D1164" s="15">
        <v>1</v>
      </c>
    </row>
    <row r="1165" spans="1:4" x14ac:dyDescent="0.3">
      <c r="A1165" s="1">
        <v>1</v>
      </c>
      <c r="B1165" s="1" t="s">
        <v>982</v>
      </c>
      <c r="C1165" s="11">
        <v>45688</v>
      </c>
      <c r="D1165" s="15">
        <v>-23439</v>
      </c>
    </row>
    <row r="1166" spans="1:4" x14ac:dyDescent="0.3">
      <c r="A1166" s="1">
        <v>1</v>
      </c>
      <c r="B1166" s="1" t="s">
        <v>973</v>
      </c>
      <c r="C1166" s="11">
        <v>45688</v>
      </c>
      <c r="D1166" s="15">
        <v>4549</v>
      </c>
    </row>
    <row r="1167" spans="1:4" x14ac:dyDescent="0.3">
      <c r="A1167" s="1">
        <v>1</v>
      </c>
      <c r="B1167" s="1" t="s">
        <v>974</v>
      </c>
      <c r="C1167" s="11">
        <v>45688</v>
      </c>
      <c r="D1167" s="15">
        <v>0</v>
      </c>
    </row>
    <row r="1168" spans="1:4" x14ac:dyDescent="0.3">
      <c r="A1168" s="1">
        <v>1</v>
      </c>
      <c r="B1168" s="1" t="s">
        <v>981</v>
      </c>
      <c r="C1168" s="11">
        <v>45688</v>
      </c>
      <c r="D1168" s="15">
        <v>0</v>
      </c>
    </row>
    <row r="1169" spans="1:4" x14ac:dyDescent="0.3">
      <c r="A1169" s="1">
        <v>1</v>
      </c>
      <c r="B1169" s="1" t="s">
        <v>975</v>
      </c>
      <c r="C1169" s="11">
        <v>45688</v>
      </c>
      <c r="D1169" s="15">
        <v>4312</v>
      </c>
    </row>
    <row r="1170" spans="1:4" x14ac:dyDescent="0.3">
      <c r="A1170" s="1">
        <v>1</v>
      </c>
      <c r="B1170" s="1" t="s">
        <v>983</v>
      </c>
      <c r="C1170" s="11">
        <v>45688</v>
      </c>
      <c r="D1170" s="15">
        <v>-184000</v>
      </c>
    </row>
    <row r="1171" spans="1:4" x14ac:dyDescent="0.3">
      <c r="A1171" s="1">
        <v>1</v>
      </c>
      <c r="B1171" s="1" t="s">
        <v>984</v>
      </c>
      <c r="C1171" s="11">
        <v>45688</v>
      </c>
      <c r="D1171" s="15">
        <v>52</v>
      </c>
    </row>
    <row r="1172" spans="1:4" x14ac:dyDescent="0.3">
      <c r="A1172" s="1">
        <v>1</v>
      </c>
      <c r="B1172" s="1" t="s">
        <v>976</v>
      </c>
      <c r="C1172" s="11">
        <v>45688</v>
      </c>
      <c r="D1172" s="15">
        <v>0</v>
      </c>
    </row>
    <row r="1173" spans="1:4" x14ac:dyDescent="0.3">
      <c r="A1173" s="1">
        <v>1</v>
      </c>
      <c r="B1173" s="1" t="s">
        <v>977</v>
      </c>
      <c r="C1173" s="11">
        <v>45688</v>
      </c>
      <c r="D1173" s="15">
        <v>1</v>
      </c>
    </row>
    <row r="1174" spans="1:4" x14ac:dyDescent="0.3">
      <c r="A1174" s="1">
        <v>1</v>
      </c>
      <c r="B1174" s="1" t="s">
        <v>978</v>
      </c>
      <c r="C1174" s="11">
        <v>45688</v>
      </c>
      <c r="D1174" s="15">
        <v>755540</v>
      </c>
    </row>
    <row r="1175" spans="1:4" x14ac:dyDescent="0.3">
      <c r="A1175" s="1">
        <v>1</v>
      </c>
      <c r="B1175" s="1" t="s">
        <v>985</v>
      </c>
      <c r="C1175" s="11">
        <v>45688</v>
      </c>
      <c r="D1175" s="15">
        <v>1338</v>
      </c>
    </row>
    <row r="1176" spans="1:4" x14ac:dyDescent="0.3">
      <c r="A1176" s="1">
        <v>1</v>
      </c>
      <c r="B1176" s="1" t="s">
        <v>979</v>
      </c>
      <c r="C1176" s="11">
        <v>45688</v>
      </c>
      <c r="D1176" s="15">
        <v>11650</v>
      </c>
    </row>
    <row r="1177" spans="1:4" x14ac:dyDescent="0.3">
      <c r="A1177" s="1">
        <v>1</v>
      </c>
      <c r="B1177" s="1" t="s">
        <v>980</v>
      </c>
      <c r="C1177" s="11">
        <v>45688</v>
      </c>
      <c r="D1177" s="15">
        <v>1</v>
      </c>
    </row>
    <row r="1178" spans="1:4" x14ac:dyDescent="0.3">
      <c r="A1178" s="1">
        <v>1</v>
      </c>
      <c r="B1178" s="1" t="s">
        <v>986</v>
      </c>
      <c r="C1178" s="11">
        <v>45688</v>
      </c>
      <c r="D1178" s="15">
        <v>4349</v>
      </c>
    </row>
    <row r="1179" spans="1:4" x14ac:dyDescent="0.3">
      <c r="A1179" s="1">
        <v>1</v>
      </c>
      <c r="B1179" s="1" t="s">
        <v>982</v>
      </c>
      <c r="C1179" s="11">
        <v>45716</v>
      </c>
      <c r="D1179" s="15">
        <v>-436</v>
      </c>
    </row>
    <row r="1180" spans="1:4" x14ac:dyDescent="0.3">
      <c r="A1180" s="1">
        <v>1</v>
      </c>
      <c r="B1180" s="1" t="s">
        <v>973</v>
      </c>
      <c r="C1180" s="11">
        <v>45716</v>
      </c>
      <c r="D1180" s="15">
        <v>4508</v>
      </c>
    </row>
    <row r="1181" spans="1:4" x14ac:dyDescent="0.3">
      <c r="A1181" s="1">
        <v>1</v>
      </c>
      <c r="B1181" s="1" t="s">
        <v>974</v>
      </c>
      <c r="C1181" s="11">
        <v>45716</v>
      </c>
      <c r="D1181" s="15">
        <v>18</v>
      </c>
    </row>
    <row r="1182" spans="1:4" x14ac:dyDescent="0.3">
      <c r="A1182" s="1">
        <v>1</v>
      </c>
      <c r="B1182" s="1" t="s">
        <v>981</v>
      </c>
      <c r="C1182" s="11">
        <v>45716</v>
      </c>
      <c r="D1182" s="15">
        <v>0</v>
      </c>
    </row>
    <row r="1183" spans="1:4" x14ac:dyDescent="0.3">
      <c r="A1183" s="1">
        <v>1</v>
      </c>
      <c r="B1183" s="1" t="s">
        <v>975</v>
      </c>
      <c r="C1183" s="11">
        <v>45716</v>
      </c>
      <c r="D1183" s="15">
        <v>4274</v>
      </c>
    </row>
    <row r="1184" spans="1:4" x14ac:dyDescent="0.3">
      <c r="A1184" s="1">
        <v>1</v>
      </c>
      <c r="B1184" s="1" t="s">
        <v>983</v>
      </c>
      <c r="C1184" s="11">
        <v>45716</v>
      </c>
      <c r="D1184" s="15">
        <v>-184000</v>
      </c>
    </row>
    <row r="1185" spans="1:4" x14ac:dyDescent="0.3">
      <c r="A1185" s="1">
        <v>1</v>
      </c>
      <c r="B1185" s="1" t="s">
        <v>984</v>
      </c>
      <c r="C1185" s="11">
        <v>45716</v>
      </c>
      <c r="D1185" s="15">
        <v>8625</v>
      </c>
    </row>
    <row r="1186" spans="1:4" x14ac:dyDescent="0.3">
      <c r="A1186" s="1">
        <v>1</v>
      </c>
      <c r="B1186" s="1" t="s">
        <v>976</v>
      </c>
      <c r="C1186" s="11">
        <v>45716</v>
      </c>
      <c r="D1186" s="15">
        <v>0</v>
      </c>
    </row>
    <row r="1187" spans="1:4" x14ac:dyDescent="0.3">
      <c r="A1187" s="1">
        <v>1</v>
      </c>
      <c r="B1187" s="1" t="s">
        <v>977</v>
      </c>
      <c r="C1187" s="11">
        <v>45716</v>
      </c>
      <c r="D1187" s="15">
        <v>1</v>
      </c>
    </row>
    <row r="1188" spans="1:4" x14ac:dyDescent="0.3">
      <c r="A1188" s="1">
        <v>1</v>
      </c>
      <c r="B1188" s="1" t="s">
        <v>978</v>
      </c>
      <c r="C1188" s="11">
        <v>45716</v>
      </c>
      <c r="D1188" s="15">
        <v>755540</v>
      </c>
    </row>
    <row r="1189" spans="1:4" x14ac:dyDescent="0.3">
      <c r="A1189" s="1">
        <v>1</v>
      </c>
      <c r="B1189" s="1" t="s">
        <v>985</v>
      </c>
      <c r="C1189" s="11">
        <v>45716</v>
      </c>
      <c r="D1189" s="15">
        <v>2303</v>
      </c>
    </row>
    <row r="1190" spans="1:4" x14ac:dyDescent="0.3">
      <c r="A1190" s="1">
        <v>1</v>
      </c>
      <c r="B1190" s="1" t="s">
        <v>979</v>
      </c>
      <c r="C1190" s="11">
        <v>45716</v>
      </c>
      <c r="D1190" s="15">
        <v>11650</v>
      </c>
    </row>
    <row r="1191" spans="1:4" x14ac:dyDescent="0.3">
      <c r="A1191" s="1">
        <v>1</v>
      </c>
      <c r="B1191" s="1" t="s">
        <v>980</v>
      </c>
      <c r="C1191" s="11">
        <v>45716</v>
      </c>
      <c r="D1191" s="15">
        <v>1</v>
      </c>
    </row>
    <row r="1192" spans="1:4" x14ac:dyDescent="0.3">
      <c r="A1192" s="1">
        <v>1</v>
      </c>
      <c r="B1192" s="1" t="s">
        <v>986</v>
      </c>
      <c r="C1192" s="11">
        <v>45716</v>
      </c>
      <c r="D1192" s="15">
        <v>4377</v>
      </c>
    </row>
    <row r="1193" spans="1:4" x14ac:dyDescent="0.3">
      <c r="A1193" s="1">
        <v>1</v>
      </c>
      <c r="B1193" s="1" t="s">
        <v>982</v>
      </c>
      <c r="C1193" s="11">
        <v>45747</v>
      </c>
      <c r="D1193" s="15">
        <v>-4846</v>
      </c>
    </row>
    <row r="1194" spans="1:4" x14ac:dyDescent="0.3">
      <c r="A1194" s="1">
        <v>1</v>
      </c>
      <c r="B1194" s="1" t="s">
        <v>973</v>
      </c>
      <c r="C1194" s="11">
        <v>45747</v>
      </c>
      <c r="D1194" s="15">
        <v>4457</v>
      </c>
    </row>
    <row r="1195" spans="1:4" x14ac:dyDescent="0.3">
      <c r="A1195" s="1">
        <v>1</v>
      </c>
      <c r="B1195" s="1" t="s">
        <v>974</v>
      </c>
      <c r="C1195" s="11">
        <v>45747</v>
      </c>
      <c r="D1195" s="15">
        <v>18</v>
      </c>
    </row>
    <row r="1196" spans="1:4" x14ac:dyDescent="0.3">
      <c r="A1196" s="1">
        <v>1</v>
      </c>
      <c r="B1196" s="1" t="s">
        <v>981</v>
      </c>
      <c r="C1196" s="11">
        <v>45747</v>
      </c>
      <c r="D1196" s="15">
        <v>0</v>
      </c>
    </row>
    <row r="1197" spans="1:4" x14ac:dyDescent="0.3">
      <c r="A1197" s="1">
        <v>1</v>
      </c>
      <c r="B1197" s="1" t="s">
        <v>975</v>
      </c>
      <c r="C1197" s="11">
        <v>45747</v>
      </c>
      <c r="D1197" s="15">
        <v>4228</v>
      </c>
    </row>
    <row r="1198" spans="1:4" x14ac:dyDescent="0.3">
      <c r="A1198" s="1">
        <v>1</v>
      </c>
      <c r="B1198" s="1" t="s">
        <v>983</v>
      </c>
      <c r="C1198" s="11">
        <v>45747</v>
      </c>
      <c r="D1198" s="15">
        <v>-184000</v>
      </c>
    </row>
    <row r="1199" spans="1:4" x14ac:dyDescent="0.3">
      <c r="A1199" s="1">
        <v>1</v>
      </c>
      <c r="B1199" s="1" t="s">
        <v>984</v>
      </c>
      <c r="C1199" s="11">
        <v>45747</v>
      </c>
      <c r="D1199" s="15">
        <v>9595</v>
      </c>
    </row>
    <row r="1200" spans="1:4" x14ac:dyDescent="0.3">
      <c r="A1200" s="1">
        <v>1</v>
      </c>
      <c r="B1200" s="1" t="s">
        <v>976</v>
      </c>
      <c r="C1200" s="11">
        <v>45747</v>
      </c>
      <c r="D1200" s="15">
        <v>0</v>
      </c>
    </row>
    <row r="1201" spans="1:4" x14ac:dyDescent="0.3">
      <c r="A1201" s="1">
        <v>1</v>
      </c>
      <c r="B1201" s="1" t="s">
        <v>977</v>
      </c>
      <c r="C1201" s="11">
        <v>45747</v>
      </c>
      <c r="D1201" s="15">
        <v>1</v>
      </c>
    </row>
    <row r="1202" spans="1:4" x14ac:dyDescent="0.3">
      <c r="A1202" s="1">
        <v>1</v>
      </c>
      <c r="B1202" s="1" t="s">
        <v>978</v>
      </c>
      <c r="C1202" s="11">
        <v>45747</v>
      </c>
      <c r="D1202" s="15">
        <v>755540</v>
      </c>
    </row>
    <row r="1203" spans="1:4" x14ac:dyDescent="0.3">
      <c r="A1203" s="1">
        <v>1</v>
      </c>
      <c r="B1203" s="1" t="s">
        <v>985</v>
      </c>
      <c r="C1203" s="11">
        <v>45747</v>
      </c>
      <c r="D1203" s="15">
        <v>0</v>
      </c>
    </row>
    <row r="1204" spans="1:4" x14ac:dyDescent="0.3">
      <c r="A1204" s="1">
        <v>1</v>
      </c>
      <c r="B1204" s="1" t="s">
        <v>979</v>
      </c>
      <c r="C1204" s="11">
        <v>45747</v>
      </c>
      <c r="D1204" s="15">
        <v>11650</v>
      </c>
    </row>
    <row r="1205" spans="1:4" x14ac:dyDescent="0.3">
      <c r="A1205" s="1">
        <v>1</v>
      </c>
      <c r="B1205" s="1" t="s">
        <v>980</v>
      </c>
      <c r="C1205" s="11">
        <v>45747</v>
      </c>
      <c r="D1205" s="15">
        <v>1</v>
      </c>
    </row>
    <row r="1206" spans="1:4" x14ac:dyDescent="0.3">
      <c r="A1206" s="1">
        <v>1</v>
      </c>
      <c r="B1206" s="1" t="s">
        <v>986</v>
      </c>
      <c r="C1206" s="11">
        <v>45747</v>
      </c>
      <c r="D1206" s="15">
        <v>1</v>
      </c>
    </row>
    <row r="1207" spans="1:4" x14ac:dyDescent="0.3">
      <c r="A1207" s="1">
        <v>1</v>
      </c>
      <c r="B1207" s="1" t="s">
        <v>982</v>
      </c>
      <c r="C1207" s="11">
        <v>45777</v>
      </c>
      <c r="D1207" s="15">
        <v>-8716</v>
      </c>
    </row>
    <row r="1208" spans="1:4" x14ac:dyDescent="0.3">
      <c r="A1208" s="1">
        <v>1</v>
      </c>
      <c r="B1208" s="1" t="s">
        <v>973</v>
      </c>
      <c r="C1208" s="11">
        <v>45777</v>
      </c>
      <c r="D1208" s="15">
        <v>4441</v>
      </c>
    </row>
    <row r="1209" spans="1:4" x14ac:dyDescent="0.3">
      <c r="A1209" s="1">
        <v>1</v>
      </c>
      <c r="B1209" s="1" t="s">
        <v>974</v>
      </c>
      <c r="C1209" s="11">
        <v>45777</v>
      </c>
      <c r="D1209" s="15">
        <v>375</v>
      </c>
    </row>
    <row r="1210" spans="1:4" x14ac:dyDescent="0.3">
      <c r="A1210" s="1">
        <v>1</v>
      </c>
      <c r="B1210" s="1" t="s">
        <v>981</v>
      </c>
      <c r="C1210" s="11">
        <v>45777</v>
      </c>
      <c r="D1210" s="15">
        <v>0</v>
      </c>
    </row>
    <row r="1211" spans="1:4" x14ac:dyDescent="0.3">
      <c r="A1211" s="1">
        <v>1</v>
      </c>
      <c r="B1211" s="1" t="s">
        <v>975</v>
      </c>
      <c r="C1211" s="11">
        <v>45777</v>
      </c>
      <c r="D1211" s="15">
        <v>4211</v>
      </c>
    </row>
    <row r="1212" spans="1:4" x14ac:dyDescent="0.3">
      <c r="A1212" s="1">
        <v>1</v>
      </c>
      <c r="B1212" s="1" t="s">
        <v>983</v>
      </c>
      <c r="C1212" s="11">
        <v>45777</v>
      </c>
      <c r="D1212" s="15">
        <v>-184000</v>
      </c>
    </row>
    <row r="1213" spans="1:4" x14ac:dyDescent="0.3">
      <c r="A1213" s="1">
        <v>1</v>
      </c>
      <c r="B1213" s="1" t="s">
        <v>984</v>
      </c>
      <c r="C1213" s="11">
        <v>45777</v>
      </c>
      <c r="D1213" s="15">
        <v>2847</v>
      </c>
    </row>
    <row r="1214" spans="1:4" x14ac:dyDescent="0.3">
      <c r="A1214" s="1">
        <v>1</v>
      </c>
      <c r="B1214" s="1" t="s">
        <v>976</v>
      </c>
      <c r="C1214" s="11">
        <v>45777</v>
      </c>
      <c r="D1214" s="15">
        <v>0</v>
      </c>
    </row>
    <row r="1215" spans="1:4" x14ac:dyDescent="0.3">
      <c r="A1215" s="1">
        <v>1</v>
      </c>
      <c r="B1215" s="1" t="s">
        <v>977</v>
      </c>
      <c r="C1215" s="11">
        <v>45777</v>
      </c>
      <c r="D1215" s="15">
        <v>1</v>
      </c>
    </row>
    <row r="1216" spans="1:4" x14ac:dyDescent="0.3">
      <c r="A1216" s="1">
        <v>1</v>
      </c>
      <c r="B1216" s="1" t="s">
        <v>978</v>
      </c>
      <c r="C1216" s="11">
        <v>45777</v>
      </c>
      <c r="D1216" s="15">
        <v>755540</v>
      </c>
    </row>
    <row r="1217" spans="1:4" x14ac:dyDescent="0.3">
      <c r="A1217" s="1">
        <v>1</v>
      </c>
      <c r="B1217" s="1" t="s">
        <v>985</v>
      </c>
      <c r="C1217" s="11">
        <v>45777</v>
      </c>
      <c r="D1217" s="15">
        <v>2475</v>
      </c>
    </row>
    <row r="1218" spans="1:4" x14ac:dyDescent="0.3">
      <c r="A1218" s="1">
        <v>1</v>
      </c>
      <c r="B1218" s="1" t="s">
        <v>979</v>
      </c>
      <c r="C1218" s="11">
        <v>45777</v>
      </c>
      <c r="D1218" s="15">
        <v>11650</v>
      </c>
    </row>
    <row r="1219" spans="1:4" x14ac:dyDescent="0.3">
      <c r="A1219" s="1">
        <v>1</v>
      </c>
      <c r="B1219" s="1" t="s">
        <v>980</v>
      </c>
      <c r="C1219" s="11">
        <v>45777</v>
      </c>
      <c r="D1219" s="15">
        <v>1</v>
      </c>
    </row>
    <row r="1220" spans="1:4" x14ac:dyDescent="0.3">
      <c r="A1220" s="1">
        <v>1</v>
      </c>
      <c r="B1220" s="1" t="s">
        <v>986</v>
      </c>
      <c r="C1220" s="11">
        <v>45777</v>
      </c>
      <c r="D1220" s="15">
        <v>4327</v>
      </c>
    </row>
    <row r="1221" spans="1:4" x14ac:dyDescent="0.3">
      <c r="A1221" s="1">
        <v>1</v>
      </c>
      <c r="B1221" s="1" t="s">
        <v>982</v>
      </c>
      <c r="C1221" s="11">
        <v>45808</v>
      </c>
      <c r="D1221" s="15">
        <v>-3379</v>
      </c>
    </row>
    <row r="1222" spans="1:4" x14ac:dyDescent="0.3">
      <c r="A1222" s="1">
        <v>1</v>
      </c>
      <c r="B1222" s="1" t="s">
        <v>973</v>
      </c>
      <c r="C1222" s="11">
        <v>45808</v>
      </c>
      <c r="D1222" s="15">
        <v>4567</v>
      </c>
    </row>
    <row r="1223" spans="1:4" x14ac:dyDescent="0.3">
      <c r="A1223" s="1">
        <v>1</v>
      </c>
      <c r="B1223" s="1" t="s">
        <v>974</v>
      </c>
      <c r="C1223" s="11">
        <v>45808</v>
      </c>
      <c r="D1223" s="15">
        <v>0</v>
      </c>
    </row>
    <row r="1224" spans="1:4" x14ac:dyDescent="0.3">
      <c r="A1224" s="1">
        <v>1</v>
      </c>
      <c r="B1224" s="1" t="s">
        <v>981</v>
      </c>
      <c r="C1224" s="11">
        <v>45808</v>
      </c>
      <c r="D1224" s="15">
        <v>0</v>
      </c>
    </row>
    <row r="1225" spans="1:4" x14ac:dyDescent="0.3">
      <c r="A1225" s="1">
        <v>1</v>
      </c>
      <c r="B1225" s="1" t="s">
        <v>975</v>
      </c>
      <c r="C1225" s="11">
        <v>45808</v>
      </c>
      <c r="D1225" s="15">
        <v>4330</v>
      </c>
    </row>
    <row r="1226" spans="1:4" x14ac:dyDescent="0.3">
      <c r="A1226" s="1">
        <v>1</v>
      </c>
      <c r="B1226" s="1" t="s">
        <v>983</v>
      </c>
      <c r="C1226" s="11">
        <v>45808</v>
      </c>
      <c r="D1226" s="15">
        <v>-184000</v>
      </c>
    </row>
    <row r="1227" spans="1:4" x14ac:dyDescent="0.3">
      <c r="A1227" s="1">
        <v>1</v>
      </c>
      <c r="B1227" s="1" t="s">
        <v>984</v>
      </c>
      <c r="C1227" s="11">
        <v>45808</v>
      </c>
      <c r="D1227" s="15">
        <v>12219</v>
      </c>
    </row>
    <row r="1228" spans="1:4" x14ac:dyDescent="0.3">
      <c r="A1228" s="1">
        <v>1</v>
      </c>
      <c r="B1228" s="1" t="s">
        <v>976</v>
      </c>
      <c r="C1228" s="11">
        <v>45808</v>
      </c>
      <c r="D1228" s="15">
        <v>0</v>
      </c>
    </row>
    <row r="1229" spans="1:4" x14ac:dyDescent="0.3">
      <c r="A1229" s="1">
        <v>1</v>
      </c>
      <c r="B1229" s="1" t="s">
        <v>977</v>
      </c>
      <c r="C1229" s="11">
        <v>45808</v>
      </c>
      <c r="D1229" s="15">
        <v>1</v>
      </c>
    </row>
    <row r="1230" spans="1:4" x14ac:dyDescent="0.3">
      <c r="A1230" s="1">
        <v>1</v>
      </c>
      <c r="B1230" s="1" t="s">
        <v>978</v>
      </c>
      <c r="C1230" s="11">
        <v>45808</v>
      </c>
      <c r="D1230" s="15">
        <v>755540</v>
      </c>
    </row>
    <row r="1231" spans="1:4" x14ac:dyDescent="0.3">
      <c r="A1231" s="1">
        <v>1</v>
      </c>
      <c r="B1231" s="1" t="s">
        <v>985</v>
      </c>
      <c r="C1231" s="11">
        <v>45808</v>
      </c>
      <c r="D1231" s="15">
        <v>0</v>
      </c>
    </row>
    <row r="1232" spans="1:4" x14ac:dyDescent="0.3">
      <c r="A1232" s="1">
        <v>1</v>
      </c>
      <c r="B1232" s="1" t="s">
        <v>979</v>
      </c>
      <c r="C1232" s="11">
        <v>45808</v>
      </c>
      <c r="D1232" s="15">
        <v>11650</v>
      </c>
    </row>
    <row r="1233" spans="1:4" x14ac:dyDescent="0.3">
      <c r="A1233" s="1">
        <v>1</v>
      </c>
      <c r="B1233" s="1" t="s">
        <v>980</v>
      </c>
      <c r="C1233" s="11">
        <v>45808</v>
      </c>
      <c r="D1233" s="15">
        <v>1</v>
      </c>
    </row>
    <row r="1234" spans="1:4" x14ac:dyDescent="0.3">
      <c r="A1234" s="1">
        <v>1</v>
      </c>
      <c r="B1234" s="1" t="s">
        <v>986</v>
      </c>
      <c r="C1234" s="11">
        <v>45808</v>
      </c>
      <c r="D1234" s="15">
        <v>1</v>
      </c>
    </row>
    <row r="1235" spans="1:4" x14ac:dyDescent="0.3">
      <c r="A1235" s="1">
        <v>1</v>
      </c>
      <c r="B1235" s="1" t="s">
        <v>982</v>
      </c>
      <c r="C1235" s="11">
        <v>45838</v>
      </c>
      <c r="D1235" s="15">
        <v>-1200</v>
      </c>
    </row>
    <row r="1236" spans="1:4" x14ac:dyDescent="0.3">
      <c r="A1236" s="1">
        <v>1</v>
      </c>
      <c r="B1236" s="1" t="s">
        <v>973</v>
      </c>
      <c r="C1236" s="11">
        <v>45838</v>
      </c>
      <c r="D1236" s="15">
        <v>4689</v>
      </c>
    </row>
    <row r="1237" spans="1:4" x14ac:dyDescent="0.3">
      <c r="A1237" s="1">
        <v>1</v>
      </c>
      <c r="B1237" s="1" t="s">
        <v>974</v>
      </c>
      <c r="C1237" s="11">
        <v>45838</v>
      </c>
      <c r="D1237" s="15">
        <v>0</v>
      </c>
    </row>
    <row r="1238" spans="1:4" x14ac:dyDescent="0.3">
      <c r="A1238" s="1">
        <v>1</v>
      </c>
      <c r="B1238" s="1" t="s">
        <v>981</v>
      </c>
      <c r="C1238" s="11">
        <v>45838</v>
      </c>
      <c r="D1238" s="15">
        <v>0</v>
      </c>
    </row>
    <row r="1239" spans="1:4" x14ac:dyDescent="0.3">
      <c r="A1239" s="1">
        <v>1</v>
      </c>
      <c r="B1239" s="1" t="s">
        <v>975</v>
      </c>
      <c r="C1239" s="11">
        <v>45838</v>
      </c>
      <c r="D1239" s="15">
        <v>4444</v>
      </c>
    </row>
    <row r="1240" spans="1:4" x14ac:dyDescent="0.3">
      <c r="A1240" s="1">
        <v>1</v>
      </c>
      <c r="B1240" s="1" t="s">
        <v>983</v>
      </c>
      <c r="C1240" s="11">
        <v>45838</v>
      </c>
      <c r="D1240" s="15">
        <v>-184000</v>
      </c>
    </row>
    <row r="1241" spans="1:4" x14ac:dyDescent="0.3">
      <c r="A1241" s="1">
        <v>1</v>
      </c>
      <c r="B1241" s="1" t="s">
        <v>984</v>
      </c>
      <c r="C1241" s="11">
        <v>45838</v>
      </c>
      <c r="D1241" s="15">
        <v>220</v>
      </c>
    </row>
    <row r="1242" spans="1:4" x14ac:dyDescent="0.3">
      <c r="A1242" s="1">
        <v>1</v>
      </c>
      <c r="B1242" s="1" t="s">
        <v>976</v>
      </c>
      <c r="C1242" s="11">
        <v>45838</v>
      </c>
      <c r="D1242" s="15">
        <v>0</v>
      </c>
    </row>
    <row r="1243" spans="1:4" x14ac:dyDescent="0.3">
      <c r="A1243" s="1">
        <v>1</v>
      </c>
      <c r="B1243" s="1" t="s">
        <v>977</v>
      </c>
      <c r="C1243" s="11">
        <v>45838</v>
      </c>
      <c r="D1243" s="15">
        <v>1</v>
      </c>
    </row>
    <row r="1244" spans="1:4" x14ac:dyDescent="0.3">
      <c r="A1244" s="1">
        <v>1</v>
      </c>
      <c r="B1244" s="1" t="s">
        <v>978</v>
      </c>
      <c r="C1244" s="11">
        <v>45838</v>
      </c>
      <c r="D1244" s="15">
        <v>755540</v>
      </c>
    </row>
    <row r="1245" spans="1:4" x14ac:dyDescent="0.3">
      <c r="A1245" s="1">
        <v>1</v>
      </c>
      <c r="B1245" s="1" t="s">
        <v>985</v>
      </c>
      <c r="C1245" s="11">
        <v>45838</v>
      </c>
      <c r="D1245" s="15">
        <v>0</v>
      </c>
    </row>
    <row r="1246" spans="1:4" x14ac:dyDescent="0.3">
      <c r="A1246" s="1">
        <v>1</v>
      </c>
      <c r="B1246" s="1" t="s">
        <v>979</v>
      </c>
      <c r="C1246" s="11">
        <v>45838</v>
      </c>
      <c r="D1246" s="15">
        <v>11650</v>
      </c>
    </row>
    <row r="1247" spans="1:4" x14ac:dyDescent="0.3">
      <c r="A1247" s="1">
        <v>1</v>
      </c>
      <c r="B1247" s="1" t="s">
        <v>980</v>
      </c>
      <c r="C1247" s="11">
        <v>45838</v>
      </c>
      <c r="D1247" s="15">
        <v>1</v>
      </c>
    </row>
    <row r="1248" spans="1:4" x14ac:dyDescent="0.3">
      <c r="A1248" s="1">
        <v>1</v>
      </c>
      <c r="B1248" s="1" t="s">
        <v>986</v>
      </c>
      <c r="C1248" s="11">
        <v>45838</v>
      </c>
      <c r="D1248" s="15">
        <v>1</v>
      </c>
    </row>
    <row r="1249" spans="1:4" x14ac:dyDescent="0.3">
      <c r="A1249" s="1">
        <v>1</v>
      </c>
      <c r="B1249" s="1" t="s">
        <v>982</v>
      </c>
      <c r="C1249" s="11">
        <v>45869</v>
      </c>
      <c r="D1249" s="15">
        <v>-6620</v>
      </c>
    </row>
    <row r="1250" spans="1:4" x14ac:dyDescent="0.3">
      <c r="A1250" s="1">
        <v>1</v>
      </c>
      <c r="B1250" s="1" t="s">
        <v>973</v>
      </c>
      <c r="C1250" s="11">
        <v>45869</v>
      </c>
      <c r="D1250" s="15">
        <v>4747</v>
      </c>
    </row>
    <row r="1251" spans="1:4" x14ac:dyDescent="0.3">
      <c r="A1251" s="1">
        <v>1</v>
      </c>
      <c r="B1251" s="1" t="s">
        <v>974</v>
      </c>
      <c r="C1251" s="11">
        <v>45869</v>
      </c>
      <c r="D1251" s="15">
        <v>0</v>
      </c>
    </row>
    <row r="1252" spans="1:4" x14ac:dyDescent="0.3">
      <c r="A1252" s="1">
        <v>1</v>
      </c>
      <c r="B1252" s="1" t="s">
        <v>981</v>
      </c>
      <c r="C1252" s="11">
        <v>45869</v>
      </c>
      <c r="D1252" s="15">
        <v>0</v>
      </c>
    </row>
    <row r="1253" spans="1:4" x14ac:dyDescent="0.3">
      <c r="A1253" s="1">
        <v>1</v>
      </c>
      <c r="B1253" s="1" t="s">
        <v>975</v>
      </c>
      <c r="C1253" s="11">
        <v>45869</v>
      </c>
      <c r="D1253" s="15">
        <v>4499</v>
      </c>
    </row>
    <row r="1254" spans="1:4" x14ac:dyDescent="0.3">
      <c r="A1254" s="1">
        <v>1</v>
      </c>
      <c r="B1254" s="1" t="s">
        <v>983</v>
      </c>
      <c r="C1254" s="11">
        <v>45869</v>
      </c>
      <c r="D1254" s="15">
        <v>-184000</v>
      </c>
    </row>
    <row r="1255" spans="1:4" x14ac:dyDescent="0.3">
      <c r="A1255" s="1">
        <v>1</v>
      </c>
      <c r="B1255" s="1" t="s">
        <v>984</v>
      </c>
      <c r="C1255" s="11">
        <v>45869</v>
      </c>
      <c r="D1255" s="15">
        <v>220</v>
      </c>
    </row>
    <row r="1256" spans="1:4" x14ac:dyDescent="0.3">
      <c r="A1256" s="1">
        <v>1</v>
      </c>
      <c r="B1256" s="1" t="s">
        <v>976</v>
      </c>
      <c r="C1256" s="11">
        <v>45869</v>
      </c>
      <c r="D1256" s="15">
        <v>0</v>
      </c>
    </row>
    <row r="1257" spans="1:4" x14ac:dyDescent="0.3">
      <c r="A1257" s="1">
        <v>1</v>
      </c>
      <c r="B1257" s="1" t="s">
        <v>977</v>
      </c>
      <c r="C1257" s="11">
        <v>45869</v>
      </c>
      <c r="D1257" s="15">
        <v>1</v>
      </c>
    </row>
    <row r="1258" spans="1:4" x14ac:dyDescent="0.3">
      <c r="A1258" s="1">
        <v>1</v>
      </c>
      <c r="B1258" s="1" t="s">
        <v>978</v>
      </c>
      <c r="C1258" s="11">
        <v>45869</v>
      </c>
      <c r="D1258" s="15">
        <v>755540</v>
      </c>
    </row>
    <row r="1259" spans="1:4" x14ac:dyDescent="0.3">
      <c r="A1259" s="1">
        <v>1</v>
      </c>
      <c r="B1259" s="1" t="s">
        <v>985</v>
      </c>
      <c r="C1259" s="11">
        <v>45869</v>
      </c>
      <c r="D1259" s="15">
        <v>0</v>
      </c>
    </row>
    <row r="1260" spans="1:4" x14ac:dyDescent="0.3">
      <c r="A1260" s="1">
        <v>1</v>
      </c>
      <c r="B1260" s="1" t="s">
        <v>979</v>
      </c>
      <c r="C1260" s="11">
        <v>45869</v>
      </c>
      <c r="D1260" s="15">
        <v>11650</v>
      </c>
    </row>
    <row r="1261" spans="1:4" x14ac:dyDescent="0.3">
      <c r="A1261" s="1">
        <v>1</v>
      </c>
      <c r="B1261" s="1" t="s">
        <v>980</v>
      </c>
      <c r="C1261" s="11">
        <v>45869</v>
      </c>
      <c r="D1261" s="15">
        <v>1</v>
      </c>
    </row>
    <row r="1262" spans="1:4" x14ac:dyDescent="0.3">
      <c r="A1262" s="1">
        <v>1</v>
      </c>
      <c r="B1262" s="1" t="s">
        <v>986</v>
      </c>
      <c r="C1262" s="11">
        <v>45869</v>
      </c>
      <c r="D1262" s="15">
        <v>1</v>
      </c>
    </row>
    <row r="1263" spans="1:4" x14ac:dyDescent="0.3">
      <c r="A1263" s="1">
        <v>1</v>
      </c>
      <c r="B1263" s="1" t="s">
        <v>982</v>
      </c>
      <c r="C1263" s="11">
        <v>45900</v>
      </c>
      <c r="D1263" s="15">
        <v>-9000</v>
      </c>
    </row>
    <row r="1264" spans="1:4" x14ac:dyDescent="0.3">
      <c r="A1264" s="1">
        <v>1</v>
      </c>
      <c r="B1264" s="1" t="s">
        <v>973</v>
      </c>
      <c r="C1264" s="11">
        <v>45900</v>
      </c>
      <c r="D1264" s="15">
        <v>4750</v>
      </c>
    </row>
    <row r="1265" spans="1:4" x14ac:dyDescent="0.3">
      <c r="A1265" s="1">
        <v>1</v>
      </c>
      <c r="B1265" s="1" t="s">
        <v>974</v>
      </c>
      <c r="C1265" s="11">
        <v>45900</v>
      </c>
      <c r="D1265" s="15">
        <v>0</v>
      </c>
    </row>
    <row r="1266" spans="1:4" x14ac:dyDescent="0.3">
      <c r="A1266" s="1">
        <v>1</v>
      </c>
      <c r="B1266" s="1" t="s">
        <v>981</v>
      </c>
      <c r="C1266" s="11">
        <v>45900</v>
      </c>
      <c r="D1266" s="15">
        <v>0</v>
      </c>
    </row>
    <row r="1267" spans="1:4" x14ac:dyDescent="0.3">
      <c r="A1267" s="1">
        <v>1</v>
      </c>
      <c r="B1267" s="1" t="s">
        <v>975</v>
      </c>
      <c r="C1267" s="11">
        <v>45900</v>
      </c>
      <c r="D1267" s="15">
        <v>4502</v>
      </c>
    </row>
    <row r="1268" spans="1:4" x14ac:dyDescent="0.3">
      <c r="A1268" s="1">
        <v>1</v>
      </c>
      <c r="B1268" s="1" t="s">
        <v>983</v>
      </c>
      <c r="C1268" s="11">
        <v>45900</v>
      </c>
      <c r="D1268" s="15">
        <v>-184000</v>
      </c>
    </row>
    <row r="1269" spans="1:4" x14ac:dyDescent="0.3">
      <c r="A1269" s="1">
        <v>1</v>
      </c>
      <c r="B1269" s="1" t="s">
        <v>984</v>
      </c>
      <c r="C1269" s="11">
        <v>45900</v>
      </c>
      <c r="D1269" s="15">
        <v>220</v>
      </c>
    </row>
    <row r="1270" spans="1:4" x14ac:dyDescent="0.3">
      <c r="A1270" s="1">
        <v>1</v>
      </c>
      <c r="B1270" s="1" t="s">
        <v>976</v>
      </c>
      <c r="C1270" s="11">
        <v>45900</v>
      </c>
      <c r="D1270" s="15">
        <v>0</v>
      </c>
    </row>
    <row r="1271" spans="1:4" x14ac:dyDescent="0.3">
      <c r="A1271" s="1">
        <v>1</v>
      </c>
      <c r="B1271" s="1" t="s">
        <v>977</v>
      </c>
      <c r="C1271" s="11">
        <v>45900</v>
      </c>
      <c r="D1271" s="15">
        <v>1</v>
      </c>
    </row>
    <row r="1272" spans="1:4" x14ac:dyDescent="0.3">
      <c r="A1272" s="1">
        <v>1</v>
      </c>
      <c r="B1272" s="1" t="s">
        <v>978</v>
      </c>
      <c r="C1272" s="11">
        <v>45900</v>
      </c>
      <c r="D1272" s="15">
        <v>755540</v>
      </c>
    </row>
    <row r="1273" spans="1:4" x14ac:dyDescent="0.3">
      <c r="A1273" s="1">
        <v>1</v>
      </c>
      <c r="B1273" s="1" t="s">
        <v>985</v>
      </c>
      <c r="C1273" s="11">
        <v>45900</v>
      </c>
      <c r="D1273" s="15">
        <v>0</v>
      </c>
    </row>
    <row r="1274" spans="1:4" x14ac:dyDescent="0.3">
      <c r="A1274" s="1">
        <v>1</v>
      </c>
      <c r="B1274" s="1" t="s">
        <v>979</v>
      </c>
      <c r="C1274" s="11">
        <v>45900</v>
      </c>
      <c r="D1274" s="15">
        <v>11650</v>
      </c>
    </row>
    <row r="1275" spans="1:4" x14ac:dyDescent="0.3">
      <c r="A1275" s="1">
        <v>1</v>
      </c>
      <c r="B1275" s="1" t="s">
        <v>980</v>
      </c>
      <c r="C1275" s="11">
        <v>45900</v>
      </c>
      <c r="D1275" s="15">
        <v>1</v>
      </c>
    </row>
    <row r="1276" spans="1:4" x14ac:dyDescent="0.3">
      <c r="A1276" s="1">
        <v>1</v>
      </c>
      <c r="B1276" s="1" t="s">
        <v>986</v>
      </c>
      <c r="C1276" s="11">
        <v>45900</v>
      </c>
      <c r="D1276" s="15">
        <v>1</v>
      </c>
    </row>
    <row r="1277" spans="1:4" x14ac:dyDescent="0.3">
      <c r="A1277" s="1">
        <v>2</v>
      </c>
      <c r="B1277" s="1" t="s">
        <v>987</v>
      </c>
      <c r="C1277" s="11">
        <v>41943</v>
      </c>
      <c r="D1277" s="15">
        <v>445</v>
      </c>
    </row>
    <row r="1278" spans="1:4" x14ac:dyDescent="0.3">
      <c r="A1278" s="1">
        <v>2</v>
      </c>
      <c r="B1278" s="1" t="s">
        <v>988</v>
      </c>
      <c r="C1278" s="11">
        <v>41943</v>
      </c>
      <c r="D1278" s="15">
        <v>112</v>
      </c>
    </row>
    <row r="1279" spans="1:4" x14ac:dyDescent="0.3">
      <c r="A1279" s="1">
        <v>2</v>
      </c>
      <c r="B1279" s="1" t="s">
        <v>987</v>
      </c>
      <c r="C1279" s="11">
        <v>41973</v>
      </c>
      <c r="D1279" s="15">
        <v>945</v>
      </c>
    </row>
    <row r="1280" spans="1:4" x14ac:dyDescent="0.3">
      <c r="A1280" s="1">
        <v>2</v>
      </c>
      <c r="B1280" s="1" t="s">
        <v>988</v>
      </c>
      <c r="C1280" s="11">
        <v>41973</v>
      </c>
      <c r="D1280" s="15">
        <v>12703</v>
      </c>
    </row>
    <row r="1281" spans="1:4" x14ac:dyDescent="0.3">
      <c r="A1281" s="1">
        <v>2</v>
      </c>
      <c r="B1281" s="1" t="s">
        <v>989</v>
      </c>
      <c r="C1281" s="11">
        <v>41973</v>
      </c>
      <c r="D1281" s="15">
        <v>20761</v>
      </c>
    </row>
    <row r="1282" spans="1:4" x14ac:dyDescent="0.3">
      <c r="A1282" s="1">
        <v>2</v>
      </c>
      <c r="B1282" s="1" t="s">
        <v>990</v>
      </c>
      <c r="C1282" s="11">
        <v>42004</v>
      </c>
      <c r="D1282" s="15">
        <v>-363</v>
      </c>
    </row>
    <row r="1283" spans="1:4" x14ac:dyDescent="0.3">
      <c r="A1283" s="1">
        <v>2</v>
      </c>
      <c r="B1283" s="1" t="s">
        <v>987</v>
      </c>
      <c r="C1283" s="11">
        <v>42004</v>
      </c>
      <c r="D1283" s="15">
        <v>445</v>
      </c>
    </row>
    <row r="1284" spans="1:4" x14ac:dyDescent="0.3">
      <c r="A1284" s="1">
        <v>2</v>
      </c>
      <c r="B1284" s="1" t="s">
        <v>988</v>
      </c>
      <c r="C1284" s="11">
        <v>42004</v>
      </c>
      <c r="D1284" s="15">
        <v>5072</v>
      </c>
    </row>
    <row r="1285" spans="1:4" x14ac:dyDescent="0.3">
      <c r="A1285" s="1">
        <v>2</v>
      </c>
      <c r="B1285" s="1" t="s">
        <v>989</v>
      </c>
      <c r="C1285" s="11">
        <v>42004</v>
      </c>
      <c r="D1285" s="15">
        <v>21211</v>
      </c>
    </row>
    <row r="1286" spans="1:4" x14ac:dyDescent="0.3">
      <c r="A1286" s="1">
        <v>2</v>
      </c>
      <c r="B1286" s="1" t="s">
        <v>990</v>
      </c>
      <c r="C1286" s="11">
        <v>42035</v>
      </c>
      <c r="D1286" s="15">
        <v>-3851</v>
      </c>
    </row>
    <row r="1287" spans="1:4" x14ac:dyDescent="0.3">
      <c r="A1287" s="1">
        <v>2</v>
      </c>
      <c r="B1287" s="1" t="s">
        <v>987</v>
      </c>
      <c r="C1287" s="11">
        <v>42035</v>
      </c>
      <c r="D1287" s="15">
        <v>945</v>
      </c>
    </row>
    <row r="1288" spans="1:4" x14ac:dyDescent="0.3">
      <c r="A1288" s="1">
        <v>2</v>
      </c>
      <c r="B1288" s="1" t="s">
        <v>988</v>
      </c>
      <c r="C1288" s="11">
        <v>42035</v>
      </c>
      <c r="D1288" s="15">
        <v>4684</v>
      </c>
    </row>
    <row r="1289" spans="1:4" x14ac:dyDescent="0.3">
      <c r="A1289" s="1">
        <v>2</v>
      </c>
      <c r="B1289" s="1" t="s">
        <v>989</v>
      </c>
      <c r="C1289" s="11">
        <v>42035</v>
      </c>
      <c r="D1289" s="15">
        <v>21364</v>
      </c>
    </row>
    <row r="1290" spans="1:4" x14ac:dyDescent="0.3">
      <c r="A1290" s="1">
        <v>2</v>
      </c>
      <c r="B1290" s="1" t="s">
        <v>990</v>
      </c>
      <c r="C1290" s="11">
        <v>42063</v>
      </c>
      <c r="D1290" s="15">
        <v>-4145</v>
      </c>
    </row>
    <row r="1291" spans="1:4" x14ac:dyDescent="0.3">
      <c r="A1291" s="1">
        <v>2</v>
      </c>
      <c r="B1291" s="1" t="s">
        <v>987</v>
      </c>
      <c r="C1291" s="11">
        <v>42063</v>
      </c>
      <c r="D1291" s="15">
        <v>945</v>
      </c>
    </row>
    <row r="1292" spans="1:4" x14ac:dyDescent="0.3">
      <c r="A1292" s="1">
        <v>2</v>
      </c>
      <c r="B1292" s="1" t="s">
        <v>988</v>
      </c>
      <c r="C1292" s="11">
        <v>42063</v>
      </c>
      <c r="D1292" s="15">
        <v>4538</v>
      </c>
    </row>
    <row r="1293" spans="1:4" x14ac:dyDescent="0.3">
      <c r="A1293" s="1">
        <v>2</v>
      </c>
      <c r="B1293" s="1" t="s">
        <v>989</v>
      </c>
      <c r="C1293" s="11">
        <v>42063</v>
      </c>
      <c r="D1293" s="15">
        <v>22678</v>
      </c>
    </row>
    <row r="1294" spans="1:4" x14ac:dyDescent="0.3">
      <c r="A1294" s="1">
        <v>2</v>
      </c>
      <c r="B1294" s="1" t="s">
        <v>990</v>
      </c>
      <c r="C1294" s="11">
        <v>42094</v>
      </c>
      <c r="D1294" s="15">
        <v>-2095</v>
      </c>
    </row>
    <row r="1295" spans="1:4" x14ac:dyDescent="0.3">
      <c r="A1295" s="1">
        <v>2</v>
      </c>
      <c r="B1295" s="1" t="s">
        <v>987</v>
      </c>
      <c r="C1295" s="11">
        <v>42094</v>
      </c>
      <c r="D1295" s="15">
        <v>745</v>
      </c>
    </row>
    <row r="1296" spans="1:4" x14ac:dyDescent="0.3">
      <c r="A1296" s="1">
        <v>2</v>
      </c>
      <c r="B1296" s="1" t="s">
        <v>988</v>
      </c>
      <c r="C1296" s="11">
        <v>42094</v>
      </c>
      <c r="D1296" s="15">
        <v>247</v>
      </c>
    </row>
    <row r="1297" spans="1:4" x14ac:dyDescent="0.3">
      <c r="A1297" s="1">
        <v>2</v>
      </c>
      <c r="B1297" s="1" t="s">
        <v>989</v>
      </c>
      <c r="C1297" s="11">
        <v>42094</v>
      </c>
      <c r="D1297" s="15">
        <v>25774</v>
      </c>
    </row>
    <row r="1298" spans="1:4" x14ac:dyDescent="0.3">
      <c r="A1298" s="1">
        <v>2</v>
      </c>
      <c r="B1298" s="1" t="s">
        <v>990</v>
      </c>
      <c r="C1298" s="11">
        <v>42124</v>
      </c>
      <c r="D1298" s="15">
        <v>-2094</v>
      </c>
    </row>
    <row r="1299" spans="1:4" x14ac:dyDescent="0.3">
      <c r="A1299" s="1">
        <v>2</v>
      </c>
      <c r="B1299" s="1" t="s">
        <v>987</v>
      </c>
      <c r="C1299" s="11">
        <v>42124</v>
      </c>
      <c r="D1299" s="15">
        <v>745</v>
      </c>
    </row>
    <row r="1300" spans="1:4" x14ac:dyDescent="0.3">
      <c r="A1300" s="1">
        <v>2</v>
      </c>
      <c r="B1300" s="1" t="s">
        <v>988</v>
      </c>
      <c r="C1300" s="11">
        <v>42124</v>
      </c>
      <c r="D1300" s="15">
        <v>162</v>
      </c>
    </row>
    <row r="1301" spans="1:4" x14ac:dyDescent="0.3">
      <c r="A1301" s="1">
        <v>2</v>
      </c>
      <c r="B1301" s="1" t="s">
        <v>991</v>
      </c>
      <c r="C1301" s="11">
        <v>42124</v>
      </c>
      <c r="D1301" s="15">
        <v>0</v>
      </c>
    </row>
    <row r="1302" spans="1:4" x14ac:dyDescent="0.3">
      <c r="A1302" s="1">
        <v>2</v>
      </c>
      <c r="B1302" s="1" t="s">
        <v>989</v>
      </c>
      <c r="C1302" s="11">
        <v>42124</v>
      </c>
      <c r="D1302" s="15">
        <v>24114</v>
      </c>
    </row>
    <row r="1303" spans="1:4" x14ac:dyDescent="0.3">
      <c r="A1303" s="1">
        <v>2</v>
      </c>
      <c r="B1303" s="1" t="s">
        <v>992</v>
      </c>
      <c r="C1303" s="11">
        <v>42124</v>
      </c>
      <c r="D1303" s="15">
        <v>9375</v>
      </c>
    </row>
    <row r="1304" spans="1:4" x14ac:dyDescent="0.3">
      <c r="A1304" s="1">
        <v>2</v>
      </c>
      <c r="B1304" s="1" t="s">
        <v>990</v>
      </c>
      <c r="C1304" s="11">
        <v>42155</v>
      </c>
      <c r="D1304" s="15">
        <v>-1691</v>
      </c>
    </row>
    <row r="1305" spans="1:4" x14ac:dyDescent="0.3">
      <c r="A1305" s="1">
        <v>2</v>
      </c>
      <c r="B1305" s="1" t="s">
        <v>987</v>
      </c>
      <c r="C1305" s="11">
        <v>42155</v>
      </c>
      <c r="D1305" s="15">
        <v>95</v>
      </c>
    </row>
    <row r="1306" spans="1:4" x14ac:dyDescent="0.3">
      <c r="A1306" s="1">
        <v>2</v>
      </c>
      <c r="B1306" s="1" t="s">
        <v>988</v>
      </c>
      <c r="C1306" s="11">
        <v>42155</v>
      </c>
      <c r="D1306" s="15">
        <v>4339</v>
      </c>
    </row>
    <row r="1307" spans="1:4" x14ac:dyDescent="0.3">
      <c r="A1307" s="1">
        <v>2</v>
      </c>
      <c r="B1307" s="1" t="s">
        <v>991</v>
      </c>
      <c r="C1307" s="11">
        <v>42155</v>
      </c>
      <c r="D1307" s="15">
        <v>0</v>
      </c>
    </row>
    <row r="1308" spans="1:4" x14ac:dyDescent="0.3">
      <c r="A1308" s="1">
        <v>2</v>
      </c>
      <c r="B1308" s="1" t="s">
        <v>989</v>
      </c>
      <c r="C1308" s="11">
        <v>42155</v>
      </c>
      <c r="D1308" s="15">
        <v>27983</v>
      </c>
    </row>
    <row r="1309" spans="1:4" x14ac:dyDescent="0.3">
      <c r="A1309" s="1">
        <v>2</v>
      </c>
      <c r="B1309" s="1" t="s">
        <v>992</v>
      </c>
      <c r="C1309" s="11">
        <v>42155</v>
      </c>
      <c r="D1309" s="15">
        <v>9314</v>
      </c>
    </row>
    <row r="1310" spans="1:4" x14ac:dyDescent="0.3">
      <c r="A1310" s="1">
        <v>2</v>
      </c>
      <c r="B1310" s="1" t="s">
        <v>990</v>
      </c>
      <c r="C1310" s="11">
        <v>42185</v>
      </c>
      <c r="D1310" s="15">
        <v>-1878</v>
      </c>
    </row>
    <row r="1311" spans="1:4" x14ac:dyDescent="0.3">
      <c r="A1311" s="1">
        <v>2</v>
      </c>
      <c r="B1311" s="1" t="s">
        <v>987</v>
      </c>
      <c r="C1311" s="11">
        <v>42185</v>
      </c>
      <c r="D1311" s="15">
        <v>95</v>
      </c>
    </row>
    <row r="1312" spans="1:4" x14ac:dyDescent="0.3">
      <c r="A1312" s="1">
        <v>2</v>
      </c>
      <c r="B1312" s="1" t="s">
        <v>988</v>
      </c>
      <c r="C1312" s="11">
        <v>42185</v>
      </c>
      <c r="D1312" s="15">
        <v>2087</v>
      </c>
    </row>
    <row r="1313" spans="1:4" x14ac:dyDescent="0.3">
      <c r="A1313" s="1">
        <v>2</v>
      </c>
      <c r="B1313" s="1" t="s">
        <v>991</v>
      </c>
      <c r="C1313" s="11">
        <v>42185</v>
      </c>
      <c r="D1313" s="15">
        <v>0</v>
      </c>
    </row>
    <row r="1314" spans="1:4" x14ac:dyDescent="0.3">
      <c r="A1314" s="1">
        <v>2</v>
      </c>
      <c r="B1314" s="1" t="s">
        <v>989</v>
      </c>
      <c r="C1314" s="11">
        <v>42185</v>
      </c>
      <c r="D1314" s="15">
        <v>28425</v>
      </c>
    </row>
    <row r="1315" spans="1:4" x14ac:dyDescent="0.3">
      <c r="A1315" s="1">
        <v>2</v>
      </c>
      <c r="B1315" s="1" t="s">
        <v>992</v>
      </c>
      <c r="C1315" s="11">
        <v>42185</v>
      </c>
      <c r="D1315" s="15">
        <v>9160</v>
      </c>
    </row>
    <row r="1316" spans="1:4" x14ac:dyDescent="0.3">
      <c r="A1316" s="1">
        <v>2</v>
      </c>
      <c r="B1316" s="1" t="s">
        <v>990</v>
      </c>
      <c r="C1316" s="11">
        <v>42216</v>
      </c>
      <c r="D1316" s="15">
        <v>0</v>
      </c>
    </row>
    <row r="1317" spans="1:4" x14ac:dyDescent="0.3">
      <c r="A1317" s="1">
        <v>2</v>
      </c>
      <c r="B1317" s="1" t="s">
        <v>987</v>
      </c>
      <c r="C1317" s="11">
        <v>42216</v>
      </c>
      <c r="D1317" s="15">
        <v>1095</v>
      </c>
    </row>
    <row r="1318" spans="1:4" x14ac:dyDescent="0.3">
      <c r="A1318" s="1">
        <v>2</v>
      </c>
      <c r="B1318" s="1" t="s">
        <v>988</v>
      </c>
      <c r="C1318" s="11">
        <v>42216</v>
      </c>
      <c r="D1318" s="15">
        <v>4023</v>
      </c>
    </row>
    <row r="1319" spans="1:4" x14ac:dyDescent="0.3">
      <c r="A1319" s="1">
        <v>2</v>
      </c>
      <c r="B1319" s="1" t="s">
        <v>991</v>
      </c>
      <c r="C1319" s="11">
        <v>42216</v>
      </c>
      <c r="D1319" s="15">
        <v>0</v>
      </c>
    </row>
    <row r="1320" spans="1:4" x14ac:dyDescent="0.3">
      <c r="A1320" s="1">
        <v>2</v>
      </c>
      <c r="B1320" s="1" t="s">
        <v>989</v>
      </c>
      <c r="C1320" s="11">
        <v>42216</v>
      </c>
      <c r="D1320" s="15">
        <v>28193</v>
      </c>
    </row>
    <row r="1321" spans="1:4" x14ac:dyDescent="0.3">
      <c r="A1321" s="1">
        <v>2</v>
      </c>
      <c r="B1321" s="1" t="s">
        <v>992</v>
      </c>
      <c r="C1321" s="11">
        <v>42216</v>
      </c>
      <c r="D1321" s="15">
        <v>9159</v>
      </c>
    </row>
    <row r="1322" spans="1:4" x14ac:dyDescent="0.3">
      <c r="A1322" s="1">
        <v>2</v>
      </c>
      <c r="B1322" s="1" t="s">
        <v>990</v>
      </c>
      <c r="C1322" s="11">
        <v>42247</v>
      </c>
      <c r="D1322" s="15">
        <v>0</v>
      </c>
    </row>
    <row r="1323" spans="1:4" x14ac:dyDescent="0.3">
      <c r="A1323" s="1">
        <v>2</v>
      </c>
      <c r="B1323" s="1" t="s">
        <v>987</v>
      </c>
      <c r="C1323" s="11">
        <v>42247</v>
      </c>
      <c r="D1323" s="15">
        <v>1095</v>
      </c>
    </row>
    <row r="1324" spans="1:4" x14ac:dyDescent="0.3">
      <c r="A1324" s="1">
        <v>2</v>
      </c>
      <c r="B1324" s="1" t="s">
        <v>988</v>
      </c>
      <c r="C1324" s="11">
        <v>42247</v>
      </c>
      <c r="D1324" s="15">
        <v>4023</v>
      </c>
    </row>
    <row r="1325" spans="1:4" x14ac:dyDescent="0.3">
      <c r="A1325" s="1">
        <v>2</v>
      </c>
      <c r="B1325" s="1" t="s">
        <v>991</v>
      </c>
      <c r="C1325" s="11">
        <v>42247</v>
      </c>
      <c r="D1325" s="15">
        <v>500</v>
      </c>
    </row>
    <row r="1326" spans="1:4" x14ac:dyDescent="0.3">
      <c r="A1326" s="1">
        <v>2</v>
      </c>
      <c r="B1326" s="1" t="s">
        <v>989</v>
      </c>
      <c r="C1326" s="11">
        <v>42247</v>
      </c>
      <c r="D1326" s="15">
        <v>27507</v>
      </c>
    </row>
    <row r="1327" spans="1:4" x14ac:dyDescent="0.3">
      <c r="A1327" s="1">
        <v>2</v>
      </c>
      <c r="B1327" s="1" t="s">
        <v>992</v>
      </c>
      <c r="C1327" s="11">
        <v>42247</v>
      </c>
      <c r="D1327" s="15">
        <v>8860</v>
      </c>
    </row>
    <row r="1328" spans="1:4" x14ac:dyDescent="0.3">
      <c r="A1328" s="1">
        <v>2</v>
      </c>
      <c r="B1328" s="1" t="s">
        <v>990</v>
      </c>
      <c r="C1328" s="11">
        <v>42277</v>
      </c>
      <c r="D1328" s="15">
        <v>0</v>
      </c>
    </row>
    <row r="1329" spans="1:4" x14ac:dyDescent="0.3">
      <c r="A1329" s="1">
        <v>2</v>
      </c>
      <c r="B1329" s="1" t="s">
        <v>987</v>
      </c>
      <c r="C1329" s="11">
        <v>42277</v>
      </c>
      <c r="D1329" s="15">
        <v>1095</v>
      </c>
    </row>
    <row r="1330" spans="1:4" x14ac:dyDescent="0.3">
      <c r="A1330" s="1">
        <v>2</v>
      </c>
      <c r="B1330" s="1" t="s">
        <v>988</v>
      </c>
      <c r="C1330" s="11">
        <v>42277</v>
      </c>
      <c r="D1330" s="15">
        <v>4023</v>
      </c>
    </row>
    <row r="1331" spans="1:4" x14ac:dyDescent="0.3">
      <c r="A1331" s="1">
        <v>2</v>
      </c>
      <c r="B1331" s="1" t="s">
        <v>991</v>
      </c>
      <c r="C1331" s="11">
        <v>42277</v>
      </c>
      <c r="D1331" s="15">
        <v>1000</v>
      </c>
    </row>
    <row r="1332" spans="1:4" x14ac:dyDescent="0.3">
      <c r="A1332" s="1">
        <v>2</v>
      </c>
      <c r="B1332" s="1" t="s">
        <v>989</v>
      </c>
      <c r="C1332" s="11">
        <v>42277</v>
      </c>
      <c r="D1332" s="15">
        <v>26791</v>
      </c>
    </row>
    <row r="1333" spans="1:4" x14ac:dyDescent="0.3">
      <c r="A1333" s="1">
        <v>2</v>
      </c>
      <c r="B1333" s="1" t="s">
        <v>992</v>
      </c>
      <c r="C1333" s="11">
        <v>42277</v>
      </c>
      <c r="D1333" s="15">
        <v>8584</v>
      </c>
    </row>
    <row r="1334" spans="1:4" x14ac:dyDescent="0.3">
      <c r="A1334" s="1">
        <v>2</v>
      </c>
      <c r="B1334" s="1" t="s">
        <v>990</v>
      </c>
      <c r="C1334" s="11">
        <v>42308</v>
      </c>
      <c r="D1334" s="15">
        <v>-111</v>
      </c>
    </row>
    <row r="1335" spans="1:4" x14ac:dyDescent="0.3">
      <c r="A1335" s="1">
        <v>2</v>
      </c>
      <c r="B1335" s="1" t="s">
        <v>987</v>
      </c>
      <c r="C1335" s="11">
        <v>42308</v>
      </c>
      <c r="D1335" s="15">
        <v>845</v>
      </c>
    </row>
    <row r="1336" spans="1:4" x14ac:dyDescent="0.3">
      <c r="A1336" s="1">
        <v>2</v>
      </c>
      <c r="B1336" s="1" t="s">
        <v>988</v>
      </c>
      <c r="C1336" s="11">
        <v>42308</v>
      </c>
      <c r="D1336" s="15">
        <v>5223</v>
      </c>
    </row>
    <row r="1337" spans="1:4" x14ac:dyDescent="0.3">
      <c r="A1337" s="1">
        <v>2</v>
      </c>
      <c r="B1337" s="1" t="s">
        <v>991</v>
      </c>
      <c r="C1337" s="11">
        <v>42308</v>
      </c>
      <c r="D1337" s="15">
        <v>1500</v>
      </c>
    </row>
    <row r="1338" spans="1:4" x14ac:dyDescent="0.3">
      <c r="A1338" s="1">
        <v>2</v>
      </c>
      <c r="B1338" s="1" t="s">
        <v>989</v>
      </c>
      <c r="C1338" s="11">
        <v>42308</v>
      </c>
      <c r="D1338" s="15">
        <v>29140</v>
      </c>
    </row>
    <row r="1339" spans="1:4" x14ac:dyDescent="0.3">
      <c r="A1339" s="1">
        <v>2</v>
      </c>
      <c r="B1339" s="1" t="s">
        <v>992</v>
      </c>
      <c r="C1339" s="11">
        <v>42308</v>
      </c>
      <c r="D1339" s="15">
        <v>9050</v>
      </c>
    </row>
    <row r="1340" spans="1:4" x14ac:dyDescent="0.3">
      <c r="A1340" s="1">
        <v>2</v>
      </c>
      <c r="B1340" s="1" t="s">
        <v>990</v>
      </c>
      <c r="C1340" s="11">
        <v>42338</v>
      </c>
      <c r="D1340" s="15">
        <v>-490</v>
      </c>
    </row>
    <row r="1341" spans="1:4" x14ac:dyDescent="0.3">
      <c r="A1341" s="1">
        <v>2</v>
      </c>
      <c r="B1341" s="1" t="s">
        <v>987</v>
      </c>
      <c r="C1341" s="11">
        <v>42338</v>
      </c>
      <c r="D1341" s="15">
        <v>845</v>
      </c>
    </row>
    <row r="1342" spans="1:4" x14ac:dyDescent="0.3">
      <c r="A1342" s="1">
        <v>2</v>
      </c>
      <c r="B1342" s="1" t="s">
        <v>988</v>
      </c>
      <c r="C1342" s="11">
        <v>42338</v>
      </c>
      <c r="D1342" s="15">
        <v>1</v>
      </c>
    </row>
    <row r="1343" spans="1:4" x14ac:dyDescent="0.3">
      <c r="A1343" s="1">
        <v>2</v>
      </c>
      <c r="B1343" s="1" t="s">
        <v>991</v>
      </c>
      <c r="C1343" s="11">
        <v>42338</v>
      </c>
      <c r="D1343" s="15">
        <v>2000</v>
      </c>
    </row>
    <row r="1344" spans="1:4" x14ac:dyDescent="0.3">
      <c r="A1344" s="1">
        <v>2</v>
      </c>
      <c r="B1344" s="1" t="s">
        <v>989</v>
      </c>
      <c r="C1344" s="11">
        <v>42338</v>
      </c>
      <c r="D1344" s="15">
        <v>29725</v>
      </c>
    </row>
    <row r="1345" spans="1:4" x14ac:dyDescent="0.3">
      <c r="A1345" s="1">
        <v>2</v>
      </c>
      <c r="B1345" s="1" t="s">
        <v>992</v>
      </c>
      <c r="C1345" s="11">
        <v>42338</v>
      </c>
      <c r="D1345" s="15">
        <v>9058</v>
      </c>
    </row>
    <row r="1346" spans="1:4" x14ac:dyDescent="0.3">
      <c r="A1346" s="1">
        <v>2</v>
      </c>
      <c r="B1346" s="1" t="s">
        <v>990</v>
      </c>
      <c r="C1346" s="11">
        <v>42369</v>
      </c>
      <c r="D1346" s="15">
        <v>-508</v>
      </c>
    </row>
    <row r="1347" spans="1:4" x14ac:dyDescent="0.3">
      <c r="A1347" s="1">
        <v>2</v>
      </c>
      <c r="B1347" s="1" t="s">
        <v>987</v>
      </c>
      <c r="C1347" s="11">
        <v>42369</v>
      </c>
      <c r="D1347" s="15">
        <v>845</v>
      </c>
    </row>
    <row r="1348" spans="1:4" x14ac:dyDescent="0.3">
      <c r="A1348" s="1">
        <v>2</v>
      </c>
      <c r="B1348" s="1" t="s">
        <v>988</v>
      </c>
      <c r="C1348" s="11">
        <v>42369</v>
      </c>
      <c r="D1348" s="15">
        <v>7901</v>
      </c>
    </row>
    <row r="1349" spans="1:4" x14ac:dyDescent="0.3">
      <c r="A1349" s="1">
        <v>2</v>
      </c>
      <c r="B1349" s="1" t="s">
        <v>991</v>
      </c>
      <c r="C1349" s="11">
        <v>42369</v>
      </c>
      <c r="D1349" s="15">
        <v>2500</v>
      </c>
    </row>
    <row r="1350" spans="1:4" x14ac:dyDescent="0.3">
      <c r="A1350" s="1">
        <v>2</v>
      </c>
      <c r="B1350" s="1" t="s">
        <v>989</v>
      </c>
      <c r="C1350" s="11">
        <v>42369</v>
      </c>
      <c r="D1350" s="15">
        <v>31852</v>
      </c>
    </row>
    <row r="1351" spans="1:4" x14ac:dyDescent="0.3">
      <c r="A1351" s="1">
        <v>2</v>
      </c>
      <c r="B1351" s="1" t="s">
        <v>992</v>
      </c>
      <c r="C1351" s="11">
        <v>42369</v>
      </c>
      <c r="D1351" s="15">
        <v>8937</v>
      </c>
    </row>
    <row r="1352" spans="1:4" x14ac:dyDescent="0.3">
      <c r="A1352" s="1">
        <v>2</v>
      </c>
      <c r="B1352" s="1" t="s">
        <v>990</v>
      </c>
      <c r="C1352" s="11">
        <v>42400</v>
      </c>
      <c r="D1352" s="15">
        <v>-941</v>
      </c>
    </row>
    <row r="1353" spans="1:4" x14ac:dyDescent="0.3">
      <c r="A1353" s="1">
        <v>2</v>
      </c>
      <c r="B1353" s="1" t="s">
        <v>987</v>
      </c>
      <c r="C1353" s="11">
        <v>42400</v>
      </c>
      <c r="D1353" s="15">
        <v>345</v>
      </c>
    </row>
    <row r="1354" spans="1:4" x14ac:dyDescent="0.3">
      <c r="A1354" s="1">
        <v>2</v>
      </c>
      <c r="B1354" s="1" t="s">
        <v>988</v>
      </c>
      <c r="C1354" s="11">
        <v>42400</v>
      </c>
      <c r="D1354" s="15">
        <v>848</v>
      </c>
    </row>
    <row r="1355" spans="1:4" x14ac:dyDescent="0.3">
      <c r="A1355" s="1">
        <v>2</v>
      </c>
      <c r="B1355" s="1" t="s">
        <v>991</v>
      </c>
      <c r="C1355" s="11">
        <v>42400</v>
      </c>
      <c r="D1355" s="15">
        <v>3000</v>
      </c>
    </row>
    <row r="1356" spans="1:4" x14ac:dyDescent="0.3">
      <c r="A1356" s="1">
        <v>2</v>
      </c>
      <c r="B1356" s="1" t="s">
        <v>989</v>
      </c>
      <c r="C1356" s="11">
        <v>42400</v>
      </c>
      <c r="D1356" s="15">
        <v>29451</v>
      </c>
    </row>
    <row r="1357" spans="1:4" x14ac:dyDescent="0.3">
      <c r="A1357" s="1">
        <v>2</v>
      </c>
      <c r="B1357" s="1" t="s">
        <v>992</v>
      </c>
      <c r="C1357" s="11">
        <v>42400</v>
      </c>
      <c r="D1357" s="15">
        <v>8608</v>
      </c>
    </row>
    <row r="1358" spans="1:4" x14ac:dyDescent="0.3">
      <c r="A1358" s="1">
        <v>2</v>
      </c>
      <c r="B1358" s="1" t="s">
        <v>990</v>
      </c>
      <c r="C1358" s="11">
        <v>42429</v>
      </c>
      <c r="D1358" s="15">
        <v>-2350</v>
      </c>
    </row>
    <row r="1359" spans="1:4" x14ac:dyDescent="0.3">
      <c r="A1359" s="1">
        <v>2</v>
      </c>
      <c r="B1359" s="1" t="s">
        <v>987</v>
      </c>
      <c r="C1359" s="11">
        <v>42429</v>
      </c>
      <c r="D1359" s="15">
        <v>345</v>
      </c>
    </row>
    <row r="1360" spans="1:4" x14ac:dyDescent="0.3">
      <c r="A1360" s="1">
        <v>2</v>
      </c>
      <c r="B1360" s="1" t="s">
        <v>988</v>
      </c>
      <c r="C1360" s="11">
        <v>42429</v>
      </c>
      <c r="D1360" s="15">
        <v>697</v>
      </c>
    </row>
    <row r="1361" spans="1:4" x14ac:dyDescent="0.3">
      <c r="A1361" s="1">
        <v>2</v>
      </c>
      <c r="B1361" s="1" t="s">
        <v>991</v>
      </c>
      <c r="C1361" s="11">
        <v>42429</v>
      </c>
      <c r="D1361" s="15">
        <v>3500</v>
      </c>
    </row>
    <row r="1362" spans="1:4" x14ac:dyDescent="0.3">
      <c r="A1362" s="1">
        <v>2</v>
      </c>
      <c r="B1362" s="1" t="s">
        <v>989</v>
      </c>
      <c r="C1362" s="11">
        <v>42429</v>
      </c>
      <c r="D1362" s="15">
        <v>31677</v>
      </c>
    </row>
    <row r="1363" spans="1:4" x14ac:dyDescent="0.3">
      <c r="A1363" s="1">
        <v>2</v>
      </c>
      <c r="B1363" s="1" t="s">
        <v>992</v>
      </c>
      <c r="C1363" s="11">
        <v>42429</v>
      </c>
      <c r="D1363" s="15">
        <v>8635</v>
      </c>
    </row>
    <row r="1364" spans="1:4" x14ac:dyDescent="0.3">
      <c r="A1364" s="1">
        <v>2</v>
      </c>
      <c r="B1364" s="1" t="s">
        <v>990</v>
      </c>
      <c r="C1364" s="11">
        <v>42460</v>
      </c>
      <c r="D1364" s="15">
        <v>-1273</v>
      </c>
    </row>
    <row r="1365" spans="1:4" x14ac:dyDescent="0.3">
      <c r="A1365" s="1">
        <v>2</v>
      </c>
      <c r="B1365" s="1" t="s">
        <v>987</v>
      </c>
      <c r="C1365" s="11">
        <v>42460</v>
      </c>
      <c r="D1365" s="15">
        <v>345</v>
      </c>
    </row>
    <row r="1366" spans="1:4" x14ac:dyDescent="0.3">
      <c r="A1366" s="1">
        <v>2</v>
      </c>
      <c r="B1366" s="1" t="s">
        <v>988</v>
      </c>
      <c r="C1366" s="11">
        <v>42460</v>
      </c>
      <c r="D1366" s="15">
        <v>671</v>
      </c>
    </row>
    <row r="1367" spans="1:4" x14ac:dyDescent="0.3">
      <c r="A1367" s="1">
        <v>2</v>
      </c>
      <c r="B1367" s="1" t="s">
        <v>991</v>
      </c>
      <c r="C1367" s="11">
        <v>42460</v>
      </c>
      <c r="D1367" s="15">
        <v>500</v>
      </c>
    </row>
    <row r="1368" spans="1:4" x14ac:dyDescent="0.3">
      <c r="A1368" s="1">
        <v>2</v>
      </c>
      <c r="B1368" s="1" t="s">
        <v>989</v>
      </c>
      <c r="C1368" s="11">
        <v>42460</v>
      </c>
      <c r="D1368" s="15">
        <v>34379</v>
      </c>
    </row>
    <row r="1369" spans="1:4" x14ac:dyDescent="0.3">
      <c r="A1369" s="1">
        <v>2</v>
      </c>
      <c r="B1369" s="1" t="s">
        <v>992</v>
      </c>
      <c r="C1369" s="11">
        <v>42460</v>
      </c>
      <c r="D1369" s="15">
        <v>9071</v>
      </c>
    </row>
    <row r="1370" spans="1:4" x14ac:dyDescent="0.3">
      <c r="A1370" s="1">
        <v>2</v>
      </c>
      <c r="B1370" s="1" t="s">
        <v>990</v>
      </c>
      <c r="C1370" s="11">
        <v>42490</v>
      </c>
      <c r="D1370" s="15">
        <v>-59</v>
      </c>
    </row>
    <row r="1371" spans="1:4" x14ac:dyDescent="0.3">
      <c r="A1371" s="1">
        <v>2</v>
      </c>
      <c r="B1371" s="1" t="s">
        <v>987</v>
      </c>
      <c r="C1371" s="11">
        <v>42490</v>
      </c>
      <c r="D1371" s="15">
        <v>345</v>
      </c>
    </row>
    <row r="1372" spans="1:4" x14ac:dyDescent="0.3">
      <c r="A1372" s="1">
        <v>2</v>
      </c>
      <c r="B1372" s="1" t="s">
        <v>988</v>
      </c>
      <c r="C1372" s="11">
        <v>42490</v>
      </c>
      <c r="D1372" s="15">
        <v>4805</v>
      </c>
    </row>
    <row r="1373" spans="1:4" x14ac:dyDescent="0.3">
      <c r="A1373" s="1">
        <v>2</v>
      </c>
      <c r="B1373" s="1" t="s">
        <v>991</v>
      </c>
      <c r="C1373" s="11">
        <v>42490</v>
      </c>
      <c r="D1373" s="15">
        <v>1000</v>
      </c>
    </row>
    <row r="1374" spans="1:4" x14ac:dyDescent="0.3">
      <c r="A1374" s="1">
        <v>2</v>
      </c>
      <c r="B1374" s="1" t="s">
        <v>989</v>
      </c>
      <c r="C1374" s="11">
        <v>42490</v>
      </c>
      <c r="D1374" s="15">
        <v>35901</v>
      </c>
    </row>
    <row r="1375" spans="1:4" x14ac:dyDescent="0.3">
      <c r="A1375" s="1">
        <v>2</v>
      </c>
      <c r="B1375" s="1" t="s">
        <v>992</v>
      </c>
      <c r="C1375" s="11">
        <v>42490</v>
      </c>
      <c r="D1375" s="15">
        <v>9170</v>
      </c>
    </row>
    <row r="1376" spans="1:4" x14ac:dyDescent="0.3">
      <c r="A1376" s="1">
        <v>2</v>
      </c>
      <c r="B1376" s="1" t="s">
        <v>990</v>
      </c>
      <c r="C1376" s="11">
        <v>42521</v>
      </c>
      <c r="D1376" s="15">
        <v>0</v>
      </c>
    </row>
    <row r="1377" spans="1:4" x14ac:dyDescent="0.3">
      <c r="A1377" s="1">
        <v>2</v>
      </c>
      <c r="B1377" s="1" t="s">
        <v>987</v>
      </c>
      <c r="C1377" s="11">
        <v>42521</v>
      </c>
      <c r="D1377" s="15">
        <v>345</v>
      </c>
    </row>
    <row r="1378" spans="1:4" x14ac:dyDescent="0.3">
      <c r="A1378" s="1">
        <v>2</v>
      </c>
      <c r="B1378" s="1" t="s">
        <v>988</v>
      </c>
      <c r="C1378" s="11">
        <v>42521</v>
      </c>
      <c r="D1378" s="15">
        <v>1686</v>
      </c>
    </row>
    <row r="1379" spans="1:4" x14ac:dyDescent="0.3">
      <c r="A1379" s="1">
        <v>2</v>
      </c>
      <c r="B1379" s="1" t="s">
        <v>991</v>
      </c>
      <c r="C1379" s="11">
        <v>42521</v>
      </c>
      <c r="D1379" s="15">
        <v>1500</v>
      </c>
    </row>
    <row r="1380" spans="1:4" x14ac:dyDescent="0.3">
      <c r="A1380" s="1">
        <v>2</v>
      </c>
      <c r="B1380" s="1" t="s">
        <v>989</v>
      </c>
      <c r="C1380" s="11">
        <v>42521</v>
      </c>
      <c r="D1380" s="15">
        <v>36505</v>
      </c>
    </row>
    <row r="1381" spans="1:4" x14ac:dyDescent="0.3">
      <c r="A1381" s="1">
        <v>2</v>
      </c>
      <c r="B1381" s="1" t="s">
        <v>992</v>
      </c>
      <c r="C1381" s="11">
        <v>42521</v>
      </c>
      <c r="D1381" s="15">
        <v>9192</v>
      </c>
    </row>
    <row r="1382" spans="1:4" x14ac:dyDescent="0.3">
      <c r="A1382" s="1">
        <v>2</v>
      </c>
      <c r="B1382" s="1" t="s">
        <v>990</v>
      </c>
      <c r="C1382" s="11">
        <v>42551</v>
      </c>
      <c r="D1382" s="15">
        <v>0</v>
      </c>
    </row>
    <row r="1383" spans="1:4" x14ac:dyDescent="0.3">
      <c r="A1383" s="1">
        <v>2</v>
      </c>
      <c r="B1383" s="1" t="s">
        <v>987</v>
      </c>
      <c r="C1383" s="11">
        <v>42551</v>
      </c>
      <c r="D1383" s="15">
        <v>345</v>
      </c>
    </row>
    <row r="1384" spans="1:4" x14ac:dyDescent="0.3">
      <c r="A1384" s="1">
        <v>2</v>
      </c>
      <c r="B1384" s="1" t="s">
        <v>988</v>
      </c>
      <c r="C1384" s="11">
        <v>42551</v>
      </c>
      <c r="D1384" s="15">
        <v>4438</v>
      </c>
    </row>
    <row r="1385" spans="1:4" x14ac:dyDescent="0.3">
      <c r="A1385" s="1">
        <v>2</v>
      </c>
      <c r="B1385" s="1" t="s">
        <v>991</v>
      </c>
      <c r="C1385" s="11">
        <v>42551</v>
      </c>
      <c r="D1385" s="15">
        <v>2000</v>
      </c>
    </row>
    <row r="1386" spans="1:4" x14ac:dyDescent="0.3">
      <c r="A1386" s="1">
        <v>2</v>
      </c>
      <c r="B1386" s="1" t="s">
        <v>989</v>
      </c>
      <c r="C1386" s="11">
        <v>42551</v>
      </c>
      <c r="D1386" s="15">
        <v>36421</v>
      </c>
    </row>
    <row r="1387" spans="1:4" x14ac:dyDescent="0.3">
      <c r="A1387" s="1">
        <v>2</v>
      </c>
      <c r="B1387" s="1" t="s">
        <v>992</v>
      </c>
      <c r="C1387" s="11">
        <v>42551</v>
      </c>
      <c r="D1387" s="15">
        <v>9123</v>
      </c>
    </row>
    <row r="1388" spans="1:4" x14ac:dyDescent="0.3">
      <c r="A1388" s="1">
        <v>2</v>
      </c>
      <c r="B1388" s="1" t="s">
        <v>990</v>
      </c>
      <c r="C1388" s="11">
        <v>42582</v>
      </c>
      <c r="D1388" s="15">
        <v>-112</v>
      </c>
    </row>
    <row r="1389" spans="1:4" x14ac:dyDescent="0.3">
      <c r="A1389" s="1">
        <v>2</v>
      </c>
      <c r="B1389" s="1" t="s">
        <v>987</v>
      </c>
      <c r="C1389" s="11">
        <v>42582</v>
      </c>
      <c r="D1389" s="15">
        <v>45</v>
      </c>
    </row>
    <row r="1390" spans="1:4" x14ac:dyDescent="0.3">
      <c r="A1390" s="1">
        <v>2</v>
      </c>
      <c r="B1390" s="1" t="s">
        <v>988</v>
      </c>
      <c r="C1390" s="11">
        <v>42582</v>
      </c>
      <c r="D1390" s="15">
        <v>4075</v>
      </c>
    </row>
    <row r="1391" spans="1:4" x14ac:dyDescent="0.3">
      <c r="A1391" s="1">
        <v>2</v>
      </c>
      <c r="B1391" s="1" t="s">
        <v>991</v>
      </c>
      <c r="C1391" s="11">
        <v>42582</v>
      </c>
      <c r="D1391" s="15">
        <v>2500</v>
      </c>
    </row>
    <row r="1392" spans="1:4" x14ac:dyDescent="0.3">
      <c r="A1392" s="1">
        <v>2</v>
      </c>
      <c r="B1392" s="1" t="s">
        <v>989</v>
      </c>
      <c r="C1392" s="11">
        <v>42582</v>
      </c>
      <c r="D1392" s="15">
        <v>39013</v>
      </c>
    </row>
    <row r="1393" spans="1:4" x14ac:dyDescent="0.3">
      <c r="A1393" s="1">
        <v>2</v>
      </c>
      <c r="B1393" s="1" t="s">
        <v>992</v>
      </c>
      <c r="C1393" s="11">
        <v>42582</v>
      </c>
      <c r="D1393" s="15">
        <v>9524</v>
      </c>
    </row>
    <row r="1394" spans="1:4" x14ac:dyDescent="0.3">
      <c r="A1394" s="1">
        <v>2</v>
      </c>
      <c r="B1394" s="1" t="s">
        <v>990</v>
      </c>
      <c r="C1394" s="11">
        <v>42613</v>
      </c>
      <c r="D1394" s="15">
        <v>0</v>
      </c>
    </row>
    <row r="1395" spans="1:4" x14ac:dyDescent="0.3">
      <c r="A1395" s="1">
        <v>2</v>
      </c>
      <c r="B1395" s="1" t="s">
        <v>987</v>
      </c>
      <c r="C1395" s="11">
        <v>42613</v>
      </c>
      <c r="D1395" s="15">
        <v>45</v>
      </c>
    </row>
    <row r="1396" spans="1:4" x14ac:dyDescent="0.3">
      <c r="A1396" s="1">
        <v>2</v>
      </c>
      <c r="B1396" s="1" t="s">
        <v>988</v>
      </c>
      <c r="C1396" s="11">
        <v>42613</v>
      </c>
      <c r="D1396" s="15">
        <v>717</v>
      </c>
    </row>
    <row r="1397" spans="1:4" x14ac:dyDescent="0.3">
      <c r="A1397" s="1">
        <v>2</v>
      </c>
      <c r="B1397" s="1" t="s">
        <v>991</v>
      </c>
      <c r="C1397" s="11">
        <v>42613</v>
      </c>
      <c r="D1397" s="15">
        <v>0</v>
      </c>
    </row>
    <row r="1398" spans="1:4" x14ac:dyDescent="0.3">
      <c r="A1398" s="1">
        <v>2</v>
      </c>
      <c r="B1398" s="1" t="s">
        <v>989</v>
      </c>
      <c r="C1398" s="11">
        <v>42613</v>
      </c>
      <c r="D1398" s="15">
        <v>39582</v>
      </c>
    </row>
    <row r="1399" spans="1:4" x14ac:dyDescent="0.3">
      <c r="A1399" s="1">
        <v>2</v>
      </c>
      <c r="B1399" s="1" t="s">
        <v>992</v>
      </c>
      <c r="C1399" s="11">
        <v>42613</v>
      </c>
      <c r="D1399" s="15">
        <v>9542</v>
      </c>
    </row>
    <row r="1400" spans="1:4" x14ac:dyDescent="0.3">
      <c r="A1400" s="1">
        <v>2</v>
      </c>
      <c r="B1400" s="1" t="s">
        <v>990</v>
      </c>
      <c r="C1400" s="11">
        <v>42643</v>
      </c>
      <c r="D1400" s="15">
        <v>-115</v>
      </c>
    </row>
    <row r="1401" spans="1:4" x14ac:dyDescent="0.3">
      <c r="A1401" s="1">
        <v>2</v>
      </c>
      <c r="B1401" s="1" t="s">
        <v>987</v>
      </c>
      <c r="C1401" s="11">
        <v>42643</v>
      </c>
      <c r="D1401" s="15">
        <v>45</v>
      </c>
    </row>
    <row r="1402" spans="1:4" x14ac:dyDescent="0.3">
      <c r="A1402" s="1">
        <v>2</v>
      </c>
      <c r="B1402" s="1" t="s">
        <v>988</v>
      </c>
      <c r="C1402" s="11">
        <v>42643</v>
      </c>
      <c r="D1402" s="15">
        <v>1536</v>
      </c>
    </row>
    <row r="1403" spans="1:4" x14ac:dyDescent="0.3">
      <c r="A1403" s="1">
        <v>2</v>
      </c>
      <c r="B1403" s="1" t="s">
        <v>991</v>
      </c>
      <c r="C1403" s="11">
        <v>42643</v>
      </c>
      <c r="D1403" s="15">
        <v>500</v>
      </c>
    </row>
    <row r="1404" spans="1:4" x14ac:dyDescent="0.3">
      <c r="A1404" s="1">
        <v>2</v>
      </c>
      <c r="B1404" s="1" t="s">
        <v>989</v>
      </c>
      <c r="C1404" s="11">
        <v>42643</v>
      </c>
      <c r="D1404" s="15">
        <v>42383</v>
      </c>
    </row>
    <row r="1405" spans="1:4" x14ac:dyDescent="0.3">
      <c r="A1405" s="1">
        <v>2</v>
      </c>
      <c r="B1405" s="1" t="s">
        <v>992</v>
      </c>
      <c r="C1405" s="11">
        <v>42643</v>
      </c>
      <c r="D1405" s="15">
        <v>9501</v>
      </c>
    </row>
    <row r="1406" spans="1:4" x14ac:dyDescent="0.3">
      <c r="A1406" s="1">
        <v>2</v>
      </c>
      <c r="B1406" s="1" t="s">
        <v>990</v>
      </c>
      <c r="C1406" s="11">
        <v>42674</v>
      </c>
      <c r="D1406" s="15">
        <v>-526</v>
      </c>
    </row>
    <row r="1407" spans="1:4" x14ac:dyDescent="0.3">
      <c r="A1407" s="1">
        <v>2</v>
      </c>
      <c r="B1407" s="1" t="s">
        <v>987</v>
      </c>
      <c r="C1407" s="11">
        <v>42674</v>
      </c>
      <c r="D1407" s="15">
        <v>345</v>
      </c>
    </row>
    <row r="1408" spans="1:4" x14ac:dyDescent="0.3">
      <c r="A1408" s="1">
        <v>2</v>
      </c>
      <c r="B1408" s="1" t="s">
        <v>988</v>
      </c>
      <c r="C1408" s="11">
        <v>42674</v>
      </c>
      <c r="D1408" s="15">
        <v>811</v>
      </c>
    </row>
    <row r="1409" spans="1:4" x14ac:dyDescent="0.3">
      <c r="A1409" s="1">
        <v>2</v>
      </c>
      <c r="B1409" s="1" t="s">
        <v>991</v>
      </c>
      <c r="C1409" s="11">
        <v>42674</v>
      </c>
      <c r="D1409" s="15">
        <v>1000</v>
      </c>
    </row>
    <row r="1410" spans="1:4" x14ac:dyDescent="0.3">
      <c r="A1410" s="1">
        <v>2</v>
      </c>
      <c r="B1410" s="1" t="s">
        <v>989</v>
      </c>
      <c r="C1410" s="11">
        <v>42674</v>
      </c>
      <c r="D1410" s="15">
        <v>42204</v>
      </c>
    </row>
    <row r="1411" spans="1:4" x14ac:dyDescent="0.3">
      <c r="A1411" s="1">
        <v>2</v>
      </c>
      <c r="B1411" s="1" t="s">
        <v>992</v>
      </c>
      <c r="C1411" s="11">
        <v>42674</v>
      </c>
      <c r="D1411" s="15">
        <v>9378</v>
      </c>
    </row>
    <row r="1412" spans="1:4" x14ac:dyDescent="0.3">
      <c r="A1412" s="1">
        <v>2</v>
      </c>
      <c r="B1412" s="1" t="s">
        <v>990</v>
      </c>
      <c r="C1412" s="11">
        <v>42704</v>
      </c>
      <c r="D1412" s="15">
        <v>-1521</v>
      </c>
    </row>
    <row r="1413" spans="1:4" x14ac:dyDescent="0.3">
      <c r="A1413" s="1">
        <v>2</v>
      </c>
      <c r="B1413" s="1" t="s">
        <v>987</v>
      </c>
      <c r="C1413" s="11">
        <v>42704</v>
      </c>
      <c r="D1413" s="15">
        <v>45</v>
      </c>
    </row>
    <row r="1414" spans="1:4" x14ac:dyDescent="0.3">
      <c r="A1414" s="1">
        <v>2</v>
      </c>
      <c r="B1414" s="1" t="s">
        <v>988</v>
      </c>
      <c r="C1414" s="11">
        <v>42704</v>
      </c>
      <c r="D1414" s="15">
        <v>2019</v>
      </c>
    </row>
    <row r="1415" spans="1:4" x14ac:dyDescent="0.3">
      <c r="A1415" s="1">
        <v>2</v>
      </c>
      <c r="B1415" s="1" t="s">
        <v>991</v>
      </c>
      <c r="C1415" s="11">
        <v>42704</v>
      </c>
      <c r="D1415" s="15">
        <v>1500</v>
      </c>
    </row>
    <row r="1416" spans="1:4" x14ac:dyDescent="0.3">
      <c r="A1416" s="1">
        <v>2</v>
      </c>
      <c r="B1416" s="1" t="s">
        <v>989</v>
      </c>
      <c r="C1416" s="11">
        <v>42704</v>
      </c>
      <c r="D1416" s="15">
        <v>44756</v>
      </c>
    </row>
    <row r="1417" spans="1:4" x14ac:dyDescent="0.3">
      <c r="A1417" s="1">
        <v>2</v>
      </c>
      <c r="B1417" s="1" t="s">
        <v>992</v>
      </c>
      <c r="C1417" s="11">
        <v>42704</v>
      </c>
      <c r="D1417" s="15">
        <v>9540</v>
      </c>
    </row>
    <row r="1418" spans="1:4" x14ac:dyDescent="0.3">
      <c r="A1418" s="1">
        <v>2</v>
      </c>
      <c r="B1418" s="1" t="s">
        <v>990</v>
      </c>
      <c r="C1418" s="11">
        <v>42735</v>
      </c>
      <c r="D1418" s="15">
        <v>-2291</v>
      </c>
    </row>
    <row r="1419" spans="1:4" x14ac:dyDescent="0.3">
      <c r="A1419" s="1">
        <v>2</v>
      </c>
      <c r="B1419" s="1" t="s">
        <v>987</v>
      </c>
      <c r="C1419" s="11">
        <v>42735</v>
      </c>
      <c r="D1419" s="15">
        <v>45</v>
      </c>
    </row>
    <row r="1420" spans="1:4" x14ac:dyDescent="0.3">
      <c r="A1420" s="1">
        <v>2</v>
      </c>
      <c r="B1420" s="1" t="s">
        <v>988</v>
      </c>
      <c r="C1420" s="11">
        <v>42735</v>
      </c>
      <c r="D1420" s="15">
        <v>12180</v>
      </c>
    </row>
    <row r="1421" spans="1:4" x14ac:dyDescent="0.3">
      <c r="A1421" s="1">
        <v>2</v>
      </c>
      <c r="B1421" s="1" t="s">
        <v>991</v>
      </c>
      <c r="C1421" s="11">
        <v>42735</v>
      </c>
      <c r="D1421" s="15">
        <v>2000</v>
      </c>
    </row>
    <row r="1422" spans="1:4" x14ac:dyDescent="0.3">
      <c r="A1422" s="1">
        <v>2</v>
      </c>
      <c r="B1422" s="1" t="s">
        <v>989</v>
      </c>
      <c r="C1422" s="11">
        <v>42735</v>
      </c>
      <c r="D1422" s="15">
        <v>46565</v>
      </c>
    </row>
    <row r="1423" spans="1:4" x14ac:dyDescent="0.3">
      <c r="A1423" s="1">
        <v>2</v>
      </c>
      <c r="B1423" s="1" t="s">
        <v>992</v>
      </c>
      <c r="C1423" s="11">
        <v>42735</v>
      </c>
      <c r="D1423" s="15">
        <v>9664</v>
      </c>
    </row>
    <row r="1424" spans="1:4" x14ac:dyDescent="0.3">
      <c r="A1424" s="1">
        <v>2</v>
      </c>
      <c r="B1424" s="1" t="s">
        <v>990</v>
      </c>
      <c r="C1424" s="11">
        <v>42766</v>
      </c>
      <c r="D1424" s="15">
        <v>-939</v>
      </c>
    </row>
    <row r="1425" spans="1:4" x14ac:dyDescent="0.3">
      <c r="A1425" s="1">
        <v>2</v>
      </c>
      <c r="B1425" s="1" t="s">
        <v>987</v>
      </c>
      <c r="C1425" s="11">
        <v>42766</v>
      </c>
      <c r="D1425" s="15">
        <v>45</v>
      </c>
    </row>
    <row r="1426" spans="1:4" x14ac:dyDescent="0.3">
      <c r="A1426" s="1">
        <v>2</v>
      </c>
      <c r="B1426" s="1" t="s">
        <v>988</v>
      </c>
      <c r="C1426" s="11">
        <v>42766</v>
      </c>
      <c r="D1426" s="15">
        <v>318</v>
      </c>
    </row>
    <row r="1427" spans="1:4" x14ac:dyDescent="0.3">
      <c r="A1427" s="1">
        <v>2</v>
      </c>
      <c r="B1427" s="1" t="s">
        <v>991</v>
      </c>
      <c r="C1427" s="11">
        <v>42766</v>
      </c>
      <c r="D1427" s="15">
        <v>2500</v>
      </c>
    </row>
    <row r="1428" spans="1:4" x14ac:dyDescent="0.3">
      <c r="A1428" s="1">
        <v>2</v>
      </c>
      <c r="B1428" s="1" t="s">
        <v>989</v>
      </c>
      <c r="C1428" s="11">
        <v>42766</v>
      </c>
      <c r="D1428" s="15">
        <v>53762</v>
      </c>
    </row>
    <row r="1429" spans="1:4" x14ac:dyDescent="0.3">
      <c r="A1429" s="1">
        <v>2</v>
      </c>
      <c r="B1429" s="1" t="s">
        <v>992</v>
      </c>
      <c r="C1429" s="11">
        <v>42766</v>
      </c>
      <c r="D1429" s="15">
        <v>9739</v>
      </c>
    </row>
    <row r="1430" spans="1:4" x14ac:dyDescent="0.3">
      <c r="A1430" s="1">
        <v>2</v>
      </c>
      <c r="B1430" s="1" t="s">
        <v>990</v>
      </c>
      <c r="C1430" s="11">
        <v>42794</v>
      </c>
      <c r="D1430" s="15">
        <v>-1248</v>
      </c>
    </row>
    <row r="1431" spans="1:4" x14ac:dyDescent="0.3">
      <c r="A1431" s="1">
        <v>2</v>
      </c>
      <c r="B1431" s="1" t="s">
        <v>987</v>
      </c>
      <c r="C1431" s="11">
        <v>42794</v>
      </c>
      <c r="D1431" s="15">
        <v>45</v>
      </c>
    </row>
    <row r="1432" spans="1:4" x14ac:dyDescent="0.3">
      <c r="A1432" s="1">
        <v>2</v>
      </c>
      <c r="B1432" s="1" t="s">
        <v>988</v>
      </c>
      <c r="C1432" s="11">
        <v>42794</v>
      </c>
      <c r="D1432" s="15">
        <v>1189</v>
      </c>
    </row>
    <row r="1433" spans="1:4" x14ac:dyDescent="0.3">
      <c r="A1433" s="1">
        <v>2</v>
      </c>
      <c r="B1433" s="1" t="s">
        <v>991</v>
      </c>
      <c r="C1433" s="11">
        <v>42794</v>
      </c>
      <c r="D1433" s="15">
        <v>500</v>
      </c>
    </row>
    <row r="1434" spans="1:4" x14ac:dyDescent="0.3">
      <c r="A1434" s="1">
        <v>2</v>
      </c>
      <c r="B1434" s="1" t="s">
        <v>989</v>
      </c>
      <c r="C1434" s="11">
        <v>42794</v>
      </c>
      <c r="D1434" s="15">
        <v>54055</v>
      </c>
    </row>
    <row r="1435" spans="1:4" x14ac:dyDescent="0.3">
      <c r="A1435" s="1">
        <v>2</v>
      </c>
      <c r="B1435" s="1" t="s">
        <v>992</v>
      </c>
      <c r="C1435" s="11">
        <v>42794</v>
      </c>
      <c r="D1435" s="15">
        <v>9995</v>
      </c>
    </row>
    <row r="1436" spans="1:4" x14ac:dyDescent="0.3">
      <c r="A1436" s="1">
        <v>2</v>
      </c>
      <c r="B1436" s="1" t="s">
        <v>990</v>
      </c>
      <c r="C1436" s="11">
        <v>42825</v>
      </c>
      <c r="D1436" s="15">
        <v>-1238</v>
      </c>
    </row>
    <row r="1437" spans="1:4" x14ac:dyDescent="0.3">
      <c r="A1437" s="1">
        <v>2</v>
      </c>
      <c r="B1437" s="1" t="s">
        <v>987</v>
      </c>
      <c r="C1437" s="11">
        <v>42825</v>
      </c>
      <c r="D1437" s="15">
        <v>45</v>
      </c>
    </row>
    <row r="1438" spans="1:4" x14ac:dyDescent="0.3">
      <c r="A1438" s="1">
        <v>2</v>
      </c>
      <c r="B1438" s="1" t="s">
        <v>988</v>
      </c>
      <c r="C1438" s="11">
        <v>42825</v>
      </c>
      <c r="D1438" s="15">
        <v>4581</v>
      </c>
    </row>
    <row r="1439" spans="1:4" x14ac:dyDescent="0.3">
      <c r="A1439" s="1">
        <v>2</v>
      </c>
      <c r="B1439" s="1" t="s">
        <v>991</v>
      </c>
      <c r="C1439" s="11">
        <v>42825</v>
      </c>
      <c r="D1439" s="15">
        <v>1000</v>
      </c>
    </row>
    <row r="1440" spans="1:4" x14ac:dyDescent="0.3">
      <c r="A1440" s="1">
        <v>2</v>
      </c>
      <c r="B1440" s="1" t="s">
        <v>989</v>
      </c>
      <c r="C1440" s="11">
        <v>42825</v>
      </c>
      <c r="D1440" s="15">
        <v>54726</v>
      </c>
    </row>
    <row r="1441" spans="1:4" x14ac:dyDescent="0.3">
      <c r="A1441" s="1">
        <v>2</v>
      </c>
      <c r="B1441" s="1" t="s">
        <v>992</v>
      </c>
      <c r="C1441" s="11">
        <v>42825</v>
      </c>
      <c r="D1441" s="15">
        <v>9937</v>
      </c>
    </row>
    <row r="1442" spans="1:4" x14ac:dyDescent="0.3">
      <c r="A1442" s="1">
        <v>2</v>
      </c>
      <c r="B1442" s="1" t="s">
        <v>990</v>
      </c>
      <c r="C1442" s="11">
        <v>42855</v>
      </c>
      <c r="D1442" s="15">
        <v>-2500</v>
      </c>
    </row>
    <row r="1443" spans="1:4" x14ac:dyDescent="0.3">
      <c r="A1443" s="1">
        <v>2</v>
      </c>
      <c r="B1443" s="1" t="s">
        <v>987</v>
      </c>
      <c r="C1443" s="11">
        <v>42855</v>
      </c>
      <c r="D1443" s="15">
        <v>45</v>
      </c>
    </row>
    <row r="1444" spans="1:4" x14ac:dyDescent="0.3">
      <c r="A1444" s="1">
        <v>2</v>
      </c>
      <c r="B1444" s="1" t="s">
        <v>988</v>
      </c>
      <c r="C1444" s="11">
        <v>42855</v>
      </c>
      <c r="D1444" s="15">
        <v>0</v>
      </c>
    </row>
    <row r="1445" spans="1:4" x14ac:dyDescent="0.3">
      <c r="A1445" s="1">
        <v>2</v>
      </c>
      <c r="B1445" s="1" t="s">
        <v>993</v>
      </c>
      <c r="C1445" s="11">
        <v>42855</v>
      </c>
      <c r="D1445" s="15">
        <v>4969</v>
      </c>
    </row>
    <row r="1446" spans="1:4" x14ac:dyDescent="0.3">
      <c r="A1446" s="1">
        <v>2</v>
      </c>
      <c r="B1446" s="1" t="s">
        <v>991</v>
      </c>
      <c r="C1446" s="11">
        <v>42855</v>
      </c>
      <c r="D1446" s="15">
        <v>1500</v>
      </c>
    </row>
    <row r="1447" spans="1:4" x14ac:dyDescent="0.3">
      <c r="A1447" s="1">
        <v>2</v>
      </c>
      <c r="B1447" s="1" t="s">
        <v>989</v>
      </c>
      <c r="C1447" s="11">
        <v>42855</v>
      </c>
      <c r="D1447" s="15">
        <v>55152</v>
      </c>
    </row>
    <row r="1448" spans="1:4" x14ac:dyDescent="0.3">
      <c r="A1448" s="1">
        <v>2</v>
      </c>
      <c r="B1448" s="1" t="s">
        <v>992</v>
      </c>
      <c r="C1448" s="11">
        <v>42855</v>
      </c>
      <c r="D1448" s="15">
        <v>10051</v>
      </c>
    </row>
    <row r="1449" spans="1:4" x14ac:dyDescent="0.3">
      <c r="A1449" s="1">
        <v>2</v>
      </c>
      <c r="B1449" s="1" t="s">
        <v>990</v>
      </c>
      <c r="C1449" s="11">
        <v>42886</v>
      </c>
      <c r="D1449" s="15">
        <v>-2826</v>
      </c>
    </row>
    <row r="1450" spans="1:4" x14ac:dyDescent="0.3">
      <c r="A1450" s="1">
        <v>2</v>
      </c>
      <c r="B1450" s="1" t="s">
        <v>987</v>
      </c>
      <c r="C1450" s="11">
        <v>42886</v>
      </c>
      <c r="D1450" s="15">
        <v>45</v>
      </c>
    </row>
    <row r="1451" spans="1:4" x14ac:dyDescent="0.3">
      <c r="A1451" s="1">
        <v>2</v>
      </c>
      <c r="B1451" s="1" t="s">
        <v>988</v>
      </c>
      <c r="C1451" s="11">
        <v>42886</v>
      </c>
      <c r="D1451" s="15">
        <v>0</v>
      </c>
    </row>
    <row r="1452" spans="1:4" x14ac:dyDescent="0.3">
      <c r="A1452" s="1">
        <v>2</v>
      </c>
      <c r="B1452" s="1" t="s">
        <v>993</v>
      </c>
      <c r="C1452" s="11">
        <v>42886</v>
      </c>
      <c r="D1452" s="15">
        <v>937</v>
      </c>
    </row>
    <row r="1453" spans="1:4" x14ac:dyDescent="0.3">
      <c r="A1453" s="1">
        <v>2</v>
      </c>
      <c r="B1453" s="1" t="s">
        <v>991</v>
      </c>
      <c r="C1453" s="11">
        <v>42886</v>
      </c>
      <c r="D1453" s="15">
        <v>500</v>
      </c>
    </row>
    <row r="1454" spans="1:4" x14ac:dyDescent="0.3">
      <c r="A1454" s="1">
        <v>2</v>
      </c>
      <c r="B1454" s="1" t="s">
        <v>989</v>
      </c>
      <c r="C1454" s="11">
        <v>42886</v>
      </c>
      <c r="D1454" s="15">
        <v>55133</v>
      </c>
    </row>
    <row r="1455" spans="1:4" x14ac:dyDescent="0.3">
      <c r="A1455" s="1">
        <v>2</v>
      </c>
      <c r="B1455" s="1" t="s">
        <v>992</v>
      </c>
      <c r="C1455" s="11">
        <v>42886</v>
      </c>
      <c r="D1455" s="15">
        <v>10111</v>
      </c>
    </row>
    <row r="1456" spans="1:4" x14ac:dyDescent="0.3">
      <c r="A1456" s="1">
        <v>2</v>
      </c>
      <c r="B1456" s="1" t="s">
        <v>990</v>
      </c>
      <c r="C1456" s="11">
        <v>42916</v>
      </c>
      <c r="D1456" s="15">
        <v>-3345</v>
      </c>
    </row>
    <row r="1457" spans="1:4" x14ac:dyDescent="0.3">
      <c r="A1457" s="1">
        <v>2</v>
      </c>
      <c r="B1457" s="1" t="s">
        <v>987</v>
      </c>
      <c r="C1457" s="11">
        <v>42916</v>
      </c>
      <c r="D1457" s="15">
        <v>29617</v>
      </c>
    </row>
    <row r="1458" spans="1:4" x14ac:dyDescent="0.3">
      <c r="A1458" s="1">
        <v>2</v>
      </c>
      <c r="B1458" s="1" t="s">
        <v>988</v>
      </c>
      <c r="C1458" s="11">
        <v>42916</v>
      </c>
      <c r="D1458" s="15">
        <v>0</v>
      </c>
    </row>
    <row r="1459" spans="1:4" x14ac:dyDescent="0.3">
      <c r="A1459" s="1">
        <v>2</v>
      </c>
      <c r="B1459" s="1" t="s">
        <v>993</v>
      </c>
      <c r="C1459" s="11">
        <v>42916</v>
      </c>
      <c r="D1459" s="15">
        <v>4823</v>
      </c>
    </row>
    <row r="1460" spans="1:4" x14ac:dyDescent="0.3">
      <c r="A1460" s="1">
        <v>2</v>
      </c>
      <c r="B1460" s="1" t="s">
        <v>991</v>
      </c>
      <c r="C1460" s="11">
        <v>42916</v>
      </c>
      <c r="D1460" s="15">
        <v>1000</v>
      </c>
    </row>
    <row r="1461" spans="1:4" x14ac:dyDescent="0.3">
      <c r="A1461" s="1">
        <v>2</v>
      </c>
      <c r="B1461" s="1" t="s">
        <v>989</v>
      </c>
      <c r="C1461" s="11">
        <v>42916</v>
      </c>
      <c r="D1461" s="15">
        <v>55642</v>
      </c>
    </row>
    <row r="1462" spans="1:4" x14ac:dyDescent="0.3">
      <c r="A1462" s="1">
        <v>2</v>
      </c>
      <c r="B1462" s="1" t="s">
        <v>992</v>
      </c>
      <c r="C1462" s="11">
        <v>42916</v>
      </c>
      <c r="D1462" s="15">
        <v>10156</v>
      </c>
    </row>
    <row r="1463" spans="1:4" x14ac:dyDescent="0.3">
      <c r="A1463" s="1">
        <v>2</v>
      </c>
      <c r="B1463" s="1" t="s">
        <v>990</v>
      </c>
      <c r="C1463" s="11">
        <v>42947</v>
      </c>
      <c r="D1463" s="15">
        <v>-1817</v>
      </c>
    </row>
    <row r="1464" spans="1:4" x14ac:dyDescent="0.3">
      <c r="A1464" s="1">
        <v>2</v>
      </c>
      <c r="B1464" s="1" t="s">
        <v>987</v>
      </c>
      <c r="C1464" s="11">
        <v>42947</v>
      </c>
      <c r="D1464" s="15">
        <v>34418</v>
      </c>
    </row>
    <row r="1465" spans="1:4" x14ac:dyDescent="0.3">
      <c r="A1465" s="1">
        <v>2</v>
      </c>
      <c r="B1465" s="1" t="s">
        <v>988</v>
      </c>
      <c r="C1465" s="11">
        <v>42947</v>
      </c>
      <c r="D1465" s="15">
        <v>0</v>
      </c>
    </row>
    <row r="1466" spans="1:4" x14ac:dyDescent="0.3">
      <c r="A1466" s="1">
        <v>2</v>
      </c>
      <c r="B1466" s="1" t="s">
        <v>993</v>
      </c>
      <c r="C1466" s="11">
        <v>42947</v>
      </c>
      <c r="D1466" s="15">
        <v>5494</v>
      </c>
    </row>
    <row r="1467" spans="1:4" x14ac:dyDescent="0.3">
      <c r="A1467" s="1">
        <v>2</v>
      </c>
      <c r="B1467" s="1" t="s">
        <v>991</v>
      </c>
      <c r="C1467" s="11">
        <v>42947</v>
      </c>
      <c r="D1467" s="15">
        <v>1500</v>
      </c>
    </row>
    <row r="1468" spans="1:4" x14ac:dyDescent="0.3">
      <c r="A1468" s="1">
        <v>2</v>
      </c>
      <c r="B1468" s="1" t="s">
        <v>989</v>
      </c>
      <c r="C1468" s="11">
        <v>42947</v>
      </c>
      <c r="D1468" s="15">
        <v>56831</v>
      </c>
    </row>
    <row r="1469" spans="1:4" x14ac:dyDescent="0.3">
      <c r="A1469" s="1">
        <v>2</v>
      </c>
      <c r="B1469" s="1" t="s">
        <v>992</v>
      </c>
      <c r="C1469" s="11">
        <v>42947</v>
      </c>
      <c r="D1469" s="15">
        <v>10357</v>
      </c>
    </row>
    <row r="1470" spans="1:4" x14ac:dyDescent="0.3">
      <c r="A1470" s="1">
        <v>2</v>
      </c>
      <c r="B1470" s="1" t="s">
        <v>990</v>
      </c>
      <c r="C1470" s="11">
        <v>42978</v>
      </c>
      <c r="D1470" s="15">
        <v>-11170</v>
      </c>
    </row>
    <row r="1471" spans="1:4" x14ac:dyDescent="0.3">
      <c r="A1471" s="1">
        <v>2</v>
      </c>
      <c r="B1471" s="1" t="s">
        <v>987</v>
      </c>
      <c r="C1471" s="11">
        <v>42978</v>
      </c>
      <c r="D1471" s="15">
        <v>5108</v>
      </c>
    </row>
    <row r="1472" spans="1:4" x14ac:dyDescent="0.3">
      <c r="A1472" s="1">
        <v>2</v>
      </c>
      <c r="B1472" s="1" t="s">
        <v>988</v>
      </c>
      <c r="C1472" s="11">
        <v>42978</v>
      </c>
      <c r="D1472" s="15">
        <v>0</v>
      </c>
    </row>
    <row r="1473" spans="1:4" x14ac:dyDescent="0.3">
      <c r="A1473" s="1">
        <v>2</v>
      </c>
      <c r="B1473" s="1" t="s">
        <v>993</v>
      </c>
      <c r="C1473" s="11">
        <v>42978</v>
      </c>
      <c r="D1473" s="15">
        <v>1134</v>
      </c>
    </row>
    <row r="1474" spans="1:4" x14ac:dyDescent="0.3">
      <c r="A1474" s="1">
        <v>2</v>
      </c>
      <c r="B1474" s="1" t="s">
        <v>991</v>
      </c>
      <c r="C1474" s="11">
        <v>42978</v>
      </c>
      <c r="D1474" s="15">
        <v>2000</v>
      </c>
    </row>
    <row r="1475" spans="1:4" x14ac:dyDescent="0.3">
      <c r="A1475" s="1">
        <v>2</v>
      </c>
      <c r="B1475" s="1" t="s">
        <v>989</v>
      </c>
      <c r="C1475" s="11">
        <v>42978</v>
      </c>
      <c r="D1475" s="15">
        <v>56228</v>
      </c>
    </row>
    <row r="1476" spans="1:4" x14ac:dyDescent="0.3">
      <c r="A1476" s="1">
        <v>2</v>
      </c>
      <c r="B1476" s="1" t="s">
        <v>992</v>
      </c>
      <c r="C1476" s="11">
        <v>42978</v>
      </c>
      <c r="D1476" s="15">
        <v>10332</v>
      </c>
    </row>
    <row r="1477" spans="1:4" x14ac:dyDescent="0.3">
      <c r="A1477" s="1">
        <v>2</v>
      </c>
      <c r="B1477" s="1" t="s">
        <v>990</v>
      </c>
      <c r="C1477" s="11">
        <v>43008</v>
      </c>
      <c r="D1477" s="15">
        <v>-6714</v>
      </c>
    </row>
    <row r="1478" spans="1:4" x14ac:dyDescent="0.3">
      <c r="A1478" s="1">
        <v>2</v>
      </c>
      <c r="B1478" s="1" t="s">
        <v>987</v>
      </c>
      <c r="C1478" s="11">
        <v>43008</v>
      </c>
      <c r="D1478" s="15">
        <v>108</v>
      </c>
    </row>
    <row r="1479" spans="1:4" x14ac:dyDescent="0.3">
      <c r="A1479" s="1">
        <v>2</v>
      </c>
      <c r="B1479" s="1" t="s">
        <v>988</v>
      </c>
      <c r="C1479" s="11">
        <v>43008</v>
      </c>
      <c r="D1479" s="15">
        <v>0</v>
      </c>
    </row>
    <row r="1480" spans="1:4" x14ac:dyDescent="0.3">
      <c r="A1480" s="1">
        <v>2</v>
      </c>
      <c r="B1480" s="1" t="s">
        <v>993</v>
      </c>
      <c r="C1480" s="11">
        <v>43008</v>
      </c>
      <c r="D1480" s="15">
        <v>14247</v>
      </c>
    </row>
    <row r="1481" spans="1:4" x14ac:dyDescent="0.3">
      <c r="A1481" s="1">
        <v>2</v>
      </c>
      <c r="B1481" s="1" t="s">
        <v>991</v>
      </c>
      <c r="C1481" s="11">
        <v>43008</v>
      </c>
      <c r="D1481" s="15">
        <v>2500</v>
      </c>
    </row>
    <row r="1482" spans="1:4" x14ac:dyDescent="0.3">
      <c r="A1482" s="1">
        <v>2</v>
      </c>
      <c r="B1482" s="1" t="s">
        <v>989</v>
      </c>
      <c r="C1482" s="11">
        <v>43008</v>
      </c>
      <c r="D1482" s="15">
        <v>74461</v>
      </c>
    </row>
    <row r="1483" spans="1:4" x14ac:dyDescent="0.3">
      <c r="A1483" s="1">
        <v>2</v>
      </c>
      <c r="B1483" s="1" t="s">
        <v>992</v>
      </c>
      <c r="C1483" s="11">
        <v>43008</v>
      </c>
      <c r="D1483" s="15">
        <v>10471</v>
      </c>
    </row>
    <row r="1484" spans="1:4" x14ac:dyDescent="0.3">
      <c r="A1484" s="1">
        <v>2</v>
      </c>
      <c r="B1484" s="1" t="s">
        <v>990</v>
      </c>
      <c r="C1484" s="11">
        <v>43039</v>
      </c>
      <c r="D1484" s="15">
        <v>-7712</v>
      </c>
    </row>
    <row r="1485" spans="1:4" x14ac:dyDescent="0.3">
      <c r="A1485" s="1">
        <v>2</v>
      </c>
      <c r="B1485" s="1" t="s">
        <v>987</v>
      </c>
      <c r="C1485" s="11">
        <v>43039</v>
      </c>
      <c r="D1485" s="15">
        <v>113</v>
      </c>
    </row>
    <row r="1486" spans="1:4" x14ac:dyDescent="0.3">
      <c r="A1486" s="1">
        <v>2</v>
      </c>
      <c r="B1486" s="1" t="s">
        <v>988</v>
      </c>
      <c r="C1486" s="11">
        <v>43039</v>
      </c>
      <c r="D1486" s="15">
        <v>0</v>
      </c>
    </row>
    <row r="1487" spans="1:4" x14ac:dyDescent="0.3">
      <c r="A1487" s="1">
        <v>2</v>
      </c>
      <c r="B1487" s="1" t="s">
        <v>993</v>
      </c>
      <c r="C1487" s="11">
        <v>43039</v>
      </c>
      <c r="D1487" s="15">
        <v>11025</v>
      </c>
    </row>
    <row r="1488" spans="1:4" x14ac:dyDescent="0.3">
      <c r="A1488" s="1">
        <v>2</v>
      </c>
      <c r="B1488" s="1" t="s">
        <v>991</v>
      </c>
      <c r="C1488" s="11">
        <v>43039</v>
      </c>
      <c r="D1488" s="15">
        <v>2500</v>
      </c>
    </row>
    <row r="1489" spans="1:4" x14ac:dyDescent="0.3">
      <c r="A1489" s="1">
        <v>2</v>
      </c>
      <c r="B1489" s="1" t="s">
        <v>989</v>
      </c>
      <c r="C1489" s="11">
        <v>43039</v>
      </c>
      <c r="D1489" s="15">
        <v>81845</v>
      </c>
    </row>
    <row r="1490" spans="1:4" x14ac:dyDescent="0.3">
      <c r="A1490" s="1">
        <v>2</v>
      </c>
      <c r="B1490" s="1" t="s">
        <v>992</v>
      </c>
      <c r="C1490" s="11">
        <v>43039</v>
      </c>
      <c r="D1490" s="15">
        <v>10558</v>
      </c>
    </row>
    <row r="1491" spans="1:4" x14ac:dyDescent="0.3">
      <c r="A1491" s="1">
        <v>2</v>
      </c>
      <c r="B1491" s="1" t="s">
        <v>990</v>
      </c>
      <c r="C1491" s="11">
        <v>43069</v>
      </c>
      <c r="D1491" s="15">
        <v>-7066</v>
      </c>
    </row>
    <row r="1492" spans="1:4" x14ac:dyDescent="0.3">
      <c r="A1492" s="1">
        <v>2</v>
      </c>
      <c r="B1492" s="1" t="s">
        <v>987</v>
      </c>
      <c r="C1492" s="11">
        <v>43069</v>
      </c>
      <c r="D1492" s="15">
        <v>113</v>
      </c>
    </row>
    <row r="1493" spans="1:4" x14ac:dyDescent="0.3">
      <c r="A1493" s="1">
        <v>2</v>
      </c>
      <c r="B1493" s="1" t="s">
        <v>988</v>
      </c>
      <c r="C1493" s="11">
        <v>43069</v>
      </c>
      <c r="D1493" s="15">
        <v>0</v>
      </c>
    </row>
    <row r="1494" spans="1:4" x14ac:dyDescent="0.3">
      <c r="A1494" s="1">
        <v>2</v>
      </c>
      <c r="B1494" s="1" t="s">
        <v>993</v>
      </c>
      <c r="C1494" s="11">
        <v>43069</v>
      </c>
      <c r="D1494" s="15">
        <v>15013</v>
      </c>
    </row>
    <row r="1495" spans="1:4" x14ac:dyDescent="0.3">
      <c r="A1495" s="1">
        <v>2</v>
      </c>
      <c r="B1495" s="1" t="s">
        <v>991</v>
      </c>
      <c r="C1495" s="11">
        <v>43069</v>
      </c>
      <c r="D1495" s="15">
        <v>2500</v>
      </c>
    </row>
    <row r="1496" spans="1:4" x14ac:dyDescent="0.3">
      <c r="A1496" s="1">
        <v>2</v>
      </c>
      <c r="B1496" s="1" t="s">
        <v>994</v>
      </c>
      <c r="C1496" s="11">
        <v>43069</v>
      </c>
      <c r="D1496" s="15">
        <v>-40</v>
      </c>
    </row>
    <row r="1497" spans="1:4" x14ac:dyDescent="0.3">
      <c r="A1497" s="1">
        <v>2</v>
      </c>
      <c r="B1497" s="1" t="s">
        <v>989</v>
      </c>
      <c r="C1497" s="11">
        <v>43069</v>
      </c>
      <c r="D1497" s="15">
        <v>83477</v>
      </c>
    </row>
    <row r="1498" spans="1:4" x14ac:dyDescent="0.3">
      <c r="A1498" s="1">
        <v>2</v>
      </c>
      <c r="B1498" s="1" t="s">
        <v>992</v>
      </c>
      <c r="C1498" s="11">
        <v>43069</v>
      </c>
      <c r="D1498" s="15">
        <v>10749</v>
      </c>
    </row>
    <row r="1499" spans="1:4" x14ac:dyDescent="0.3">
      <c r="A1499" s="1">
        <v>2</v>
      </c>
      <c r="B1499" s="1" t="s">
        <v>990</v>
      </c>
      <c r="C1499" s="11">
        <v>43100</v>
      </c>
      <c r="D1499" s="15">
        <v>0</v>
      </c>
    </row>
    <row r="1500" spans="1:4" x14ac:dyDescent="0.3">
      <c r="A1500" s="1">
        <v>2</v>
      </c>
      <c r="B1500" s="1" t="s">
        <v>987</v>
      </c>
      <c r="C1500" s="11">
        <v>43100</v>
      </c>
      <c r="D1500" s="15">
        <v>63</v>
      </c>
    </row>
    <row r="1501" spans="1:4" x14ac:dyDescent="0.3">
      <c r="A1501" s="1">
        <v>2</v>
      </c>
      <c r="B1501" s="1" t="s">
        <v>988</v>
      </c>
      <c r="C1501" s="11">
        <v>43100</v>
      </c>
      <c r="D1501" s="15">
        <v>0</v>
      </c>
    </row>
    <row r="1502" spans="1:4" x14ac:dyDescent="0.3">
      <c r="A1502" s="1">
        <v>2</v>
      </c>
      <c r="B1502" s="1" t="s">
        <v>993</v>
      </c>
      <c r="C1502" s="11">
        <v>43100</v>
      </c>
      <c r="D1502" s="15">
        <v>9372</v>
      </c>
    </row>
    <row r="1503" spans="1:4" x14ac:dyDescent="0.3">
      <c r="A1503" s="1">
        <v>2</v>
      </c>
      <c r="B1503" s="1" t="s">
        <v>991</v>
      </c>
      <c r="C1503" s="11">
        <v>43100</v>
      </c>
      <c r="D1503" s="15">
        <v>3000</v>
      </c>
    </row>
    <row r="1504" spans="1:4" x14ac:dyDescent="0.3">
      <c r="A1504" s="1">
        <v>2</v>
      </c>
      <c r="B1504" s="1" t="s">
        <v>994</v>
      </c>
      <c r="C1504" s="11">
        <v>43100</v>
      </c>
      <c r="D1504" s="15">
        <v>77</v>
      </c>
    </row>
    <row r="1505" spans="1:4" x14ac:dyDescent="0.3">
      <c r="A1505" s="1">
        <v>2</v>
      </c>
      <c r="B1505" s="1" t="s">
        <v>989</v>
      </c>
      <c r="C1505" s="11">
        <v>43100</v>
      </c>
      <c r="D1505" s="15">
        <v>85417</v>
      </c>
    </row>
    <row r="1506" spans="1:4" x14ac:dyDescent="0.3">
      <c r="A1506" s="1">
        <v>2</v>
      </c>
      <c r="B1506" s="1" t="s">
        <v>992</v>
      </c>
      <c r="C1506" s="11">
        <v>43100</v>
      </c>
      <c r="D1506" s="15">
        <v>10883</v>
      </c>
    </row>
    <row r="1507" spans="1:4" x14ac:dyDescent="0.3">
      <c r="A1507" s="1">
        <v>2</v>
      </c>
      <c r="B1507" s="1" t="s">
        <v>990</v>
      </c>
      <c r="C1507" s="11">
        <v>43131</v>
      </c>
      <c r="D1507" s="15">
        <v>-2803</v>
      </c>
    </row>
    <row r="1508" spans="1:4" x14ac:dyDescent="0.3">
      <c r="A1508" s="1">
        <v>2</v>
      </c>
      <c r="B1508" s="1" t="s">
        <v>987</v>
      </c>
      <c r="C1508" s="11">
        <v>43131</v>
      </c>
      <c r="D1508" s="15">
        <v>63</v>
      </c>
    </row>
    <row r="1509" spans="1:4" x14ac:dyDescent="0.3">
      <c r="A1509" s="1">
        <v>2</v>
      </c>
      <c r="B1509" s="1" t="s">
        <v>988</v>
      </c>
      <c r="C1509" s="11">
        <v>43131</v>
      </c>
      <c r="D1509" s="15">
        <v>0</v>
      </c>
    </row>
    <row r="1510" spans="1:4" x14ac:dyDescent="0.3">
      <c r="A1510" s="1">
        <v>2</v>
      </c>
      <c r="B1510" s="1" t="s">
        <v>993</v>
      </c>
      <c r="C1510" s="11">
        <v>43131</v>
      </c>
      <c r="D1510" s="15">
        <v>3649</v>
      </c>
    </row>
    <row r="1511" spans="1:4" x14ac:dyDescent="0.3">
      <c r="A1511" s="1">
        <v>2</v>
      </c>
      <c r="B1511" s="1" t="s">
        <v>991</v>
      </c>
      <c r="C1511" s="11">
        <v>43131</v>
      </c>
      <c r="D1511" s="15">
        <v>0</v>
      </c>
    </row>
    <row r="1512" spans="1:4" x14ac:dyDescent="0.3">
      <c r="A1512" s="1">
        <v>2</v>
      </c>
      <c r="B1512" s="1" t="s">
        <v>994</v>
      </c>
      <c r="C1512" s="11">
        <v>43131</v>
      </c>
      <c r="D1512" s="15">
        <v>92</v>
      </c>
    </row>
    <row r="1513" spans="1:4" x14ac:dyDescent="0.3">
      <c r="A1513" s="1">
        <v>2</v>
      </c>
      <c r="B1513" s="1" t="s">
        <v>989</v>
      </c>
      <c r="C1513" s="11">
        <v>43131</v>
      </c>
      <c r="D1513" s="15">
        <v>101499</v>
      </c>
    </row>
    <row r="1514" spans="1:4" x14ac:dyDescent="0.3">
      <c r="A1514" s="1">
        <v>2</v>
      </c>
      <c r="B1514" s="1" t="s">
        <v>992</v>
      </c>
      <c r="C1514" s="11">
        <v>43131</v>
      </c>
      <c r="D1514" s="15">
        <v>11052</v>
      </c>
    </row>
    <row r="1515" spans="1:4" x14ac:dyDescent="0.3">
      <c r="A1515" s="1">
        <v>2</v>
      </c>
      <c r="B1515" s="1" t="s">
        <v>990</v>
      </c>
      <c r="C1515" s="11">
        <v>43159</v>
      </c>
      <c r="D1515" s="15">
        <v>-453</v>
      </c>
    </row>
    <row r="1516" spans="1:4" x14ac:dyDescent="0.3">
      <c r="A1516" s="1">
        <v>2</v>
      </c>
      <c r="B1516" s="1" t="s">
        <v>987</v>
      </c>
      <c r="C1516" s="11">
        <v>43159</v>
      </c>
      <c r="D1516" s="15">
        <v>3</v>
      </c>
    </row>
    <row r="1517" spans="1:4" x14ac:dyDescent="0.3">
      <c r="A1517" s="1">
        <v>2</v>
      </c>
      <c r="B1517" s="1" t="s">
        <v>988</v>
      </c>
      <c r="C1517" s="11">
        <v>43159</v>
      </c>
      <c r="D1517" s="15">
        <v>0</v>
      </c>
    </row>
    <row r="1518" spans="1:4" x14ac:dyDescent="0.3">
      <c r="A1518" s="1">
        <v>2</v>
      </c>
      <c r="B1518" s="1" t="s">
        <v>993</v>
      </c>
      <c r="C1518" s="11">
        <v>43159</v>
      </c>
      <c r="D1518" s="15">
        <v>3341</v>
      </c>
    </row>
    <row r="1519" spans="1:4" x14ac:dyDescent="0.3">
      <c r="A1519" s="1">
        <v>2</v>
      </c>
      <c r="B1519" s="1" t="s">
        <v>991</v>
      </c>
      <c r="C1519" s="11">
        <v>43159</v>
      </c>
      <c r="D1519" s="15">
        <v>0</v>
      </c>
    </row>
    <row r="1520" spans="1:4" x14ac:dyDescent="0.3">
      <c r="A1520" s="1">
        <v>2</v>
      </c>
      <c r="B1520" s="1" t="s">
        <v>994</v>
      </c>
      <c r="C1520" s="11">
        <v>43159</v>
      </c>
      <c r="D1520" s="15">
        <v>84</v>
      </c>
    </row>
    <row r="1521" spans="1:4" x14ac:dyDescent="0.3">
      <c r="A1521" s="1">
        <v>2</v>
      </c>
      <c r="B1521" s="1" t="s">
        <v>989</v>
      </c>
      <c r="C1521" s="11">
        <v>43159</v>
      </c>
      <c r="D1521" s="15">
        <v>99474</v>
      </c>
    </row>
    <row r="1522" spans="1:4" x14ac:dyDescent="0.3">
      <c r="A1522" s="1">
        <v>2</v>
      </c>
      <c r="B1522" s="1" t="s">
        <v>992</v>
      </c>
      <c r="C1522" s="11">
        <v>43159</v>
      </c>
      <c r="D1522" s="15">
        <v>10753</v>
      </c>
    </row>
    <row r="1523" spans="1:4" x14ac:dyDescent="0.3">
      <c r="A1523" s="1">
        <v>2</v>
      </c>
      <c r="B1523" s="1" t="s">
        <v>990</v>
      </c>
      <c r="C1523" s="11">
        <v>43190</v>
      </c>
      <c r="D1523" s="15">
        <v>-1191</v>
      </c>
    </row>
    <row r="1524" spans="1:4" x14ac:dyDescent="0.3">
      <c r="A1524" s="1">
        <v>2</v>
      </c>
      <c r="B1524" s="1" t="s">
        <v>987</v>
      </c>
      <c r="C1524" s="11">
        <v>43190</v>
      </c>
      <c r="D1524" s="15">
        <v>3</v>
      </c>
    </row>
    <row r="1525" spans="1:4" x14ac:dyDescent="0.3">
      <c r="A1525" s="1">
        <v>2</v>
      </c>
      <c r="B1525" s="1" t="s">
        <v>988</v>
      </c>
      <c r="C1525" s="11">
        <v>43190</v>
      </c>
      <c r="D1525" s="15">
        <v>0</v>
      </c>
    </row>
    <row r="1526" spans="1:4" x14ac:dyDescent="0.3">
      <c r="A1526" s="1">
        <v>2</v>
      </c>
      <c r="B1526" s="1" t="s">
        <v>993</v>
      </c>
      <c r="C1526" s="11">
        <v>43190</v>
      </c>
      <c r="D1526" s="15">
        <v>2707</v>
      </c>
    </row>
    <row r="1527" spans="1:4" x14ac:dyDescent="0.3">
      <c r="A1527" s="1">
        <v>2</v>
      </c>
      <c r="B1527" s="1" t="s">
        <v>991</v>
      </c>
      <c r="C1527" s="11">
        <v>43190</v>
      </c>
      <c r="D1527" s="15">
        <v>0</v>
      </c>
    </row>
    <row r="1528" spans="1:4" x14ac:dyDescent="0.3">
      <c r="A1528" s="1">
        <v>2</v>
      </c>
      <c r="B1528" s="1" t="s">
        <v>994</v>
      </c>
      <c r="C1528" s="11">
        <v>43190</v>
      </c>
      <c r="D1528" s="15">
        <v>121</v>
      </c>
    </row>
    <row r="1529" spans="1:4" x14ac:dyDescent="0.3">
      <c r="A1529" s="1">
        <v>2</v>
      </c>
      <c r="B1529" s="1" t="s">
        <v>989</v>
      </c>
      <c r="C1529" s="11">
        <v>43190</v>
      </c>
      <c r="D1529" s="15">
        <v>100626</v>
      </c>
    </row>
    <row r="1530" spans="1:4" x14ac:dyDescent="0.3">
      <c r="A1530" s="1">
        <v>2</v>
      </c>
      <c r="B1530" s="1" t="s">
        <v>992</v>
      </c>
      <c r="C1530" s="11">
        <v>43190</v>
      </c>
      <c r="D1530" s="15">
        <v>10717</v>
      </c>
    </row>
    <row r="1531" spans="1:4" x14ac:dyDescent="0.3">
      <c r="A1531" s="1">
        <v>2</v>
      </c>
      <c r="B1531" s="1" t="s">
        <v>990</v>
      </c>
      <c r="C1531" s="11">
        <v>43220</v>
      </c>
      <c r="D1531" s="15">
        <v>-1709</v>
      </c>
    </row>
    <row r="1532" spans="1:4" x14ac:dyDescent="0.3">
      <c r="A1532" s="1">
        <v>2</v>
      </c>
      <c r="B1532" s="1" t="s">
        <v>995</v>
      </c>
      <c r="C1532" s="11">
        <v>43220</v>
      </c>
      <c r="D1532" s="15">
        <v>69952</v>
      </c>
    </row>
    <row r="1533" spans="1:4" x14ac:dyDescent="0.3">
      <c r="A1533" s="1">
        <v>2</v>
      </c>
      <c r="B1533" s="1" t="s">
        <v>987</v>
      </c>
      <c r="C1533" s="11">
        <v>43220</v>
      </c>
      <c r="D1533" s="15">
        <v>1953</v>
      </c>
    </row>
    <row r="1534" spans="1:4" x14ac:dyDescent="0.3">
      <c r="A1534" s="1">
        <v>2</v>
      </c>
      <c r="B1534" s="1" t="s">
        <v>988</v>
      </c>
      <c r="C1534" s="11">
        <v>43220</v>
      </c>
      <c r="D1534" s="15">
        <v>0</v>
      </c>
    </row>
    <row r="1535" spans="1:4" x14ac:dyDescent="0.3">
      <c r="A1535" s="1">
        <v>2</v>
      </c>
      <c r="B1535" s="1" t="s">
        <v>993</v>
      </c>
      <c r="C1535" s="11">
        <v>43220</v>
      </c>
      <c r="D1535" s="15">
        <v>313</v>
      </c>
    </row>
    <row r="1536" spans="1:4" x14ac:dyDescent="0.3">
      <c r="A1536" s="1">
        <v>2</v>
      </c>
      <c r="B1536" s="1" t="s">
        <v>996</v>
      </c>
      <c r="C1536" s="11">
        <v>43220</v>
      </c>
      <c r="D1536" s="15">
        <v>36508</v>
      </c>
    </row>
    <row r="1537" spans="1:4" x14ac:dyDescent="0.3">
      <c r="A1537" s="1">
        <v>2</v>
      </c>
      <c r="B1537" s="1" t="s">
        <v>997</v>
      </c>
      <c r="C1537" s="11">
        <v>43220</v>
      </c>
      <c r="D1537" s="15">
        <v>42115</v>
      </c>
    </row>
    <row r="1538" spans="1:4" x14ac:dyDescent="0.3">
      <c r="A1538" s="1">
        <v>2</v>
      </c>
      <c r="B1538" s="1" t="s">
        <v>998</v>
      </c>
      <c r="C1538" s="11">
        <v>43220</v>
      </c>
      <c r="D1538" s="15">
        <v>47617</v>
      </c>
    </row>
    <row r="1539" spans="1:4" x14ac:dyDescent="0.3">
      <c r="A1539" s="1">
        <v>2</v>
      </c>
      <c r="B1539" s="1" t="s">
        <v>991</v>
      </c>
      <c r="C1539" s="11">
        <v>43220</v>
      </c>
      <c r="D1539" s="15">
        <v>0</v>
      </c>
    </row>
    <row r="1540" spans="1:4" x14ac:dyDescent="0.3">
      <c r="A1540" s="1">
        <v>2</v>
      </c>
      <c r="B1540" s="1" t="s">
        <v>994</v>
      </c>
      <c r="C1540" s="11">
        <v>43220</v>
      </c>
      <c r="D1540" s="15">
        <v>135</v>
      </c>
    </row>
    <row r="1541" spans="1:4" x14ac:dyDescent="0.3">
      <c r="A1541" s="1">
        <v>2</v>
      </c>
      <c r="B1541" s="1" t="s">
        <v>989</v>
      </c>
      <c r="C1541" s="11">
        <v>43220</v>
      </c>
      <c r="D1541" s="15">
        <v>102557</v>
      </c>
    </row>
    <row r="1542" spans="1:4" x14ac:dyDescent="0.3">
      <c r="A1542" s="1">
        <v>2</v>
      </c>
      <c r="B1542" s="1" t="s">
        <v>992</v>
      </c>
      <c r="C1542" s="11">
        <v>43220</v>
      </c>
      <c r="D1542" s="15">
        <v>10776</v>
      </c>
    </row>
    <row r="1543" spans="1:4" x14ac:dyDescent="0.3">
      <c r="A1543" s="1">
        <v>2</v>
      </c>
      <c r="B1543" s="1" t="s">
        <v>990</v>
      </c>
      <c r="C1543" s="11">
        <v>43251</v>
      </c>
      <c r="D1543" s="15">
        <v>-4367</v>
      </c>
    </row>
    <row r="1544" spans="1:4" x14ac:dyDescent="0.3">
      <c r="A1544" s="1">
        <v>2</v>
      </c>
      <c r="B1544" s="1" t="s">
        <v>995</v>
      </c>
      <c r="C1544" s="11">
        <v>43251</v>
      </c>
      <c r="D1544" s="15">
        <v>70649</v>
      </c>
    </row>
    <row r="1545" spans="1:4" x14ac:dyDescent="0.3">
      <c r="A1545" s="1">
        <v>2</v>
      </c>
      <c r="B1545" s="1" t="s">
        <v>987</v>
      </c>
      <c r="C1545" s="11">
        <v>43251</v>
      </c>
      <c r="D1545" s="15">
        <v>2453</v>
      </c>
    </row>
    <row r="1546" spans="1:4" x14ac:dyDescent="0.3">
      <c r="A1546" s="1">
        <v>2</v>
      </c>
      <c r="B1546" s="1" t="s">
        <v>988</v>
      </c>
      <c r="C1546" s="11">
        <v>43251</v>
      </c>
      <c r="D1546" s="15">
        <v>0</v>
      </c>
    </row>
    <row r="1547" spans="1:4" x14ac:dyDescent="0.3">
      <c r="A1547" s="1">
        <v>2</v>
      </c>
      <c r="B1547" s="1" t="s">
        <v>993</v>
      </c>
      <c r="C1547" s="11">
        <v>43251</v>
      </c>
      <c r="D1547" s="15">
        <v>162</v>
      </c>
    </row>
    <row r="1548" spans="1:4" x14ac:dyDescent="0.3">
      <c r="A1548" s="1">
        <v>2</v>
      </c>
      <c r="B1548" s="1" t="s">
        <v>996</v>
      </c>
      <c r="C1548" s="11">
        <v>43251</v>
      </c>
      <c r="D1548" s="15">
        <v>36892</v>
      </c>
    </row>
    <row r="1549" spans="1:4" x14ac:dyDescent="0.3">
      <c r="A1549" s="1">
        <v>2</v>
      </c>
      <c r="B1549" s="1" t="s">
        <v>997</v>
      </c>
      <c r="C1549" s="11">
        <v>43251</v>
      </c>
      <c r="D1549" s="15">
        <v>42552</v>
      </c>
    </row>
    <row r="1550" spans="1:4" x14ac:dyDescent="0.3">
      <c r="A1550" s="1">
        <v>2</v>
      </c>
      <c r="B1550" s="1" t="s">
        <v>998</v>
      </c>
      <c r="C1550" s="11">
        <v>43251</v>
      </c>
      <c r="D1550" s="15">
        <v>47939</v>
      </c>
    </row>
    <row r="1551" spans="1:4" x14ac:dyDescent="0.3">
      <c r="A1551" s="1">
        <v>2</v>
      </c>
      <c r="B1551" s="1" t="s">
        <v>991</v>
      </c>
      <c r="C1551" s="11">
        <v>43251</v>
      </c>
      <c r="D1551" s="15">
        <v>0</v>
      </c>
    </row>
    <row r="1552" spans="1:4" x14ac:dyDescent="0.3">
      <c r="A1552" s="1">
        <v>2</v>
      </c>
      <c r="B1552" s="1" t="s">
        <v>994</v>
      </c>
      <c r="C1552" s="11">
        <v>43251</v>
      </c>
      <c r="D1552" s="15">
        <v>107</v>
      </c>
    </row>
    <row r="1553" spans="1:4" x14ac:dyDescent="0.3">
      <c r="A1553" s="1">
        <v>2</v>
      </c>
      <c r="B1553" s="1" t="s">
        <v>989</v>
      </c>
      <c r="C1553" s="11">
        <v>43251</v>
      </c>
      <c r="D1553" s="15">
        <v>104451</v>
      </c>
    </row>
    <row r="1554" spans="1:4" x14ac:dyDescent="0.3">
      <c r="A1554" s="1">
        <v>2</v>
      </c>
      <c r="B1554" s="1" t="s">
        <v>992</v>
      </c>
      <c r="C1554" s="11">
        <v>43251</v>
      </c>
      <c r="D1554" s="15">
        <v>10912</v>
      </c>
    </row>
    <row r="1555" spans="1:4" x14ac:dyDescent="0.3">
      <c r="A1555" s="1">
        <v>2</v>
      </c>
      <c r="B1555" s="1" t="s">
        <v>990</v>
      </c>
      <c r="C1555" s="11">
        <v>43281</v>
      </c>
      <c r="D1555" s="15">
        <v>-1339</v>
      </c>
    </row>
    <row r="1556" spans="1:4" x14ac:dyDescent="0.3">
      <c r="A1556" s="1">
        <v>2</v>
      </c>
      <c r="B1556" s="1" t="s">
        <v>995</v>
      </c>
      <c r="C1556" s="11">
        <v>43281</v>
      </c>
      <c r="D1556" s="15">
        <v>70647</v>
      </c>
    </row>
    <row r="1557" spans="1:4" x14ac:dyDescent="0.3">
      <c r="A1557" s="1">
        <v>2</v>
      </c>
      <c r="B1557" s="1" t="s">
        <v>987</v>
      </c>
      <c r="C1557" s="11">
        <v>43281</v>
      </c>
      <c r="D1557" s="15">
        <v>1069</v>
      </c>
    </row>
    <row r="1558" spans="1:4" x14ac:dyDescent="0.3">
      <c r="A1558" s="1">
        <v>2</v>
      </c>
      <c r="B1558" s="1" t="s">
        <v>988</v>
      </c>
      <c r="C1558" s="11">
        <v>43281</v>
      </c>
      <c r="D1558" s="15">
        <v>0</v>
      </c>
    </row>
    <row r="1559" spans="1:4" x14ac:dyDescent="0.3">
      <c r="A1559" s="1">
        <v>2</v>
      </c>
      <c r="B1559" s="1" t="s">
        <v>993</v>
      </c>
      <c r="C1559" s="11">
        <v>43281</v>
      </c>
      <c r="D1559" s="15">
        <v>2572</v>
      </c>
    </row>
    <row r="1560" spans="1:4" x14ac:dyDescent="0.3">
      <c r="A1560" s="1">
        <v>2</v>
      </c>
      <c r="B1560" s="1" t="s">
        <v>996</v>
      </c>
      <c r="C1560" s="11">
        <v>43281</v>
      </c>
      <c r="D1560" s="15">
        <v>36644</v>
      </c>
    </row>
    <row r="1561" spans="1:4" x14ac:dyDescent="0.3">
      <c r="A1561" s="1">
        <v>2</v>
      </c>
      <c r="B1561" s="1" t="s">
        <v>997</v>
      </c>
      <c r="C1561" s="11">
        <v>43281</v>
      </c>
      <c r="D1561" s="15">
        <v>42309</v>
      </c>
    </row>
    <row r="1562" spans="1:4" x14ac:dyDescent="0.3">
      <c r="A1562" s="1">
        <v>2</v>
      </c>
      <c r="B1562" s="1" t="s">
        <v>998</v>
      </c>
      <c r="C1562" s="11">
        <v>43281</v>
      </c>
      <c r="D1562" s="15">
        <v>47831</v>
      </c>
    </row>
    <row r="1563" spans="1:4" x14ac:dyDescent="0.3">
      <c r="A1563" s="1">
        <v>2</v>
      </c>
      <c r="B1563" s="1" t="s">
        <v>991</v>
      </c>
      <c r="C1563" s="11">
        <v>43281</v>
      </c>
      <c r="D1563" s="15">
        <v>0</v>
      </c>
    </row>
    <row r="1564" spans="1:4" x14ac:dyDescent="0.3">
      <c r="A1564" s="1">
        <v>2</v>
      </c>
      <c r="B1564" s="1" t="s">
        <v>994</v>
      </c>
      <c r="C1564" s="11">
        <v>43281</v>
      </c>
      <c r="D1564" s="15">
        <v>61</v>
      </c>
    </row>
    <row r="1565" spans="1:4" x14ac:dyDescent="0.3">
      <c r="A1565" s="1">
        <v>2</v>
      </c>
      <c r="B1565" s="1" t="s">
        <v>989</v>
      </c>
      <c r="C1565" s="11">
        <v>43281</v>
      </c>
      <c r="D1565" s="15">
        <v>104436</v>
      </c>
    </row>
    <row r="1566" spans="1:4" x14ac:dyDescent="0.3">
      <c r="A1566" s="1">
        <v>2</v>
      </c>
      <c r="B1566" s="1" t="s">
        <v>992</v>
      </c>
      <c r="C1566" s="11">
        <v>43281</v>
      </c>
      <c r="D1566" s="15">
        <v>10901</v>
      </c>
    </row>
    <row r="1567" spans="1:4" x14ac:dyDescent="0.3">
      <c r="A1567" s="1">
        <v>2</v>
      </c>
      <c r="B1567" s="1" t="s">
        <v>990</v>
      </c>
      <c r="C1567" s="11">
        <v>43312</v>
      </c>
      <c r="D1567" s="15">
        <v>-4378</v>
      </c>
    </row>
    <row r="1568" spans="1:4" x14ac:dyDescent="0.3">
      <c r="A1568" s="1">
        <v>2</v>
      </c>
      <c r="B1568" s="1" t="s">
        <v>995</v>
      </c>
      <c r="C1568" s="11">
        <v>43312</v>
      </c>
      <c r="D1568" s="15">
        <v>71659</v>
      </c>
    </row>
    <row r="1569" spans="1:4" x14ac:dyDescent="0.3">
      <c r="A1569" s="1">
        <v>2</v>
      </c>
      <c r="B1569" s="1" t="s">
        <v>987</v>
      </c>
      <c r="C1569" s="11">
        <v>43312</v>
      </c>
      <c r="D1569" s="15">
        <v>9</v>
      </c>
    </row>
    <row r="1570" spans="1:4" x14ac:dyDescent="0.3">
      <c r="A1570" s="1">
        <v>2</v>
      </c>
      <c r="B1570" s="1" t="s">
        <v>988</v>
      </c>
      <c r="C1570" s="11">
        <v>43312</v>
      </c>
      <c r="D1570" s="15">
        <v>0</v>
      </c>
    </row>
    <row r="1571" spans="1:4" x14ac:dyDescent="0.3">
      <c r="A1571" s="1">
        <v>2</v>
      </c>
      <c r="B1571" s="1" t="s">
        <v>993</v>
      </c>
      <c r="C1571" s="11">
        <v>43312</v>
      </c>
      <c r="D1571" s="15">
        <v>477</v>
      </c>
    </row>
    <row r="1572" spans="1:4" x14ac:dyDescent="0.3">
      <c r="A1572" s="1">
        <v>2</v>
      </c>
      <c r="B1572" s="1" t="s">
        <v>996</v>
      </c>
      <c r="C1572" s="11">
        <v>43312</v>
      </c>
      <c r="D1572" s="15">
        <v>37122</v>
      </c>
    </row>
    <row r="1573" spans="1:4" x14ac:dyDescent="0.3">
      <c r="A1573" s="1">
        <v>2</v>
      </c>
      <c r="B1573" s="1" t="s">
        <v>997</v>
      </c>
      <c r="C1573" s="11">
        <v>43312</v>
      </c>
      <c r="D1573" s="15">
        <v>42829</v>
      </c>
    </row>
    <row r="1574" spans="1:4" x14ac:dyDescent="0.3">
      <c r="A1574" s="1">
        <v>2</v>
      </c>
      <c r="B1574" s="1" t="s">
        <v>998</v>
      </c>
      <c r="C1574" s="11">
        <v>43312</v>
      </c>
      <c r="D1574" s="15">
        <v>48124</v>
      </c>
    </row>
    <row r="1575" spans="1:4" x14ac:dyDescent="0.3">
      <c r="A1575" s="1">
        <v>2</v>
      </c>
      <c r="B1575" s="1" t="s">
        <v>991</v>
      </c>
      <c r="C1575" s="11">
        <v>43312</v>
      </c>
      <c r="D1575" s="15">
        <v>0</v>
      </c>
    </row>
    <row r="1576" spans="1:4" x14ac:dyDescent="0.3">
      <c r="A1576" s="1">
        <v>2</v>
      </c>
      <c r="B1576" s="1" t="s">
        <v>994</v>
      </c>
      <c r="C1576" s="11">
        <v>43312</v>
      </c>
      <c r="D1576" s="15">
        <v>95</v>
      </c>
    </row>
    <row r="1577" spans="1:4" x14ac:dyDescent="0.3">
      <c r="A1577" s="1">
        <v>2</v>
      </c>
      <c r="B1577" s="1" t="s">
        <v>989</v>
      </c>
      <c r="C1577" s="11">
        <v>43312</v>
      </c>
      <c r="D1577" s="15">
        <v>107406</v>
      </c>
    </row>
    <row r="1578" spans="1:4" x14ac:dyDescent="0.3">
      <c r="A1578" s="1">
        <v>2</v>
      </c>
      <c r="B1578" s="1" t="s">
        <v>992</v>
      </c>
      <c r="C1578" s="11">
        <v>43312</v>
      </c>
      <c r="D1578" s="15">
        <v>11019</v>
      </c>
    </row>
    <row r="1579" spans="1:4" x14ac:dyDescent="0.3">
      <c r="A1579" s="1">
        <v>2</v>
      </c>
      <c r="B1579" s="1" t="s">
        <v>990</v>
      </c>
      <c r="C1579" s="11">
        <v>43343</v>
      </c>
      <c r="D1579" s="15">
        <v>-3545</v>
      </c>
    </row>
    <row r="1580" spans="1:4" x14ac:dyDescent="0.3">
      <c r="A1580" s="1">
        <v>2</v>
      </c>
      <c r="B1580" s="1" t="s">
        <v>995</v>
      </c>
      <c r="C1580" s="11">
        <v>43343</v>
      </c>
      <c r="D1580" s="15">
        <v>72670</v>
      </c>
    </row>
    <row r="1581" spans="1:4" x14ac:dyDescent="0.3">
      <c r="A1581" s="1">
        <v>2</v>
      </c>
      <c r="B1581" s="1" t="s">
        <v>987</v>
      </c>
      <c r="C1581" s="11">
        <v>43343</v>
      </c>
      <c r="D1581" s="15">
        <v>9</v>
      </c>
    </row>
    <row r="1582" spans="1:4" x14ac:dyDescent="0.3">
      <c r="A1582" s="1">
        <v>2</v>
      </c>
      <c r="B1582" s="1" t="s">
        <v>988</v>
      </c>
      <c r="C1582" s="11">
        <v>43343</v>
      </c>
      <c r="D1582" s="15">
        <v>0</v>
      </c>
    </row>
    <row r="1583" spans="1:4" x14ac:dyDescent="0.3">
      <c r="A1583" s="1">
        <v>2</v>
      </c>
      <c r="B1583" s="1" t="s">
        <v>993</v>
      </c>
      <c r="C1583" s="11">
        <v>43343</v>
      </c>
      <c r="D1583" s="15">
        <v>2553</v>
      </c>
    </row>
    <row r="1584" spans="1:4" x14ac:dyDescent="0.3">
      <c r="A1584" s="1">
        <v>2</v>
      </c>
      <c r="B1584" s="1" t="s">
        <v>996</v>
      </c>
      <c r="C1584" s="11">
        <v>43343</v>
      </c>
      <c r="D1584" s="15">
        <v>37597</v>
      </c>
    </row>
    <row r="1585" spans="1:4" x14ac:dyDescent="0.3">
      <c r="A1585" s="1">
        <v>2</v>
      </c>
      <c r="B1585" s="1" t="s">
        <v>997</v>
      </c>
      <c r="C1585" s="11">
        <v>43343</v>
      </c>
      <c r="D1585" s="15">
        <v>43404</v>
      </c>
    </row>
    <row r="1586" spans="1:4" x14ac:dyDescent="0.3">
      <c r="A1586" s="1">
        <v>2</v>
      </c>
      <c r="B1586" s="1" t="s">
        <v>998</v>
      </c>
      <c r="C1586" s="11">
        <v>43343</v>
      </c>
      <c r="D1586" s="15">
        <v>48522</v>
      </c>
    </row>
    <row r="1587" spans="1:4" x14ac:dyDescent="0.3">
      <c r="A1587" s="1">
        <v>2</v>
      </c>
      <c r="B1587" s="1" t="s">
        <v>991</v>
      </c>
      <c r="C1587" s="11">
        <v>43343</v>
      </c>
      <c r="D1587" s="15">
        <v>0</v>
      </c>
    </row>
    <row r="1588" spans="1:4" x14ac:dyDescent="0.3">
      <c r="A1588" s="1">
        <v>2</v>
      </c>
      <c r="B1588" s="1" t="s">
        <v>994</v>
      </c>
      <c r="C1588" s="11">
        <v>43343</v>
      </c>
      <c r="D1588" s="15">
        <v>87</v>
      </c>
    </row>
    <row r="1589" spans="1:4" x14ac:dyDescent="0.3">
      <c r="A1589" s="1">
        <v>2</v>
      </c>
      <c r="B1589" s="1" t="s">
        <v>989</v>
      </c>
      <c r="C1589" s="11">
        <v>43343</v>
      </c>
      <c r="D1589" s="15">
        <v>109139</v>
      </c>
    </row>
    <row r="1590" spans="1:4" x14ac:dyDescent="0.3">
      <c r="A1590" s="1">
        <v>2</v>
      </c>
      <c r="B1590" s="1" t="s">
        <v>992</v>
      </c>
      <c r="C1590" s="11">
        <v>43343</v>
      </c>
      <c r="D1590" s="15">
        <v>11204</v>
      </c>
    </row>
    <row r="1591" spans="1:4" x14ac:dyDescent="0.3">
      <c r="A1591" s="1">
        <v>2</v>
      </c>
      <c r="B1591" s="1" t="s">
        <v>990</v>
      </c>
      <c r="C1591" s="11">
        <v>43373</v>
      </c>
      <c r="D1591" s="15">
        <v>-2575</v>
      </c>
    </row>
    <row r="1592" spans="1:4" x14ac:dyDescent="0.3">
      <c r="A1592" s="1">
        <v>2</v>
      </c>
      <c r="B1592" s="1" t="s">
        <v>995</v>
      </c>
      <c r="C1592" s="11">
        <v>43373</v>
      </c>
      <c r="D1592" s="15">
        <v>72449</v>
      </c>
    </row>
    <row r="1593" spans="1:4" x14ac:dyDescent="0.3">
      <c r="A1593" s="1">
        <v>2</v>
      </c>
      <c r="B1593" s="1" t="s">
        <v>987</v>
      </c>
      <c r="C1593" s="11">
        <v>43373</v>
      </c>
      <c r="D1593" s="15">
        <v>509</v>
      </c>
    </row>
    <row r="1594" spans="1:4" x14ac:dyDescent="0.3">
      <c r="A1594" s="1">
        <v>2</v>
      </c>
      <c r="B1594" s="1" t="s">
        <v>988</v>
      </c>
      <c r="C1594" s="11">
        <v>43373</v>
      </c>
      <c r="D1594" s="15">
        <v>0</v>
      </c>
    </row>
    <row r="1595" spans="1:4" x14ac:dyDescent="0.3">
      <c r="A1595" s="1">
        <v>2</v>
      </c>
      <c r="B1595" s="1" t="s">
        <v>993</v>
      </c>
      <c r="C1595" s="11">
        <v>43373</v>
      </c>
      <c r="D1595" s="15">
        <v>2519</v>
      </c>
    </row>
    <row r="1596" spans="1:4" x14ac:dyDescent="0.3">
      <c r="A1596" s="1">
        <v>2</v>
      </c>
      <c r="B1596" s="1" t="s">
        <v>996</v>
      </c>
      <c r="C1596" s="11">
        <v>43373</v>
      </c>
      <c r="D1596" s="15">
        <v>37416</v>
      </c>
    </row>
    <row r="1597" spans="1:4" x14ac:dyDescent="0.3">
      <c r="A1597" s="1">
        <v>2</v>
      </c>
      <c r="B1597" s="1" t="s">
        <v>997</v>
      </c>
      <c r="C1597" s="11">
        <v>43373</v>
      </c>
      <c r="D1597" s="15">
        <v>43184</v>
      </c>
    </row>
    <row r="1598" spans="1:4" x14ac:dyDescent="0.3">
      <c r="A1598" s="1">
        <v>2</v>
      </c>
      <c r="B1598" s="1" t="s">
        <v>998</v>
      </c>
      <c r="C1598" s="11">
        <v>43373</v>
      </c>
      <c r="D1598" s="15">
        <v>48413</v>
      </c>
    </row>
    <row r="1599" spans="1:4" x14ac:dyDescent="0.3">
      <c r="A1599" s="1">
        <v>2</v>
      </c>
      <c r="B1599" s="1" t="s">
        <v>991</v>
      </c>
      <c r="C1599" s="11">
        <v>43373</v>
      </c>
      <c r="D1599" s="15">
        <v>0</v>
      </c>
    </row>
    <row r="1600" spans="1:4" x14ac:dyDescent="0.3">
      <c r="A1600" s="1">
        <v>2</v>
      </c>
      <c r="B1600" s="1" t="s">
        <v>994</v>
      </c>
      <c r="C1600" s="11">
        <v>43373</v>
      </c>
      <c r="D1600" s="15">
        <v>79</v>
      </c>
    </row>
    <row r="1601" spans="1:4" x14ac:dyDescent="0.3">
      <c r="A1601" s="1">
        <v>2</v>
      </c>
      <c r="B1601" s="1" t="s">
        <v>989</v>
      </c>
      <c r="C1601" s="11">
        <v>43373</v>
      </c>
      <c r="D1601" s="15">
        <v>108784</v>
      </c>
    </row>
    <row r="1602" spans="1:4" x14ac:dyDescent="0.3">
      <c r="A1602" s="1">
        <v>2</v>
      </c>
      <c r="B1602" s="1" t="s">
        <v>992</v>
      </c>
      <c r="C1602" s="11">
        <v>43373</v>
      </c>
      <c r="D1602" s="15">
        <v>11130</v>
      </c>
    </row>
    <row r="1603" spans="1:4" x14ac:dyDescent="0.3">
      <c r="A1603" s="1">
        <v>2</v>
      </c>
      <c r="B1603" s="1" t="s">
        <v>990</v>
      </c>
      <c r="C1603" s="11">
        <v>43404</v>
      </c>
      <c r="D1603" s="15">
        <v>-790</v>
      </c>
    </row>
    <row r="1604" spans="1:4" x14ac:dyDescent="0.3">
      <c r="A1604" s="1">
        <v>2</v>
      </c>
      <c r="B1604" s="1" t="s">
        <v>995</v>
      </c>
      <c r="C1604" s="11">
        <v>43404</v>
      </c>
      <c r="D1604" s="15">
        <v>69044</v>
      </c>
    </row>
    <row r="1605" spans="1:4" x14ac:dyDescent="0.3">
      <c r="A1605" s="1">
        <v>2</v>
      </c>
      <c r="B1605" s="1" t="s">
        <v>987</v>
      </c>
      <c r="C1605" s="11">
        <v>43404</v>
      </c>
      <c r="D1605" s="15">
        <v>9</v>
      </c>
    </row>
    <row r="1606" spans="1:4" x14ac:dyDescent="0.3">
      <c r="A1606" s="1">
        <v>2</v>
      </c>
      <c r="B1606" s="1" t="s">
        <v>988</v>
      </c>
      <c r="C1606" s="11">
        <v>43404</v>
      </c>
      <c r="D1606" s="15">
        <v>0</v>
      </c>
    </row>
    <row r="1607" spans="1:4" x14ac:dyDescent="0.3">
      <c r="A1607" s="1">
        <v>2</v>
      </c>
      <c r="B1607" s="1" t="s">
        <v>993</v>
      </c>
      <c r="C1607" s="11">
        <v>43404</v>
      </c>
      <c r="D1607" s="15">
        <v>438</v>
      </c>
    </row>
    <row r="1608" spans="1:4" x14ac:dyDescent="0.3">
      <c r="A1608" s="1">
        <v>2</v>
      </c>
      <c r="B1608" s="1" t="s">
        <v>996</v>
      </c>
      <c r="C1608" s="11">
        <v>43404</v>
      </c>
      <c r="D1608" s="15">
        <v>35510</v>
      </c>
    </row>
    <row r="1609" spans="1:4" x14ac:dyDescent="0.3">
      <c r="A1609" s="1">
        <v>2</v>
      </c>
      <c r="B1609" s="1" t="s">
        <v>997</v>
      </c>
      <c r="C1609" s="11">
        <v>43404</v>
      </c>
      <c r="D1609" s="15">
        <v>40856</v>
      </c>
    </row>
    <row r="1610" spans="1:4" x14ac:dyDescent="0.3">
      <c r="A1610" s="1">
        <v>2</v>
      </c>
      <c r="B1610" s="1" t="s">
        <v>998</v>
      </c>
      <c r="C1610" s="11">
        <v>43404</v>
      </c>
      <c r="D1610" s="15">
        <v>47272</v>
      </c>
    </row>
    <row r="1611" spans="1:4" x14ac:dyDescent="0.3">
      <c r="A1611" s="1">
        <v>2</v>
      </c>
      <c r="B1611" s="1" t="s">
        <v>991</v>
      </c>
      <c r="C1611" s="11">
        <v>43404</v>
      </c>
      <c r="D1611" s="15">
        <v>500</v>
      </c>
    </row>
    <row r="1612" spans="1:4" x14ac:dyDescent="0.3">
      <c r="A1612" s="1">
        <v>2</v>
      </c>
      <c r="B1612" s="1" t="s">
        <v>994</v>
      </c>
      <c r="C1612" s="11">
        <v>43404</v>
      </c>
      <c r="D1612" s="15">
        <v>71</v>
      </c>
    </row>
    <row r="1613" spans="1:4" x14ac:dyDescent="0.3">
      <c r="A1613" s="1">
        <v>2</v>
      </c>
      <c r="B1613" s="1" t="s">
        <v>989</v>
      </c>
      <c r="C1613" s="11">
        <v>43404</v>
      </c>
      <c r="D1613" s="15">
        <v>105103</v>
      </c>
    </row>
    <row r="1614" spans="1:4" x14ac:dyDescent="0.3">
      <c r="A1614" s="1">
        <v>2</v>
      </c>
      <c r="B1614" s="1" t="s">
        <v>992</v>
      </c>
      <c r="C1614" s="11">
        <v>43404</v>
      </c>
      <c r="D1614" s="15">
        <v>10608</v>
      </c>
    </row>
    <row r="1615" spans="1:4" x14ac:dyDescent="0.3">
      <c r="A1615" s="1">
        <v>2</v>
      </c>
      <c r="B1615" s="1" t="s">
        <v>990</v>
      </c>
      <c r="C1615" s="11">
        <v>43434</v>
      </c>
      <c r="D1615" s="15">
        <v>-3863</v>
      </c>
    </row>
    <row r="1616" spans="1:4" x14ac:dyDescent="0.3">
      <c r="A1616" s="1">
        <v>2</v>
      </c>
      <c r="B1616" s="1" t="s">
        <v>995</v>
      </c>
      <c r="C1616" s="11">
        <v>43434</v>
      </c>
      <c r="D1616" s="15">
        <v>70364</v>
      </c>
    </row>
    <row r="1617" spans="1:4" x14ac:dyDescent="0.3">
      <c r="A1617" s="1">
        <v>2</v>
      </c>
      <c r="B1617" s="1" t="s">
        <v>987</v>
      </c>
      <c r="C1617" s="11">
        <v>43434</v>
      </c>
      <c r="D1617" s="15">
        <v>9</v>
      </c>
    </row>
    <row r="1618" spans="1:4" x14ac:dyDescent="0.3">
      <c r="A1618" s="1">
        <v>2</v>
      </c>
      <c r="B1618" s="1" t="s">
        <v>988</v>
      </c>
      <c r="C1618" s="11">
        <v>43434</v>
      </c>
      <c r="D1618" s="15">
        <v>0</v>
      </c>
    </row>
    <row r="1619" spans="1:4" x14ac:dyDescent="0.3">
      <c r="A1619" s="1">
        <v>2</v>
      </c>
      <c r="B1619" s="1" t="s">
        <v>993</v>
      </c>
      <c r="C1619" s="11">
        <v>43434</v>
      </c>
      <c r="D1619" s="15">
        <v>3155</v>
      </c>
    </row>
    <row r="1620" spans="1:4" x14ac:dyDescent="0.3">
      <c r="A1620" s="1">
        <v>2</v>
      </c>
      <c r="B1620" s="1" t="s">
        <v>996</v>
      </c>
      <c r="C1620" s="11">
        <v>43434</v>
      </c>
      <c r="D1620" s="15">
        <v>35962</v>
      </c>
    </row>
    <row r="1621" spans="1:4" x14ac:dyDescent="0.3">
      <c r="A1621" s="1">
        <v>2</v>
      </c>
      <c r="B1621" s="1" t="s">
        <v>997</v>
      </c>
      <c r="C1621" s="11">
        <v>43434</v>
      </c>
      <c r="D1621" s="15">
        <v>41386</v>
      </c>
    </row>
    <row r="1622" spans="1:4" x14ac:dyDescent="0.3">
      <c r="A1622" s="1">
        <v>2</v>
      </c>
      <c r="B1622" s="1" t="s">
        <v>998</v>
      </c>
      <c r="C1622" s="11">
        <v>43434</v>
      </c>
      <c r="D1622" s="15">
        <v>47599</v>
      </c>
    </row>
    <row r="1623" spans="1:4" x14ac:dyDescent="0.3">
      <c r="A1623" s="1">
        <v>2</v>
      </c>
      <c r="B1623" s="1" t="s">
        <v>991</v>
      </c>
      <c r="C1623" s="11">
        <v>43434</v>
      </c>
      <c r="D1623" s="15">
        <v>500</v>
      </c>
    </row>
    <row r="1624" spans="1:4" x14ac:dyDescent="0.3">
      <c r="A1624" s="1">
        <v>2</v>
      </c>
      <c r="B1624" s="1" t="s">
        <v>994</v>
      </c>
      <c r="C1624" s="11">
        <v>43434</v>
      </c>
      <c r="D1624" s="15">
        <v>63</v>
      </c>
    </row>
    <row r="1625" spans="1:4" x14ac:dyDescent="0.3">
      <c r="A1625" s="1">
        <v>2</v>
      </c>
      <c r="B1625" s="1" t="s">
        <v>989</v>
      </c>
      <c r="C1625" s="11">
        <v>43434</v>
      </c>
      <c r="D1625" s="15">
        <v>106585</v>
      </c>
    </row>
    <row r="1626" spans="1:4" x14ac:dyDescent="0.3">
      <c r="A1626" s="1">
        <v>2</v>
      </c>
      <c r="B1626" s="1" t="s">
        <v>992</v>
      </c>
      <c r="C1626" s="11">
        <v>43434</v>
      </c>
      <c r="D1626" s="15">
        <v>10759</v>
      </c>
    </row>
    <row r="1627" spans="1:4" x14ac:dyDescent="0.3">
      <c r="A1627" s="1">
        <v>2</v>
      </c>
      <c r="B1627" s="1" t="s">
        <v>990</v>
      </c>
      <c r="C1627" s="11">
        <v>43465</v>
      </c>
      <c r="D1627" s="15">
        <v>-984</v>
      </c>
    </row>
    <row r="1628" spans="1:4" x14ac:dyDescent="0.3">
      <c r="A1628" s="1">
        <v>2</v>
      </c>
      <c r="B1628" s="1" t="s">
        <v>995</v>
      </c>
      <c r="C1628" s="11">
        <v>43465</v>
      </c>
      <c r="D1628" s="15">
        <v>65201</v>
      </c>
    </row>
    <row r="1629" spans="1:4" x14ac:dyDescent="0.3">
      <c r="A1629" s="1">
        <v>2</v>
      </c>
      <c r="B1629" s="1" t="s">
        <v>987</v>
      </c>
      <c r="C1629" s="11">
        <v>43465</v>
      </c>
      <c r="D1629" s="15">
        <v>9</v>
      </c>
    </row>
    <row r="1630" spans="1:4" x14ac:dyDescent="0.3">
      <c r="A1630" s="1">
        <v>2</v>
      </c>
      <c r="B1630" s="1" t="s">
        <v>988</v>
      </c>
      <c r="C1630" s="11">
        <v>43465</v>
      </c>
      <c r="D1630" s="15">
        <v>0</v>
      </c>
    </row>
    <row r="1631" spans="1:4" x14ac:dyDescent="0.3">
      <c r="A1631" s="1">
        <v>2</v>
      </c>
      <c r="B1631" s="1" t="s">
        <v>993</v>
      </c>
      <c r="C1631" s="11">
        <v>43465</v>
      </c>
      <c r="D1631" s="15">
        <v>22475</v>
      </c>
    </row>
    <row r="1632" spans="1:4" x14ac:dyDescent="0.3">
      <c r="A1632" s="1">
        <v>2</v>
      </c>
      <c r="B1632" s="1" t="s">
        <v>996</v>
      </c>
      <c r="C1632" s="11">
        <v>43465</v>
      </c>
      <c r="D1632" s="15">
        <v>34097</v>
      </c>
    </row>
    <row r="1633" spans="1:4" x14ac:dyDescent="0.3">
      <c r="A1633" s="1">
        <v>2</v>
      </c>
      <c r="B1633" s="1" t="s">
        <v>997</v>
      </c>
      <c r="C1633" s="11">
        <v>43465</v>
      </c>
      <c r="D1633" s="15">
        <v>39383</v>
      </c>
    </row>
    <row r="1634" spans="1:4" x14ac:dyDescent="0.3">
      <c r="A1634" s="1">
        <v>2</v>
      </c>
      <c r="B1634" s="1" t="s">
        <v>998</v>
      </c>
      <c r="C1634" s="11">
        <v>43465</v>
      </c>
      <c r="D1634" s="15">
        <v>44265</v>
      </c>
    </row>
    <row r="1635" spans="1:4" x14ac:dyDescent="0.3">
      <c r="A1635" s="1">
        <v>2</v>
      </c>
      <c r="B1635" s="1" t="s">
        <v>991</v>
      </c>
      <c r="C1635" s="11">
        <v>43465</v>
      </c>
      <c r="D1635" s="15">
        <v>500</v>
      </c>
    </row>
    <row r="1636" spans="1:4" x14ac:dyDescent="0.3">
      <c r="A1636" s="1">
        <v>2</v>
      </c>
      <c r="B1636" s="1" t="s">
        <v>994</v>
      </c>
      <c r="C1636" s="11">
        <v>43465</v>
      </c>
      <c r="D1636" s="15">
        <v>55</v>
      </c>
    </row>
    <row r="1637" spans="1:4" x14ac:dyDescent="0.3">
      <c r="A1637" s="1">
        <v>2</v>
      </c>
      <c r="B1637" s="1" t="s">
        <v>989</v>
      </c>
      <c r="C1637" s="11">
        <v>43465</v>
      </c>
      <c r="D1637" s="15">
        <v>115192</v>
      </c>
    </row>
    <row r="1638" spans="1:4" x14ac:dyDescent="0.3">
      <c r="A1638" s="1">
        <v>2</v>
      </c>
      <c r="B1638" s="1" t="s">
        <v>992</v>
      </c>
      <c r="C1638" s="11">
        <v>43465</v>
      </c>
      <c r="D1638" s="15">
        <v>10194</v>
      </c>
    </row>
    <row r="1639" spans="1:4" x14ac:dyDescent="0.3">
      <c r="A1639" s="1">
        <v>2</v>
      </c>
      <c r="B1639" s="1" t="s">
        <v>990</v>
      </c>
      <c r="C1639" s="11">
        <v>43496</v>
      </c>
      <c r="D1639" s="15">
        <v>-1452</v>
      </c>
    </row>
    <row r="1640" spans="1:4" x14ac:dyDescent="0.3">
      <c r="A1640" s="1">
        <v>2</v>
      </c>
      <c r="B1640" s="1" t="s">
        <v>995</v>
      </c>
      <c r="C1640" s="11">
        <v>43496</v>
      </c>
      <c r="D1640" s="15">
        <v>68945</v>
      </c>
    </row>
    <row r="1641" spans="1:4" x14ac:dyDescent="0.3">
      <c r="A1641" s="1">
        <v>2</v>
      </c>
      <c r="B1641" s="1" t="s">
        <v>987</v>
      </c>
      <c r="C1641" s="11">
        <v>43496</v>
      </c>
      <c r="D1641" s="15">
        <v>509</v>
      </c>
    </row>
    <row r="1642" spans="1:4" x14ac:dyDescent="0.3">
      <c r="A1642" s="1">
        <v>2</v>
      </c>
      <c r="B1642" s="1" t="s">
        <v>988</v>
      </c>
      <c r="C1642" s="11">
        <v>43496</v>
      </c>
      <c r="D1642" s="15">
        <v>0</v>
      </c>
    </row>
    <row r="1643" spans="1:4" x14ac:dyDescent="0.3">
      <c r="A1643" s="1">
        <v>2</v>
      </c>
      <c r="B1643" s="1" t="s">
        <v>993</v>
      </c>
      <c r="C1643" s="11">
        <v>43496</v>
      </c>
      <c r="D1643" s="15">
        <v>377</v>
      </c>
    </row>
    <row r="1644" spans="1:4" x14ac:dyDescent="0.3">
      <c r="A1644" s="1">
        <v>2</v>
      </c>
      <c r="B1644" s="1" t="s">
        <v>996</v>
      </c>
      <c r="C1644" s="11">
        <v>43496</v>
      </c>
      <c r="D1644" s="15">
        <v>36056</v>
      </c>
    </row>
    <row r="1645" spans="1:4" x14ac:dyDescent="0.3">
      <c r="A1645" s="1">
        <v>2</v>
      </c>
      <c r="B1645" s="1" t="s">
        <v>997</v>
      </c>
      <c r="C1645" s="11">
        <v>43496</v>
      </c>
      <c r="D1645" s="15">
        <v>41641</v>
      </c>
    </row>
    <row r="1646" spans="1:4" x14ac:dyDescent="0.3">
      <c r="A1646" s="1">
        <v>2</v>
      </c>
      <c r="B1646" s="1" t="s">
        <v>998</v>
      </c>
      <c r="C1646" s="11">
        <v>43496</v>
      </c>
      <c r="D1646" s="15">
        <v>45467</v>
      </c>
    </row>
    <row r="1647" spans="1:4" x14ac:dyDescent="0.3">
      <c r="A1647" s="1">
        <v>2</v>
      </c>
      <c r="B1647" s="1" t="s">
        <v>991</v>
      </c>
      <c r="C1647" s="11">
        <v>43496</v>
      </c>
      <c r="D1647" s="15">
        <v>500</v>
      </c>
    </row>
    <row r="1648" spans="1:4" x14ac:dyDescent="0.3">
      <c r="A1648" s="1">
        <v>2</v>
      </c>
      <c r="B1648" s="1" t="s">
        <v>994</v>
      </c>
      <c r="C1648" s="11">
        <v>43496</v>
      </c>
      <c r="D1648" s="15">
        <v>47</v>
      </c>
    </row>
    <row r="1649" spans="1:4" x14ac:dyDescent="0.3">
      <c r="A1649" s="1">
        <v>2</v>
      </c>
      <c r="B1649" s="1" t="s">
        <v>989</v>
      </c>
      <c r="C1649" s="11">
        <v>43496</v>
      </c>
      <c r="D1649" s="15">
        <v>122517</v>
      </c>
    </row>
    <row r="1650" spans="1:4" x14ac:dyDescent="0.3">
      <c r="A1650" s="1">
        <v>2</v>
      </c>
      <c r="B1650" s="1" t="s">
        <v>992</v>
      </c>
      <c r="C1650" s="11">
        <v>43496</v>
      </c>
      <c r="D1650" s="15">
        <v>10878</v>
      </c>
    </row>
    <row r="1651" spans="1:4" x14ac:dyDescent="0.3">
      <c r="A1651" s="1">
        <v>2</v>
      </c>
      <c r="B1651" s="1" t="s">
        <v>990</v>
      </c>
      <c r="C1651" s="11">
        <v>43524</v>
      </c>
      <c r="D1651" s="15">
        <v>-1383</v>
      </c>
    </row>
    <row r="1652" spans="1:4" x14ac:dyDescent="0.3">
      <c r="A1652" s="1">
        <v>2</v>
      </c>
      <c r="B1652" s="1" t="s">
        <v>995</v>
      </c>
      <c r="C1652" s="11">
        <v>43524</v>
      </c>
      <c r="D1652" s="15">
        <v>70737</v>
      </c>
    </row>
    <row r="1653" spans="1:4" x14ac:dyDescent="0.3">
      <c r="A1653" s="1">
        <v>2</v>
      </c>
      <c r="B1653" s="1" t="s">
        <v>987</v>
      </c>
      <c r="C1653" s="11">
        <v>43524</v>
      </c>
      <c r="D1653" s="15">
        <v>9</v>
      </c>
    </row>
    <row r="1654" spans="1:4" x14ac:dyDescent="0.3">
      <c r="A1654" s="1">
        <v>2</v>
      </c>
      <c r="B1654" s="1" t="s">
        <v>988</v>
      </c>
      <c r="C1654" s="11">
        <v>43524</v>
      </c>
      <c r="D1654" s="15">
        <v>0</v>
      </c>
    </row>
    <row r="1655" spans="1:4" x14ac:dyDescent="0.3">
      <c r="A1655" s="1">
        <v>2</v>
      </c>
      <c r="B1655" s="1" t="s">
        <v>993</v>
      </c>
      <c r="C1655" s="11">
        <v>43524</v>
      </c>
      <c r="D1655" s="15">
        <v>234</v>
      </c>
    </row>
    <row r="1656" spans="1:4" x14ac:dyDescent="0.3">
      <c r="A1656" s="1">
        <v>2</v>
      </c>
      <c r="B1656" s="1" t="s">
        <v>996</v>
      </c>
      <c r="C1656" s="11">
        <v>43524</v>
      </c>
      <c r="D1656" s="15">
        <v>36890</v>
      </c>
    </row>
    <row r="1657" spans="1:4" x14ac:dyDescent="0.3">
      <c r="A1657" s="1">
        <v>2</v>
      </c>
      <c r="B1657" s="1" t="s">
        <v>997</v>
      </c>
      <c r="C1657" s="11">
        <v>43524</v>
      </c>
      <c r="D1657" s="15">
        <v>42617</v>
      </c>
    </row>
    <row r="1658" spans="1:4" x14ac:dyDescent="0.3">
      <c r="A1658" s="1">
        <v>2</v>
      </c>
      <c r="B1658" s="1" t="s">
        <v>998</v>
      </c>
      <c r="C1658" s="11">
        <v>43524</v>
      </c>
      <c r="D1658" s="15">
        <v>46100</v>
      </c>
    </row>
    <row r="1659" spans="1:4" x14ac:dyDescent="0.3">
      <c r="A1659" s="1">
        <v>2</v>
      </c>
      <c r="B1659" s="1" t="s">
        <v>991</v>
      </c>
      <c r="C1659" s="11">
        <v>43524</v>
      </c>
      <c r="D1659" s="15">
        <v>500</v>
      </c>
    </row>
    <row r="1660" spans="1:4" x14ac:dyDescent="0.3">
      <c r="A1660" s="1">
        <v>2</v>
      </c>
      <c r="B1660" s="1" t="s">
        <v>994</v>
      </c>
      <c r="C1660" s="11">
        <v>43524</v>
      </c>
      <c r="D1660" s="15">
        <v>39</v>
      </c>
    </row>
    <row r="1661" spans="1:4" x14ac:dyDescent="0.3">
      <c r="A1661" s="1">
        <v>2</v>
      </c>
      <c r="B1661" s="1" t="s">
        <v>989</v>
      </c>
      <c r="C1661" s="11">
        <v>43524</v>
      </c>
      <c r="D1661" s="15">
        <v>122897</v>
      </c>
    </row>
    <row r="1662" spans="1:4" x14ac:dyDescent="0.3">
      <c r="A1662" s="1">
        <v>2</v>
      </c>
      <c r="B1662" s="1" t="s">
        <v>992</v>
      </c>
      <c r="C1662" s="11">
        <v>43524</v>
      </c>
      <c r="D1662" s="15">
        <v>11113</v>
      </c>
    </row>
    <row r="1663" spans="1:4" x14ac:dyDescent="0.3">
      <c r="A1663" s="1">
        <v>2</v>
      </c>
      <c r="B1663" s="1" t="s">
        <v>990</v>
      </c>
      <c r="C1663" s="11">
        <v>43555</v>
      </c>
      <c r="D1663" s="15">
        <v>-2573</v>
      </c>
    </row>
    <row r="1664" spans="1:4" x14ac:dyDescent="0.3">
      <c r="A1664" s="1">
        <v>2</v>
      </c>
      <c r="B1664" s="1" t="s">
        <v>995</v>
      </c>
      <c r="C1664" s="11">
        <v>43555</v>
      </c>
      <c r="D1664" s="15">
        <v>71040</v>
      </c>
    </row>
    <row r="1665" spans="1:4" x14ac:dyDescent="0.3">
      <c r="A1665" s="1">
        <v>2</v>
      </c>
      <c r="B1665" s="1" t="s">
        <v>987</v>
      </c>
      <c r="C1665" s="11">
        <v>43555</v>
      </c>
      <c r="D1665" s="15">
        <v>9</v>
      </c>
    </row>
    <row r="1666" spans="1:4" x14ac:dyDescent="0.3">
      <c r="A1666" s="1">
        <v>2</v>
      </c>
      <c r="B1666" s="1" t="s">
        <v>988</v>
      </c>
      <c r="C1666" s="11">
        <v>43555</v>
      </c>
      <c r="D1666" s="15">
        <v>0</v>
      </c>
    </row>
    <row r="1667" spans="1:4" x14ac:dyDescent="0.3">
      <c r="A1667" s="1">
        <v>2</v>
      </c>
      <c r="B1667" s="1" t="s">
        <v>993</v>
      </c>
      <c r="C1667" s="11">
        <v>43555</v>
      </c>
      <c r="D1667" s="15">
        <v>311</v>
      </c>
    </row>
    <row r="1668" spans="1:4" x14ac:dyDescent="0.3">
      <c r="A1668" s="1">
        <v>2</v>
      </c>
      <c r="B1668" s="1" t="s">
        <v>996</v>
      </c>
      <c r="C1668" s="11">
        <v>43555</v>
      </c>
      <c r="D1668" s="15">
        <v>37018</v>
      </c>
    </row>
    <row r="1669" spans="1:4" x14ac:dyDescent="0.3">
      <c r="A1669" s="1">
        <v>2</v>
      </c>
      <c r="B1669" s="1" t="s">
        <v>997</v>
      </c>
      <c r="C1669" s="11">
        <v>43555</v>
      </c>
      <c r="D1669" s="15">
        <v>42855</v>
      </c>
    </row>
    <row r="1670" spans="1:4" x14ac:dyDescent="0.3">
      <c r="A1670" s="1">
        <v>2</v>
      </c>
      <c r="B1670" s="1" t="s">
        <v>998</v>
      </c>
      <c r="C1670" s="11">
        <v>43555</v>
      </c>
      <c r="D1670" s="15">
        <v>46391</v>
      </c>
    </row>
    <row r="1671" spans="1:4" x14ac:dyDescent="0.3">
      <c r="A1671" s="1">
        <v>2</v>
      </c>
      <c r="B1671" s="1" t="s">
        <v>991</v>
      </c>
      <c r="C1671" s="11">
        <v>43555</v>
      </c>
      <c r="D1671" s="15">
        <v>500</v>
      </c>
    </row>
    <row r="1672" spans="1:4" x14ac:dyDescent="0.3">
      <c r="A1672" s="1">
        <v>2</v>
      </c>
      <c r="B1672" s="1" t="s">
        <v>994</v>
      </c>
      <c r="C1672" s="11">
        <v>43555</v>
      </c>
      <c r="D1672" s="15">
        <v>31</v>
      </c>
    </row>
    <row r="1673" spans="1:4" x14ac:dyDescent="0.3">
      <c r="A1673" s="1">
        <v>2</v>
      </c>
      <c r="B1673" s="1" t="s">
        <v>989</v>
      </c>
      <c r="C1673" s="11">
        <v>43555</v>
      </c>
      <c r="D1673" s="15">
        <v>122897</v>
      </c>
    </row>
    <row r="1674" spans="1:4" x14ac:dyDescent="0.3">
      <c r="A1674" s="1">
        <v>2</v>
      </c>
      <c r="B1674" s="1" t="s">
        <v>992</v>
      </c>
      <c r="C1674" s="11">
        <v>43555</v>
      </c>
      <c r="D1674" s="15">
        <v>11250</v>
      </c>
    </row>
    <row r="1675" spans="1:4" x14ac:dyDescent="0.3">
      <c r="A1675" s="1">
        <v>2</v>
      </c>
      <c r="B1675" s="1" t="s">
        <v>990</v>
      </c>
      <c r="C1675" s="11">
        <v>43585</v>
      </c>
      <c r="D1675" s="15">
        <v>-3182</v>
      </c>
    </row>
    <row r="1676" spans="1:4" x14ac:dyDescent="0.3">
      <c r="A1676" s="1">
        <v>2</v>
      </c>
      <c r="B1676" s="1" t="s">
        <v>995</v>
      </c>
      <c r="C1676" s="11">
        <v>43585</v>
      </c>
      <c r="D1676" s="15">
        <v>72716</v>
      </c>
    </row>
    <row r="1677" spans="1:4" x14ac:dyDescent="0.3">
      <c r="A1677" s="1">
        <v>2</v>
      </c>
      <c r="B1677" s="1" t="s">
        <v>987</v>
      </c>
      <c r="C1677" s="11">
        <v>43585</v>
      </c>
      <c r="D1677" s="15">
        <v>9</v>
      </c>
    </row>
    <row r="1678" spans="1:4" x14ac:dyDescent="0.3">
      <c r="A1678" s="1">
        <v>2</v>
      </c>
      <c r="B1678" s="1" t="s">
        <v>988</v>
      </c>
      <c r="C1678" s="11">
        <v>43585</v>
      </c>
      <c r="D1678" s="15">
        <v>0</v>
      </c>
    </row>
    <row r="1679" spans="1:4" x14ac:dyDescent="0.3">
      <c r="A1679" s="1">
        <v>2</v>
      </c>
      <c r="B1679" s="1" t="s">
        <v>993</v>
      </c>
      <c r="C1679" s="11">
        <v>43585</v>
      </c>
      <c r="D1679" s="15">
        <v>659</v>
      </c>
    </row>
    <row r="1680" spans="1:4" x14ac:dyDescent="0.3">
      <c r="A1680" s="1">
        <v>2</v>
      </c>
      <c r="B1680" s="1" t="s">
        <v>996</v>
      </c>
      <c r="C1680" s="11">
        <v>43585</v>
      </c>
      <c r="D1680" s="15">
        <v>37771</v>
      </c>
    </row>
    <row r="1681" spans="1:4" x14ac:dyDescent="0.3">
      <c r="A1681" s="1">
        <v>2</v>
      </c>
      <c r="B1681" s="1" t="s">
        <v>997</v>
      </c>
      <c r="C1681" s="11">
        <v>43585</v>
      </c>
      <c r="D1681" s="15">
        <v>43852</v>
      </c>
    </row>
    <row r="1682" spans="1:4" x14ac:dyDescent="0.3">
      <c r="A1682" s="1">
        <v>2</v>
      </c>
      <c r="B1682" s="1" t="s">
        <v>998</v>
      </c>
      <c r="C1682" s="11">
        <v>43585</v>
      </c>
      <c r="D1682" s="15">
        <v>46922</v>
      </c>
    </row>
    <row r="1683" spans="1:4" x14ac:dyDescent="0.3">
      <c r="A1683" s="1">
        <v>2</v>
      </c>
      <c r="B1683" s="1" t="s">
        <v>991</v>
      </c>
      <c r="C1683" s="11">
        <v>43585</v>
      </c>
      <c r="D1683" s="15">
        <v>500</v>
      </c>
    </row>
    <row r="1684" spans="1:4" x14ac:dyDescent="0.3">
      <c r="A1684" s="1">
        <v>2</v>
      </c>
      <c r="B1684" s="1" t="s">
        <v>994</v>
      </c>
      <c r="C1684" s="11">
        <v>43585</v>
      </c>
      <c r="D1684" s="15">
        <v>23</v>
      </c>
    </row>
    <row r="1685" spans="1:4" x14ac:dyDescent="0.3">
      <c r="A1685" s="1">
        <v>2</v>
      </c>
      <c r="B1685" s="1" t="s">
        <v>989</v>
      </c>
      <c r="C1685" s="11">
        <v>43585</v>
      </c>
      <c r="D1685" s="15">
        <v>122897</v>
      </c>
    </row>
    <row r="1686" spans="1:4" x14ac:dyDescent="0.3">
      <c r="A1686" s="1">
        <v>2</v>
      </c>
      <c r="B1686" s="1" t="s">
        <v>992</v>
      </c>
      <c r="C1686" s="11">
        <v>43585</v>
      </c>
      <c r="D1686" s="15">
        <v>11444</v>
      </c>
    </row>
    <row r="1687" spans="1:4" x14ac:dyDescent="0.3">
      <c r="A1687" s="1">
        <v>2</v>
      </c>
      <c r="B1687" s="1" t="s">
        <v>990</v>
      </c>
      <c r="C1687" s="11">
        <v>43616</v>
      </c>
      <c r="D1687" s="15">
        <v>-3376</v>
      </c>
    </row>
    <row r="1688" spans="1:4" x14ac:dyDescent="0.3">
      <c r="A1688" s="1">
        <v>2</v>
      </c>
      <c r="B1688" s="1" t="s">
        <v>995</v>
      </c>
      <c r="C1688" s="11">
        <v>43616</v>
      </c>
      <c r="D1688" s="15">
        <v>70242</v>
      </c>
    </row>
    <row r="1689" spans="1:4" x14ac:dyDescent="0.3">
      <c r="A1689" s="1">
        <v>2</v>
      </c>
      <c r="B1689" s="1" t="s">
        <v>987</v>
      </c>
      <c r="C1689" s="11">
        <v>43616</v>
      </c>
      <c r="D1689" s="15">
        <v>0</v>
      </c>
    </row>
    <row r="1690" spans="1:4" x14ac:dyDescent="0.3">
      <c r="A1690" s="1">
        <v>2</v>
      </c>
      <c r="B1690" s="1" t="s">
        <v>988</v>
      </c>
      <c r="C1690" s="11">
        <v>43616</v>
      </c>
      <c r="D1690" s="15">
        <v>0</v>
      </c>
    </row>
    <row r="1691" spans="1:4" x14ac:dyDescent="0.3">
      <c r="A1691" s="1">
        <v>2</v>
      </c>
      <c r="B1691" s="1" t="s">
        <v>993</v>
      </c>
      <c r="C1691" s="11">
        <v>43616</v>
      </c>
      <c r="D1691" s="15">
        <v>2819</v>
      </c>
    </row>
    <row r="1692" spans="1:4" x14ac:dyDescent="0.3">
      <c r="A1692" s="1">
        <v>2</v>
      </c>
      <c r="B1692" s="1" t="s">
        <v>996</v>
      </c>
      <c r="C1692" s="11">
        <v>43616</v>
      </c>
      <c r="D1692" s="15">
        <v>36528</v>
      </c>
    </row>
    <row r="1693" spans="1:4" x14ac:dyDescent="0.3">
      <c r="A1693" s="1">
        <v>2</v>
      </c>
      <c r="B1693" s="1" t="s">
        <v>997</v>
      </c>
      <c r="C1693" s="11">
        <v>43616</v>
      </c>
      <c r="D1693" s="15">
        <v>42404</v>
      </c>
    </row>
    <row r="1694" spans="1:4" x14ac:dyDescent="0.3">
      <c r="A1694" s="1">
        <v>2</v>
      </c>
      <c r="B1694" s="1" t="s">
        <v>998</v>
      </c>
      <c r="C1694" s="11">
        <v>43616</v>
      </c>
      <c r="D1694" s="15">
        <v>46346</v>
      </c>
    </row>
    <row r="1695" spans="1:4" x14ac:dyDescent="0.3">
      <c r="A1695" s="1">
        <v>2</v>
      </c>
      <c r="B1695" s="1" t="s">
        <v>991</v>
      </c>
      <c r="C1695" s="11">
        <v>43616</v>
      </c>
      <c r="D1695" s="15">
        <v>500</v>
      </c>
    </row>
    <row r="1696" spans="1:4" x14ac:dyDescent="0.3">
      <c r="A1696" s="1">
        <v>2</v>
      </c>
      <c r="B1696" s="1" t="s">
        <v>999</v>
      </c>
      <c r="C1696" s="11">
        <v>43616</v>
      </c>
      <c r="D1696" s="15">
        <v>0</v>
      </c>
    </row>
    <row r="1697" spans="1:4" x14ac:dyDescent="0.3">
      <c r="A1697" s="1">
        <v>2</v>
      </c>
      <c r="B1697" s="1" t="s">
        <v>994</v>
      </c>
      <c r="C1697" s="11">
        <v>43616</v>
      </c>
      <c r="D1697" s="15">
        <v>15</v>
      </c>
    </row>
    <row r="1698" spans="1:4" x14ac:dyDescent="0.3">
      <c r="A1698" s="1">
        <v>2</v>
      </c>
      <c r="B1698" s="1" t="s">
        <v>989</v>
      </c>
      <c r="C1698" s="11">
        <v>43616</v>
      </c>
      <c r="D1698" s="15">
        <v>122897</v>
      </c>
    </row>
    <row r="1699" spans="1:4" x14ac:dyDescent="0.3">
      <c r="A1699" s="1">
        <v>2</v>
      </c>
      <c r="B1699" s="1" t="s">
        <v>992</v>
      </c>
      <c r="C1699" s="11">
        <v>43616</v>
      </c>
      <c r="D1699" s="15">
        <v>11192</v>
      </c>
    </row>
    <row r="1700" spans="1:4" x14ac:dyDescent="0.3">
      <c r="A1700" s="1">
        <v>2</v>
      </c>
      <c r="B1700" s="1" t="s">
        <v>990</v>
      </c>
      <c r="C1700" s="11">
        <v>43646</v>
      </c>
      <c r="D1700" s="15">
        <v>0</v>
      </c>
    </row>
    <row r="1701" spans="1:4" x14ac:dyDescent="0.3">
      <c r="A1701" s="1">
        <v>2</v>
      </c>
      <c r="B1701" s="1" t="s">
        <v>995</v>
      </c>
      <c r="C1701" s="11">
        <v>43646</v>
      </c>
      <c r="D1701" s="15">
        <v>72971</v>
      </c>
    </row>
    <row r="1702" spans="1:4" x14ac:dyDescent="0.3">
      <c r="A1702" s="1">
        <v>2</v>
      </c>
      <c r="B1702" s="1" t="s">
        <v>987</v>
      </c>
      <c r="C1702" s="11">
        <v>43646</v>
      </c>
      <c r="D1702" s="15">
        <v>0</v>
      </c>
    </row>
    <row r="1703" spans="1:4" x14ac:dyDescent="0.3">
      <c r="A1703" s="1">
        <v>2</v>
      </c>
      <c r="B1703" s="1" t="s">
        <v>988</v>
      </c>
      <c r="C1703" s="11">
        <v>43646</v>
      </c>
      <c r="D1703" s="15">
        <v>0</v>
      </c>
    </row>
    <row r="1704" spans="1:4" x14ac:dyDescent="0.3">
      <c r="A1704" s="1">
        <v>2</v>
      </c>
      <c r="B1704" s="1" t="s">
        <v>993</v>
      </c>
      <c r="C1704" s="11">
        <v>43646</v>
      </c>
      <c r="D1704" s="15">
        <v>10685</v>
      </c>
    </row>
    <row r="1705" spans="1:4" x14ac:dyDescent="0.3">
      <c r="A1705" s="1">
        <v>2</v>
      </c>
      <c r="B1705" s="1" t="s">
        <v>996</v>
      </c>
      <c r="C1705" s="11">
        <v>43646</v>
      </c>
      <c r="D1705" s="15">
        <v>37854</v>
      </c>
    </row>
    <row r="1706" spans="1:4" x14ac:dyDescent="0.3">
      <c r="A1706" s="1">
        <v>2</v>
      </c>
      <c r="B1706" s="1" t="s">
        <v>997</v>
      </c>
      <c r="C1706" s="11">
        <v>43646</v>
      </c>
      <c r="D1706" s="15">
        <v>43984</v>
      </c>
    </row>
    <row r="1707" spans="1:4" x14ac:dyDescent="0.3">
      <c r="A1707" s="1">
        <v>2</v>
      </c>
      <c r="B1707" s="1" t="s">
        <v>998</v>
      </c>
      <c r="C1707" s="11">
        <v>43646</v>
      </c>
      <c r="D1707" s="15">
        <v>47290</v>
      </c>
    </row>
    <row r="1708" spans="1:4" x14ac:dyDescent="0.3">
      <c r="A1708" s="1">
        <v>2</v>
      </c>
      <c r="B1708" s="1" t="s">
        <v>991</v>
      </c>
      <c r="C1708" s="11">
        <v>43646</v>
      </c>
      <c r="D1708" s="15">
        <v>500</v>
      </c>
    </row>
    <row r="1709" spans="1:4" x14ac:dyDescent="0.3">
      <c r="A1709" s="1">
        <v>2</v>
      </c>
      <c r="B1709" s="1" t="s">
        <v>999</v>
      </c>
      <c r="C1709" s="11">
        <v>43646</v>
      </c>
      <c r="D1709" s="15">
        <v>0</v>
      </c>
    </row>
    <row r="1710" spans="1:4" x14ac:dyDescent="0.3">
      <c r="A1710" s="1">
        <v>2</v>
      </c>
      <c r="B1710" s="1" t="s">
        <v>994</v>
      </c>
      <c r="C1710" s="11">
        <v>43646</v>
      </c>
      <c r="D1710" s="15">
        <v>7</v>
      </c>
    </row>
    <row r="1711" spans="1:4" x14ac:dyDescent="0.3">
      <c r="A1711" s="1">
        <v>2</v>
      </c>
      <c r="B1711" s="1" t="s">
        <v>989</v>
      </c>
      <c r="C1711" s="11">
        <v>43646</v>
      </c>
      <c r="D1711" s="15">
        <v>122897</v>
      </c>
    </row>
    <row r="1712" spans="1:4" x14ac:dyDescent="0.3">
      <c r="A1712" s="1">
        <v>2</v>
      </c>
      <c r="B1712" s="1" t="s">
        <v>992</v>
      </c>
      <c r="C1712" s="11">
        <v>43646</v>
      </c>
      <c r="D1712" s="15">
        <v>11552</v>
      </c>
    </row>
    <row r="1713" spans="1:4" x14ac:dyDescent="0.3">
      <c r="A1713" s="1">
        <v>2</v>
      </c>
      <c r="B1713" s="1" t="s">
        <v>990</v>
      </c>
      <c r="C1713" s="11">
        <v>43677</v>
      </c>
      <c r="D1713" s="15">
        <v>-11</v>
      </c>
    </row>
    <row r="1714" spans="1:4" x14ac:dyDescent="0.3">
      <c r="A1714" s="1">
        <v>2</v>
      </c>
      <c r="B1714" s="1" t="s">
        <v>995</v>
      </c>
      <c r="C1714" s="11">
        <v>43677</v>
      </c>
      <c r="D1714" s="15">
        <v>73692</v>
      </c>
    </row>
    <row r="1715" spans="1:4" x14ac:dyDescent="0.3">
      <c r="A1715" s="1">
        <v>2</v>
      </c>
      <c r="B1715" s="1" t="s">
        <v>987</v>
      </c>
      <c r="C1715" s="11">
        <v>43677</v>
      </c>
      <c r="D1715" s="15">
        <v>0</v>
      </c>
    </row>
    <row r="1716" spans="1:4" x14ac:dyDescent="0.3">
      <c r="A1716" s="1">
        <v>2</v>
      </c>
      <c r="B1716" s="1" t="s">
        <v>988</v>
      </c>
      <c r="C1716" s="11">
        <v>43677</v>
      </c>
      <c r="D1716" s="15">
        <v>0</v>
      </c>
    </row>
    <row r="1717" spans="1:4" x14ac:dyDescent="0.3">
      <c r="A1717" s="1">
        <v>2</v>
      </c>
      <c r="B1717" s="1" t="s">
        <v>993</v>
      </c>
      <c r="C1717" s="11">
        <v>43677</v>
      </c>
      <c r="D1717" s="15">
        <v>186</v>
      </c>
    </row>
    <row r="1718" spans="1:4" x14ac:dyDescent="0.3">
      <c r="A1718" s="1">
        <v>2</v>
      </c>
      <c r="B1718" s="1" t="s">
        <v>996</v>
      </c>
      <c r="C1718" s="11">
        <v>43677</v>
      </c>
      <c r="D1718" s="15">
        <v>38196</v>
      </c>
    </row>
    <row r="1719" spans="1:4" x14ac:dyDescent="0.3">
      <c r="A1719" s="1">
        <v>2</v>
      </c>
      <c r="B1719" s="1" t="s">
        <v>997</v>
      </c>
      <c r="C1719" s="11">
        <v>43677</v>
      </c>
      <c r="D1719" s="15">
        <v>44380</v>
      </c>
    </row>
    <row r="1720" spans="1:4" x14ac:dyDescent="0.3">
      <c r="A1720" s="1">
        <v>2</v>
      </c>
      <c r="B1720" s="1" t="s">
        <v>998</v>
      </c>
      <c r="C1720" s="11">
        <v>43677</v>
      </c>
      <c r="D1720" s="15">
        <v>47538</v>
      </c>
    </row>
    <row r="1721" spans="1:4" x14ac:dyDescent="0.3">
      <c r="A1721" s="1">
        <v>2</v>
      </c>
      <c r="B1721" s="1" t="s">
        <v>991</v>
      </c>
      <c r="C1721" s="11">
        <v>43677</v>
      </c>
      <c r="D1721" s="15">
        <v>500</v>
      </c>
    </row>
    <row r="1722" spans="1:4" x14ac:dyDescent="0.3">
      <c r="A1722" s="1">
        <v>2</v>
      </c>
      <c r="B1722" s="1" t="s">
        <v>999</v>
      </c>
      <c r="C1722" s="11">
        <v>43677</v>
      </c>
      <c r="D1722" s="15">
        <v>0</v>
      </c>
    </row>
    <row r="1723" spans="1:4" x14ac:dyDescent="0.3">
      <c r="A1723" s="1">
        <v>2</v>
      </c>
      <c r="B1723" s="1" t="s">
        <v>994</v>
      </c>
      <c r="C1723" s="11">
        <v>43677</v>
      </c>
      <c r="D1723" s="15">
        <v>7</v>
      </c>
    </row>
    <row r="1724" spans="1:4" x14ac:dyDescent="0.3">
      <c r="A1724" s="1">
        <v>2</v>
      </c>
      <c r="B1724" s="1" t="s">
        <v>989</v>
      </c>
      <c r="C1724" s="11">
        <v>43677</v>
      </c>
      <c r="D1724" s="15">
        <v>122897</v>
      </c>
    </row>
    <row r="1725" spans="1:4" x14ac:dyDescent="0.3">
      <c r="A1725" s="1">
        <v>2</v>
      </c>
      <c r="B1725" s="1" t="s">
        <v>992</v>
      </c>
      <c r="C1725" s="11">
        <v>43677</v>
      </c>
      <c r="D1725" s="15">
        <v>11684</v>
      </c>
    </row>
    <row r="1726" spans="1:4" x14ac:dyDescent="0.3">
      <c r="A1726" s="1">
        <v>2</v>
      </c>
      <c r="B1726" s="1" t="s">
        <v>990</v>
      </c>
      <c r="C1726" s="11">
        <v>43708</v>
      </c>
      <c r="D1726" s="15">
        <v>-737</v>
      </c>
    </row>
    <row r="1727" spans="1:4" x14ac:dyDescent="0.3">
      <c r="A1727" s="1">
        <v>2</v>
      </c>
      <c r="B1727" s="1" t="s">
        <v>995</v>
      </c>
      <c r="C1727" s="11">
        <v>43708</v>
      </c>
      <c r="D1727" s="15">
        <v>72249</v>
      </c>
    </row>
    <row r="1728" spans="1:4" x14ac:dyDescent="0.3">
      <c r="A1728" s="1">
        <v>2</v>
      </c>
      <c r="B1728" s="1" t="s">
        <v>987</v>
      </c>
      <c r="C1728" s="11">
        <v>43708</v>
      </c>
      <c r="D1728" s="15">
        <v>150</v>
      </c>
    </row>
    <row r="1729" spans="1:4" x14ac:dyDescent="0.3">
      <c r="A1729" s="1">
        <v>2</v>
      </c>
      <c r="B1729" s="1" t="s">
        <v>988</v>
      </c>
      <c r="C1729" s="11">
        <v>43708</v>
      </c>
      <c r="D1729" s="15">
        <v>0</v>
      </c>
    </row>
    <row r="1730" spans="1:4" x14ac:dyDescent="0.3">
      <c r="A1730" s="1">
        <v>2</v>
      </c>
      <c r="B1730" s="1" t="s">
        <v>993</v>
      </c>
      <c r="C1730" s="11">
        <v>43708</v>
      </c>
      <c r="D1730" s="15">
        <v>859</v>
      </c>
    </row>
    <row r="1731" spans="1:4" x14ac:dyDescent="0.3">
      <c r="A1731" s="1">
        <v>2</v>
      </c>
      <c r="B1731" s="1" t="s">
        <v>996</v>
      </c>
      <c r="C1731" s="11">
        <v>43708</v>
      </c>
      <c r="D1731" s="15">
        <v>37474</v>
      </c>
    </row>
    <row r="1732" spans="1:4" x14ac:dyDescent="0.3">
      <c r="A1732" s="1">
        <v>2</v>
      </c>
      <c r="B1732" s="1" t="s">
        <v>997</v>
      </c>
      <c r="C1732" s="11">
        <v>43708</v>
      </c>
      <c r="D1732" s="15">
        <v>43597</v>
      </c>
    </row>
    <row r="1733" spans="1:4" x14ac:dyDescent="0.3">
      <c r="A1733" s="1">
        <v>2</v>
      </c>
      <c r="B1733" s="1" t="s">
        <v>998</v>
      </c>
      <c r="C1733" s="11">
        <v>43708</v>
      </c>
      <c r="D1733" s="15">
        <v>47347</v>
      </c>
    </row>
    <row r="1734" spans="1:4" x14ac:dyDescent="0.3">
      <c r="A1734" s="1">
        <v>2</v>
      </c>
      <c r="B1734" s="1" t="s">
        <v>991</v>
      </c>
      <c r="C1734" s="11">
        <v>43708</v>
      </c>
      <c r="D1734" s="15">
        <v>500</v>
      </c>
    </row>
    <row r="1735" spans="1:4" x14ac:dyDescent="0.3">
      <c r="A1735" s="1">
        <v>2</v>
      </c>
      <c r="B1735" s="1" t="s">
        <v>999</v>
      </c>
      <c r="C1735" s="11">
        <v>43708</v>
      </c>
      <c r="D1735" s="15">
        <v>0</v>
      </c>
    </row>
    <row r="1736" spans="1:4" x14ac:dyDescent="0.3">
      <c r="A1736" s="1">
        <v>2</v>
      </c>
      <c r="B1736" s="1" t="s">
        <v>994</v>
      </c>
      <c r="C1736" s="11">
        <v>43708</v>
      </c>
      <c r="D1736" s="15">
        <v>7</v>
      </c>
    </row>
    <row r="1737" spans="1:4" x14ac:dyDescent="0.3">
      <c r="A1737" s="1">
        <v>2</v>
      </c>
      <c r="B1737" s="1" t="s">
        <v>989</v>
      </c>
      <c r="C1737" s="11">
        <v>43708</v>
      </c>
      <c r="D1737" s="15">
        <v>121885</v>
      </c>
    </row>
    <row r="1738" spans="1:4" x14ac:dyDescent="0.3">
      <c r="A1738" s="1">
        <v>2</v>
      </c>
      <c r="B1738" s="1" t="s">
        <v>992</v>
      </c>
      <c r="C1738" s="11">
        <v>43708</v>
      </c>
      <c r="D1738" s="15">
        <v>11378</v>
      </c>
    </row>
    <row r="1739" spans="1:4" x14ac:dyDescent="0.3">
      <c r="A1739" s="1">
        <v>2</v>
      </c>
      <c r="B1739" s="1" t="s">
        <v>990</v>
      </c>
      <c r="C1739" s="11">
        <v>43738</v>
      </c>
      <c r="D1739" s="15">
        <v>-585</v>
      </c>
    </row>
    <row r="1740" spans="1:4" x14ac:dyDescent="0.3">
      <c r="A1740" s="1">
        <v>2</v>
      </c>
      <c r="B1740" s="1" t="s">
        <v>995</v>
      </c>
      <c r="C1740" s="11">
        <v>43738</v>
      </c>
      <c r="D1740" s="15">
        <v>73186</v>
      </c>
    </row>
    <row r="1741" spans="1:4" x14ac:dyDescent="0.3">
      <c r="A1741" s="1">
        <v>2</v>
      </c>
      <c r="B1741" s="1" t="s">
        <v>987</v>
      </c>
      <c r="C1741" s="11">
        <v>43738</v>
      </c>
      <c r="D1741" s="15">
        <v>0</v>
      </c>
    </row>
    <row r="1742" spans="1:4" x14ac:dyDescent="0.3">
      <c r="A1742" s="1">
        <v>2</v>
      </c>
      <c r="B1742" s="1" t="s">
        <v>988</v>
      </c>
      <c r="C1742" s="11">
        <v>43738</v>
      </c>
      <c r="D1742" s="15">
        <v>0</v>
      </c>
    </row>
    <row r="1743" spans="1:4" x14ac:dyDescent="0.3">
      <c r="A1743" s="1">
        <v>2</v>
      </c>
      <c r="B1743" s="1" t="s">
        <v>993</v>
      </c>
      <c r="C1743" s="11">
        <v>43738</v>
      </c>
      <c r="D1743" s="15">
        <v>389</v>
      </c>
    </row>
    <row r="1744" spans="1:4" x14ac:dyDescent="0.3">
      <c r="A1744" s="1">
        <v>2</v>
      </c>
      <c r="B1744" s="1" t="s">
        <v>996</v>
      </c>
      <c r="C1744" s="11">
        <v>43738</v>
      </c>
      <c r="D1744" s="15">
        <v>38030</v>
      </c>
    </row>
    <row r="1745" spans="1:4" x14ac:dyDescent="0.3">
      <c r="A1745" s="1">
        <v>2</v>
      </c>
      <c r="B1745" s="1" t="s">
        <v>997</v>
      </c>
      <c r="C1745" s="11">
        <v>43738</v>
      </c>
      <c r="D1745" s="15">
        <v>44208</v>
      </c>
    </row>
    <row r="1746" spans="1:4" x14ac:dyDescent="0.3">
      <c r="A1746" s="1">
        <v>2</v>
      </c>
      <c r="B1746" s="1" t="s">
        <v>998</v>
      </c>
      <c r="C1746" s="11">
        <v>43738</v>
      </c>
      <c r="D1746" s="15">
        <v>47546</v>
      </c>
    </row>
    <row r="1747" spans="1:4" x14ac:dyDescent="0.3">
      <c r="A1747" s="1">
        <v>2</v>
      </c>
      <c r="B1747" s="1" t="s">
        <v>991</v>
      </c>
      <c r="C1747" s="11">
        <v>43738</v>
      </c>
      <c r="D1747" s="15">
        <v>500</v>
      </c>
    </row>
    <row r="1748" spans="1:4" x14ac:dyDescent="0.3">
      <c r="A1748" s="1">
        <v>2</v>
      </c>
      <c r="B1748" s="1" t="s">
        <v>999</v>
      </c>
      <c r="C1748" s="11">
        <v>43738</v>
      </c>
      <c r="D1748" s="15">
        <v>0</v>
      </c>
    </row>
    <row r="1749" spans="1:4" x14ac:dyDescent="0.3">
      <c r="A1749" s="1">
        <v>2</v>
      </c>
      <c r="B1749" s="1" t="s">
        <v>994</v>
      </c>
      <c r="C1749" s="11">
        <v>43738</v>
      </c>
      <c r="D1749" s="15">
        <v>7</v>
      </c>
    </row>
    <row r="1750" spans="1:4" x14ac:dyDescent="0.3">
      <c r="A1750" s="1">
        <v>2</v>
      </c>
      <c r="B1750" s="1" t="s">
        <v>989</v>
      </c>
      <c r="C1750" s="11">
        <v>43738</v>
      </c>
      <c r="D1750" s="15">
        <v>124334</v>
      </c>
    </row>
    <row r="1751" spans="1:4" x14ac:dyDescent="0.3">
      <c r="A1751" s="1">
        <v>2</v>
      </c>
      <c r="B1751" s="1" t="s">
        <v>992</v>
      </c>
      <c r="C1751" s="11">
        <v>43738</v>
      </c>
      <c r="D1751" s="15">
        <v>11583</v>
      </c>
    </row>
    <row r="1752" spans="1:4" x14ac:dyDescent="0.3">
      <c r="A1752" s="1">
        <v>2</v>
      </c>
      <c r="B1752" s="1" t="s">
        <v>990</v>
      </c>
      <c r="C1752" s="11">
        <v>43769</v>
      </c>
      <c r="D1752" s="15">
        <v>-550</v>
      </c>
    </row>
    <row r="1753" spans="1:4" x14ac:dyDescent="0.3">
      <c r="A1753" s="1">
        <v>2</v>
      </c>
      <c r="B1753" s="1" t="s">
        <v>995</v>
      </c>
      <c r="C1753" s="11">
        <v>43769</v>
      </c>
      <c r="D1753" s="15">
        <v>74634</v>
      </c>
    </row>
    <row r="1754" spans="1:4" x14ac:dyDescent="0.3">
      <c r="A1754" s="1">
        <v>2</v>
      </c>
      <c r="B1754" s="1" t="s">
        <v>987</v>
      </c>
      <c r="C1754" s="11">
        <v>43769</v>
      </c>
      <c r="D1754" s="15">
        <v>3800</v>
      </c>
    </row>
    <row r="1755" spans="1:4" x14ac:dyDescent="0.3">
      <c r="A1755" s="1">
        <v>2</v>
      </c>
      <c r="B1755" s="1" t="s">
        <v>988</v>
      </c>
      <c r="C1755" s="11">
        <v>43769</v>
      </c>
      <c r="D1755" s="15">
        <v>0</v>
      </c>
    </row>
    <row r="1756" spans="1:4" x14ac:dyDescent="0.3">
      <c r="A1756" s="1">
        <v>2</v>
      </c>
      <c r="B1756" s="1" t="s">
        <v>993</v>
      </c>
      <c r="C1756" s="11">
        <v>43769</v>
      </c>
      <c r="D1756" s="15">
        <v>958</v>
      </c>
    </row>
    <row r="1757" spans="1:4" x14ac:dyDescent="0.3">
      <c r="A1757" s="1">
        <v>2</v>
      </c>
      <c r="B1757" s="1" t="s">
        <v>996</v>
      </c>
      <c r="C1757" s="11">
        <v>43769</v>
      </c>
      <c r="D1757" s="15">
        <v>38767</v>
      </c>
    </row>
    <row r="1758" spans="1:4" x14ac:dyDescent="0.3">
      <c r="A1758" s="1">
        <v>2</v>
      </c>
      <c r="B1758" s="1" t="s">
        <v>997</v>
      </c>
      <c r="C1758" s="11">
        <v>43769</v>
      </c>
      <c r="D1758" s="15">
        <v>45086</v>
      </c>
    </row>
    <row r="1759" spans="1:4" x14ac:dyDescent="0.3">
      <c r="A1759" s="1">
        <v>2</v>
      </c>
      <c r="B1759" s="1" t="s">
        <v>998</v>
      </c>
      <c r="C1759" s="11">
        <v>43769</v>
      </c>
      <c r="D1759" s="15">
        <v>47976</v>
      </c>
    </row>
    <row r="1760" spans="1:4" x14ac:dyDescent="0.3">
      <c r="A1760" s="1">
        <v>2</v>
      </c>
      <c r="B1760" s="1" t="s">
        <v>991</v>
      </c>
      <c r="C1760" s="11">
        <v>43769</v>
      </c>
      <c r="D1760" s="15">
        <v>500</v>
      </c>
    </row>
    <row r="1761" spans="1:4" x14ac:dyDescent="0.3">
      <c r="A1761" s="1">
        <v>2</v>
      </c>
      <c r="B1761" s="1" t="s">
        <v>999</v>
      </c>
      <c r="C1761" s="11">
        <v>43769</v>
      </c>
      <c r="D1761" s="15">
        <v>0</v>
      </c>
    </row>
    <row r="1762" spans="1:4" x14ac:dyDescent="0.3">
      <c r="A1762" s="1">
        <v>2</v>
      </c>
      <c r="B1762" s="1" t="s">
        <v>994</v>
      </c>
      <c r="C1762" s="11">
        <v>43769</v>
      </c>
      <c r="D1762" s="15">
        <v>7</v>
      </c>
    </row>
    <row r="1763" spans="1:4" x14ac:dyDescent="0.3">
      <c r="A1763" s="1">
        <v>2</v>
      </c>
      <c r="B1763" s="1" t="s">
        <v>989</v>
      </c>
      <c r="C1763" s="11">
        <v>43769</v>
      </c>
      <c r="D1763" s="15">
        <v>126172</v>
      </c>
    </row>
    <row r="1764" spans="1:4" x14ac:dyDescent="0.3">
      <c r="A1764" s="1">
        <v>2</v>
      </c>
      <c r="B1764" s="1" t="s">
        <v>992</v>
      </c>
      <c r="C1764" s="11">
        <v>43769</v>
      </c>
      <c r="D1764" s="15">
        <v>11890</v>
      </c>
    </row>
    <row r="1765" spans="1:4" x14ac:dyDescent="0.3">
      <c r="A1765" s="1">
        <v>2</v>
      </c>
      <c r="B1765" s="1" t="s">
        <v>990</v>
      </c>
      <c r="C1765" s="11">
        <v>43799</v>
      </c>
      <c r="D1765" s="15">
        <v>-23</v>
      </c>
    </row>
    <row r="1766" spans="1:4" x14ac:dyDescent="0.3">
      <c r="A1766" s="1">
        <v>2</v>
      </c>
      <c r="B1766" s="1" t="s">
        <v>995</v>
      </c>
      <c r="C1766" s="11">
        <v>43799</v>
      </c>
      <c r="D1766" s="15">
        <v>75796</v>
      </c>
    </row>
    <row r="1767" spans="1:4" x14ac:dyDescent="0.3">
      <c r="A1767" s="1">
        <v>2</v>
      </c>
      <c r="B1767" s="1" t="s">
        <v>987</v>
      </c>
      <c r="C1767" s="11">
        <v>43799</v>
      </c>
      <c r="D1767" s="15">
        <v>2000</v>
      </c>
    </row>
    <row r="1768" spans="1:4" x14ac:dyDescent="0.3">
      <c r="A1768" s="1">
        <v>2</v>
      </c>
      <c r="B1768" s="1" t="s">
        <v>988</v>
      </c>
      <c r="C1768" s="11">
        <v>43799</v>
      </c>
      <c r="D1768" s="15">
        <v>0</v>
      </c>
    </row>
    <row r="1769" spans="1:4" x14ac:dyDescent="0.3">
      <c r="A1769" s="1">
        <v>2</v>
      </c>
      <c r="B1769" s="1" t="s">
        <v>993</v>
      </c>
      <c r="C1769" s="11">
        <v>43799</v>
      </c>
      <c r="D1769" s="15">
        <v>51868</v>
      </c>
    </row>
    <row r="1770" spans="1:4" x14ac:dyDescent="0.3">
      <c r="A1770" s="1">
        <v>2</v>
      </c>
      <c r="B1770" s="1" t="s">
        <v>996</v>
      </c>
      <c r="C1770" s="11">
        <v>43799</v>
      </c>
      <c r="D1770" s="15">
        <v>39278</v>
      </c>
    </row>
    <row r="1771" spans="1:4" x14ac:dyDescent="0.3">
      <c r="A1771" s="1">
        <v>2</v>
      </c>
      <c r="B1771" s="1" t="s">
        <v>997</v>
      </c>
      <c r="C1771" s="11">
        <v>43799</v>
      </c>
      <c r="D1771" s="15">
        <v>45676</v>
      </c>
    </row>
    <row r="1772" spans="1:4" x14ac:dyDescent="0.3">
      <c r="A1772" s="1">
        <v>2</v>
      </c>
      <c r="B1772" s="1" t="s">
        <v>998</v>
      </c>
      <c r="C1772" s="11">
        <v>43799</v>
      </c>
      <c r="D1772" s="15">
        <v>48333</v>
      </c>
    </row>
    <row r="1773" spans="1:4" x14ac:dyDescent="0.3">
      <c r="A1773" s="1">
        <v>2</v>
      </c>
      <c r="B1773" s="1" t="s">
        <v>991</v>
      </c>
      <c r="C1773" s="11">
        <v>43799</v>
      </c>
      <c r="D1773" s="15">
        <v>500</v>
      </c>
    </row>
    <row r="1774" spans="1:4" x14ac:dyDescent="0.3">
      <c r="A1774" s="1">
        <v>2</v>
      </c>
      <c r="B1774" s="1" t="s">
        <v>999</v>
      </c>
      <c r="C1774" s="11">
        <v>43799</v>
      </c>
      <c r="D1774" s="15">
        <v>0</v>
      </c>
    </row>
    <row r="1775" spans="1:4" x14ac:dyDescent="0.3">
      <c r="A1775" s="1">
        <v>2</v>
      </c>
      <c r="B1775" s="1" t="s">
        <v>994</v>
      </c>
      <c r="C1775" s="11">
        <v>43799</v>
      </c>
      <c r="D1775" s="15">
        <v>7</v>
      </c>
    </row>
    <row r="1776" spans="1:4" x14ac:dyDescent="0.3">
      <c r="A1776" s="1">
        <v>2</v>
      </c>
      <c r="B1776" s="1" t="s">
        <v>989</v>
      </c>
      <c r="C1776" s="11">
        <v>43799</v>
      </c>
      <c r="D1776" s="15">
        <v>127962</v>
      </c>
    </row>
    <row r="1777" spans="1:4" x14ac:dyDescent="0.3">
      <c r="A1777" s="1">
        <v>2</v>
      </c>
      <c r="B1777" s="1" t="s">
        <v>992</v>
      </c>
      <c r="C1777" s="11">
        <v>43799</v>
      </c>
      <c r="D1777" s="15">
        <v>12104</v>
      </c>
    </row>
    <row r="1778" spans="1:4" x14ac:dyDescent="0.3">
      <c r="A1778" s="1">
        <v>2</v>
      </c>
      <c r="B1778" s="1" t="s">
        <v>990</v>
      </c>
      <c r="C1778" s="11">
        <v>43830</v>
      </c>
      <c r="D1778" s="15">
        <v>0</v>
      </c>
    </row>
    <row r="1779" spans="1:4" x14ac:dyDescent="0.3">
      <c r="A1779" s="1">
        <v>2</v>
      </c>
      <c r="B1779" s="1" t="s">
        <v>995</v>
      </c>
      <c r="C1779" s="11">
        <v>43830</v>
      </c>
      <c r="D1779" s="15">
        <v>77239</v>
      </c>
    </row>
    <row r="1780" spans="1:4" x14ac:dyDescent="0.3">
      <c r="A1780" s="1">
        <v>2</v>
      </c>
      <c r="B1780" s="1" t="s">
        <v>987</v>
      </c>
      <c r="C1780" s="11">
        <v>43830</v>
      </c>
      <c r="D1780" s="15">
        <v>340</v>
      </c>
    </row>
    <row r="1781" spans="1:4" x14ac:dyDescent="0.3">
      <c r="A1781" s="1">
        <v>2</v>
      </c>
      <c r="B1781" s="1" t="s">
        <v>988</v>
      </c>
      <c r="C1781" s="11">
        <v>43830</v>
      </c>
      <c r="D1781" s="15">
        <v>0</v>
      </c>
    </row>
    <row r="1782" spans="1:4" x14ac:dyDescent="0.3">
      <c r="A1782" s="1">
        <v>2</v>
      </c>
      <c r="B1782" s="1" t="s">
        <v>993</v>
      </c>
      <c r="C1782" s="11">
        <v>43830</v>
      </c>
      <c r="D1782" s="15">
        <v>89512</v>
      </c>
    </row>
    <row r="1783" spans="1:4" x14ac:dyDescent="0.3">
      <c r="A1783" s="1">
        <v>2</v>
      </c>
      <c r="B1783" s="1" t="s">
        <v>996</v>
      </c>
      <c r="C1783" s="11">
        <v>43830</v>
      </c>
      <c r="D1783" s="15">
        <v>39815</v>
      </c>
    </row>
    <row r="1784" spans="1:4" x14ac:dyDescent="0.3">
      <c r="A1784" s="1">
        <v>2</v>
      </c>
      <c r="B1784" s="1" t="s">
        <v>997</v>
      </c>
      <c r="C1784" s="11">
        <v>43830</v>
      </c>
      <c r="D1784" s="15">
        <v>46554</v>
      </c>
    </row>
    <row r="1785" spans="1:4" x14ac:dyDescent="0.3">
      <c r="A1785" s="1">
        <v>2</v>
      </c>
      <c r="B1785" s="1" t="s">
        <v>998</v>
      </c>
      <c r="C1785" s="11">
        <v>43830</v>
      </c>
      <c r="D1785" s="15">
        <v>48788</v>
      </c>
    </row>
    <row r="1786" spans="1:4" x14ac:dyDescent="0.3">
      <c r="A1786" s="1">
        <v>2</v>
      </c>
      <c r="B1786" s="1" t="s">
        <v>991</v>
      </c>
      <c r="C1786" s="11">
        <v>43830</v>
      </c>
      <c r="D1786" s="15">
        <v>500</v>
      </c>
    </row>
    <row r="1787" spans="1:4" x14ac:dyDescent="0.3">
      <c r="A1787" s="1">
        <v>2</v>
      </c>
      <c r="B1787" s="1" t="s">
        <v>999</v>
      </c>
      <c r="C1787" s="11">
        <v>43830</v>
      </c>
      <c r="D1787" s="15">
        <v>0</v>
      </c>
    </row>
    <row r="1788" spans="1:4" x14ac:dyDescent="0.3">
      <c r="A1788" s="1">
        <v>2</v>
      </c>
      <c r="B1788" s="1" t="s">
        <v>994</v>
      </c>
      <c r="C1788" s="11">
        <v>43830</v>
      </c>
      <c r="D1788" s="15">
        <v>7</v>
      </c>
    </row>
    <row r="1789" spans="1:4" x14ac:dyDescent="0.3">
      <c r="A1789" s="1">
        <v>2</v>
      </c>
      <c r="B1789" s="1" t="s">
        <v>989</v>
      </c>
      <c r="C1789" s="11">
        <v>43830</v>
      </c>
      <c r="D1789" s="15">
        <v>128597</v>
      </c>
    </row>
    <row r="1790" spans="1:4" x14ac:dyDescent="0.3">
      <c r="A1790" s="1">
        <v>2</v>
      </c>
      <c r="B1790" s="1" t="s">
        <v>992</v>
      </c>
      <c r="C1790" s="11">
        <v>43830</v>
      </c>
      <c r="D1790" s="15">
        <v>12394</v>
      </c>
    </row>
    <row r="1791" spans="1:4" x14ac:dyDescent="0.3">
      <c r="A1791" s="1">
        <v>2</v>
      </c>
      <c r="B1791" s="1" t="s">
        <v>990</v>
      </c>
      <c r="C1791" s="11">
        <v>43861</v>
      </c>
      <c r="D1791" s="15">
        <v>0</v>
      </c>
    </row>
    <row r="1792" spans="1:4" x14ac:dyDescent="0.3">
      <c r="A1792" s="1">
        <v>2</v>
      </c>
      <c r="B1792" s="1" t="s">
        <v>995</v>
      </c>
      <c r="C1792" s="11">
        <v>43861</v>
      </c>
      <c r="D1792" s="15">
        <v>77360</v>
      </c>
    </row>
    <row r="1793" spans="1:4" x14ac:dyDescent="0.3">
      <c r="A1793" s="1">
        <v>2</v>
      </c>
      <c r="B1793" s="1" t="s">
        <v>987</v>
      </c>
      <c r="C1793" s="11">
        <v>43861</v>
      </c>
      <c r="D1793" s="15">
        <v>340</v>
      </c>
    </row>
    <row r="1794" spans="1:4" x14ac:dyDescent="0.3">
      <c r="A1794" s="1">
        <v>2</v>
      </c>
      <c r="B1794" s="1" t="s">
        <v>988</v>
      </c>
      <c r="C1794" s="11">
        <v>43861</v>
      </c>
      <c r="D1794" s="15">
        <v>0</v>
      </c>
    </row>
    <row r="1795" spans="1:4" x14ac:dyDescent="0.3">
      <c r="A1795" s="1">
        <v>2</v>
      </c>
      <c r="B1795" s="1" t="s">
        <v>993</v>
      </c>
      <c r="C1795" s="11">
        <v>43861</v>
      </c>
      <c r="D1795" s="15">
        <v>2259</v>
      </c>
    </row>
    <row r="1796" spans="1:4" x14ac:dyDescent="0.3">
      <c r="A1796" s="1">
        <v>2</v>
      </c>
      <c r="B1796" s="1" t="s">
        <v>996</v>
      </c>
      <c r="C1796" s="11">
        <v>43861</v>
      </c>
      <c r="D1796" s="15">
        <v>39181</v>
      </c>
    </row>
    <row r="1797" spans="1:4" x14ac:dyDescent="0.3">
      <c r="A1797" s="1">
        <v>2</v>
      </c>
      <c r="B1797" s="1" t="s">
        <v>997</v>
      </c>
      <c r="C1797" s="11">
        <v>43861</v>
      </c>
      <c r="D1797" s="15">
        <v>46172</v>
      </c>
    </row>
    <row r="1798" spans="1:4" x14ac:dyDescent="0.3">
      <c r="A1798" s="1">
        <v>2</v>
      </c>
      <c r="B1798" s="1" t="s">
        <v>998</v>
      </c>
      <c r="C1798" s="11">
        <v>43861</v>
      </c>
      <c r="D1798" s="15">
        <v>49498</v>
      </c>
    </row>
    <row r="1799" spans="1:4" x14ac:dyDescent="0.3">
      <c r="A1799" s="1">
        <v>2</v>
      </c>
      <c r="B1799" s="1" t="s">
        <v>991</v>
      </c>
      <c r="C1799" s="11">
        <v>43861</v>
      </c>
      <c r="D1799" s="15">
        <v>500</v>
      </c>
    </row>
    <row r="1800" spans="1:4" x14ac:dyDescent="0.3">
      <c r="A1800" s="1">
        <v>2</v>
      </c>
      <c r="B1800" s="1" t="s">
        <v>999</v>
      </c>
      <c r="C1800" s="11">
        <v>43861</v>
      </c>
      <c r="D1800" s="15">
        <v>0</v>
      </c>
    </row>
    <row r="1801" spans="1:4" x14ac:dyDescent="0.3">
      <c r="A1801" s="1">
        <v>2</v>
      </c>
      <c r="B1801" s="1" t="s">
        <v>994</v>
      </c>
      <c r="C1801" s="11">
        <v>43861</v>
      </c>
      <c r="D1801" s="15">
        <v>7</v>
      </c>
    </row>
    <row r="1802" spans="1:4" x14ac:dyDescent="0.3">
      <c r="A1802" s="1">
        <v>2</v>
      </c>
      <c r="B1802" s="1" t="s">
        <v>989</v>
      </c>
      <c r="C1802" s="11">
        <v>43861</v>
      </c>
      <c r="D1802" s="15">
        <v>125534</v>
      </c>
    </row>
    <row r="1803" spans="1:4" x14ac:dyDescent="0.3">
      <c r="A1803" s="1">
        <v>2</v>
      </c>
      <c r="B1803" s="1" t="s">
        <v>992</v>
      </c>
      <c r="C1803" s="11">
        <v>43861</v>
      </c>
      <c r="D1803" s="15">
        <v>12399</v>
      </c>
    </row>
    <row r="1804" spans="1:4" x14ac:dyDescent="0.3">
      <c r="A1804" s="1">
        <v>2</v>
      </c>
      <c r="B1804" s="1" t="s">
        <v>990</v>
      </c>
      <c r="C1804" s="11">
        <v>43890</v>
      </c>
      <c r="D1804" s="15">
        <v>-316</v>
      </c>
    </row>
    <row r="1805" spans="1:4" x14ac:dyDescent="0.3">
      <c r="A1805" s="1">
        <v>2</v>
      </c>
      <c r="B1805" s="1" t="s">
        <v>995</v>
      </c>
      <c r="C1805" s="11">
        <v>43890</v>
      </c>
      <c r="D1805" s="15">
        <v>72866</v>
      </c>
    </row>
    <row r="1806" spans="1:4" x14ac:dyDescent="0.3">
      <c r="A1806" s="1">
        <v>2</v>
      </c>
      <c r="B1806" s="1" t="s">
        <v>987</v>
      </c>
      <c r="C1806" s="11">
        <v>43890</v>
      </c>
      <c r="D1806" s="15">
        <v>40</v>
      </c>
    </row>
    <row r="1807" spans="1:4" x14ac:dyDescent="0.3">
      <c r="A1807" s="1">
        <v>2</v>
      </c>
      <c r="B1807" s="1" t="s">
        <v>988</v>
      </c>
      <c r="C1807" s="11">
        <v>43890</v>
      </c>
      <c r="D1807" s="15">
        <v>0</v>
      </c>
    </row>
    <row r="1808" spans="1:4" x14ac:dyDescent="0.3">
      <c r="A1808" s="1">
        <v>2</v>
      </c>
      <c r="B1808" s="1" t="s">
        <v>993</v>
      </c>
      <c r="C1808" s="11">
        <v>43890</v>
      </c>
      <c r="D1808" s="15">
        <v>10701</v>
      </c>
    </row>
    <row r="1809" spans="1:4" x14ac:dyDescent="0.3">
      <c r="A1809" s="1">
        <v>2</v>
      </c>
      <c r="B1809" s="1" t="s">
        <v>996</v>
      </c>
      <c r="C1809" s="11">
        <v>43890</v>
      </c>
      <c r="D1809" s="15">
        <v>36677</v>
      </c>
    </row>
    <row r="1810" spans="1:4" x14ac:dyDescent="0.3">
      <c r="A1810" s="1">
        <v>2</v>
      </c>
      <c r="B1810" s="1" t="s">
        <v>997</v>
      </c>
      <c r="C1810" s="11">
        <v>43890</v>
      </c>
      <c r="D1810" s="15">
        <v>43870</v>
      </c>
    </row>
    <row r="1811" spans="1:4" x14ac:dyDescent="0.3">
      <c r="A1811" s="1">
        <v>2</v>
      </c>
      <c r="B1811" s="1" t="s">
        <v>998</v>
      </c>
      <c r="C1811" s="11">
        <v>43890</v>
      </c>
      <c r="D1811" s="15">
        <v>48858</v>
      </c>
    </row>
    <row r="1812" spans="1:4" x14ac:dyDescent="0.3">
      <c r="A1812" s="1">
        <v>2</v>
      </c>
      <c r="B1812" s="1" t="s">
        <v>991</v>
      </c>
      <c r="C1812" s="11">
        <v>43890</v>
      </c>
      <c r="D1812" s="15">
        <v>500</v>
      </c>
    </row>
    <row r="1813" spans="1:4" x14ac:dyDescent="0.3">
      <c r="A1813" s="1">
        <v>2</v>
      </c>
      <c r="B1813" s="1" t="s">
        <v>999</v>
      </c>
      <c r="C1813" s="11">
        <v>43890</v>
      </c>
      <c r="D1813" s="15">
        <v>0</v>
      </c>
    </row>
    <row r="1814" spans="1:4" x14ac:dyDescent="0.3">
      <c r="A1814" s="1">
        <v>2</v>
      </c>
      <c r="B1814" s="1" t="s">
        <v>994</v>
      </c>
      <c r="C1814" s="11">
        <v>43890</v>
      </c>
      <c r="D1814" s="15">
        <v>7</v>
      </c>
    </row>
    <row r="1815" spans="1:4" x14ac:dyDescent="0.3">
      <c r="A1815" s="1">
        <v>2</v>
      </c>
      <c r="B1815" s="1" t="s">
        <v>989</v>
      </c>
      <c r="C1815" s="11">
        <v>43890</v>
      </c>
      <c r="D1815" s="15">
        <v>118678</v>
      </c>
    </row>
    <row r="1816" spans="1:4" x14ac:dyDescent="0.3">
      <c r="A1816" s="1">
        <v>2</v>
      </c>
      <c r="B1816" s="1" t="s">
        <v>992</v>
      </c>
      <c r="C1816" s="11">
        <v>43890</v>
      </c>
      <c r="D1816" s="15">
        <v>11408</v>
      </c>
    </row>
    <row r="1817" spans="1:4" x14ac:dyDescent="0.3">
      <c r="A1817" s="1">
        <v>2</v>
      </c>
      <c r="B1817" s="1" t="s">
        <v>990</v>
      </c>
      <c r="C1817" s="11">
        <v>43921</v>
      </c>
      <c r="D1817" s="15">
        <v>299</v>
      </c>
    </row>
    <row r="1818" spans="1:4" x14ac:dyDescent="0.3">
      <c r="A1818" s="1">
        <v>2</v>
      </c>
      <c r="B1818" s="1" t="s">
        <v>995</v>
      </c>
      <c r="C1818" s="11">
        <v>43921</v>
      </c>
      <c r="D1818" s="15">
        <v>64898</v>
      </c>
    </row>
    <row r="1819" spans="1:4" x14ac:dyDescent="0.3">
      <c r="A1819" s="1">
        <v>2</v>
      </c>
      <c r="B1819" s="1" t="s">
        <v>987</v>
      </c>
      <c r="C1819" s="11">
        <v>43921</v>
      </c>
      <c r="D1819" s="15">
        <v>40</v>
      </c>
    </row>
    <row r="1820" spans="1:4" x14ac:dyDescent="0.3">
      <c r="A1820" s="1">
        <v>2</v>
      </c>
      <c r="B1820" s="1" t="s">
        <v>988</v>
      </c>
      <c r="C1820" s="11">
        <v>43921</v>
      </c>
      <c r="D1820" s="15">
        <v>0</v>
      </c>
    </row>
    <row r="1821" spans="1:4" x14ac:dyDescent="0.3">
      <c r="A1821" s="1">
        <v>2</v>
      </c>
      <c r="B1821" s="1" t="s">
        <v>993</v>
      </c>
      <c r="C1821" s="11">
        <v>43921</v>
      </c>
      <c r="D1821" s="15">
        <v>1184</v>
      </c>
    </row>
    <row r="1822" spans="1:4" x14ac:dyDescent="0.3">
      <c r="A1822" s="1">
        <v>2</v>
      </c>
      <c r="B1822" s="1" t="s">
        <v>996</v>
      </c>
      <c r="C1822" s="11">
        <v>43921</v>
      </c>
      <c r="D1822" s="15">
        <v>31306</v>
      </c>
    </row>
    <row r="1823" spans="1:4" x14ac:dyDescent="0.3">
      <c r="A1823" s="1">
        <v>2</v>
      </c>
      <c r="B1823" s="1" t="s">
        <v>997</v>
      </c>
      <c r="C1823" s="11">
        <v>43921</v>
      </c>
      <c r="D1823" s="15">
        <v>38768</v>
      </c>
    </row>
    <row r="1824" spans="1:4" x14ac:dyDescent="0.3">
      <c r="A1824" s="1">
        <v>2</v>
      </c>
      <c r="B1824" s="1" t="s">
        <v>998</v>
      </c>
      <c r="C1824" s="11">
        <v>43921</v>
      </c>
      <c r="D1824" s="15">
        <v>47057</v>
      </c>
    </row>
    <row r="1825" spans="1:4" x14ac:dyDescent="0.3">
      <c r="A1825" s="1">
        <v>2</v>
      </c>
      <c r="B1825" s="1" t="s">
        <v>991</v>
      </c>
      <c r="C1825" s="11">
        <v>43921</v>
      </c>
      <c r="D1825" s="15">
        <v>500</v>
      </c>
    </row>
    <row r="1826" spans="1:4" x14ac:dyDescent="0.3">
      <c r="A1826" s="1">
        <v>2</v>
      </c>
      <c r="B1826" s="1" t="s">
        <v>999</v>
      </c>
      <c r="C1826" s="11">
        <v>43921</v>
      </c>
      <c r="D1826" s="15">
        <v>0</v>
      </c>
    </row>
    <row r="1827" spans="1:4" x14ac:dyDescent="0.3">
      <c r="A1827" s="1">
        <v>2</v>
      </c>
      <c r="B1827" s="1" t="s">
        <v>994</v>
      </c>
      <c r="C1827" s="11">
        <v>43921</v>
      </c>
      <c r="D1827" s="15">
        <v>7</v>
      </c>
    </row>
    <row r="1828" spans="1:4" x14ac:dyDescent="0.3">
      <c r="A1828" s="1">
        <v>2</v>
      </c>
      <c r="B1828" s="1" t="s">
        <v>989</v>
      </c>
      <c r="C1828" s="11">
        <v>43921</v>
      </c>
      <c r="D1828" s="15">
        <v>103602</v>
      </c>
    </row>
    <row r="1829" spans="1:4" x14ac:dyDescent="0.3">
      <c r="A1829" s="1">
        <v>2</v>
      </c>
      <c r="B1829" s="1" t="s">
        <v>992</v>
      </c>
      <c r="C1829" s="11">
        <v>43921</v>
      </c>
      <c r="D1829" s="15">
        <v>9717</v>
      </c>
    </row>
    <row r="1830" spans="1:4" x14ac:dyDescent="0.3">
      <c r="A1830" s="1">
        <v>2</v>
      </c>
      <c r="B1830" s="1" t="s">
        <v>990</v>
      </c>
      <c r="C1830" s="11">
        <v>43951</v>
      </c>
      <c r="D1830" s="15">
        <v>-403</v>
      </c>
    </row>
    <row r="1831" spans="1:4" x14ac:dyDescent="0.3">
      <c r="A1831" s="1">
        <v>2</v>
      </c>
      <c r="B1831" s="1" t="s">
        <v>995</v>
      </c>
      <c r="C1831" s="11">
        <v>43951</v>
      </c>
      <c r="D1831" s="15">
        <v>71044</v>
      </c>
    </row>
    <row r="1832" spans="1:4" x14ac:dyDescent="0.3">
      <c r="A1832" s="1">
        <v>2</v>
      </c>
      <c r="B1832" s="1" t="s">
        <v>987</v>
      </c>
      <c r="C1832" s="11">
        <v>43951</v>
      </c>
      <c r="D1832" s="15">
        <v>40</v>
      </c>
    </row>
    <row r="1833" spans="1:4" x14ac:dyDescent="0.3">
      <c r="A1833" s="1">
        <v>2</v>
      </c>
      <c r="B1833" s="1" t="s">
        <v>988</v>
      </c>
      <c r="C1833" s="11">
        <v>43951</v>
      </c>
      <c r="D1833" s="15">
        <v>0</v>
      </c>
    </row>
    <row r="1834" spans="1:4" x14ac:dyDescent="0.3">
      <c r="A1834" s="1">
        <v>2</v>
      </c>
      <c r="B1834" s="1" t="s">
        <v>993</v>
      </c>
      <c r="C1834" s="11">
        <v>43951</v>
      </c>
      <c r="D1834" s="15">
        <v>514</v>
      </c>
    </row>
    <row r="1835" spans="1:4" x14ac:dyDescent="0.3">
      <c r="A1835" s="1">
        <v>2</v>
      </c>
      <c r="B1835" s="1" t="s">
        <v>996</v>
      </c>
      <c r="C1835" s="11">
        <v>43951</v>
      </c>
      <c r="D1835" s="15">
        <v>34834</v>
      </c>
    </row>
    <row r="1836" spans="1:4" x14ac:dyDescent="0.3">
      <c r="A1836" s="1">
        <v>2</v>
      </c>
      <c r="B1836" s="1" t="s">
        <v>997</v>
      </c>
      <c r="C1836" s="11">
        <v>43951</v>
      </c>
      <c r="D1836" s="15">
        <v>42407</v>
      </c>
    </row>
    <row r="1837" spans="1:4" x14ac:dyDescent="0.3">
      <c r="A1837" s="1">
        <v>2</v>
      </c>
      <c r="B1837" s="1" t="s">
        <v>998</v>
      </c>
      <c r="C1837" s="11">
        <v>43951</v>
      </c>
      <c r="D1837" s="15">
        <v>49714</v>
      </c>
    </row>
    <row r="1838" spans="1:4" x14ac:dyDescent="0.3">
      <c r="A1838" s="1">
        <v>2</v>
      </c>
      <c r="B1838" s="1" t="s">
        <v>991</v>
      </c>
      <c r="C1838" s="11">
        <v>43951</v>
      </c>
      <c r="D1838" s="15">
        <v>500</v>
      </c>
    </row>
    <row r="1839" spans="1:4" x14ac:dyDescent="0.3">
      <c r="A1839" s="1">
        <v>2</v>
      </c>
      <c r="B1839" s="1" t="s">
        <v>999</v>
      </c>
      <c r="C1839" s="11">
        <v>43951</v>
      </c>
      <c r="D1839" s="15">
        <v>0</v>
      </c>
    </row>
    <row r="1840" spans="1:4" x14ac:dyDescent="0.3">
      <c r="A1840" s="1">
        <v>2</v>
      </c>
      <c r="B1840" s="1" t="s">
        <v>994</v>
      </c>
      <c r="C1840" s="11">
        <v>43951</v>
      </c>
      <c r="D1840" s="15">
        <v>7</v>
      </c>
    </row>
    <row r="1841" spans="1:4" x14ac:dyDescent="0.3">
      <c r="A1841" s="1">
        <v>2</v>
      </c>
      <c r="B1841" s="1" t="s">
        <v>989</v>
      </c>
      <c r="C1841" s="11">
        <v>43951</v>
      </c>
      <c r="D1841" s="15">
        <v>110382</v>
      </c>
    </row>
    <row r="1842" spans="1:4" x14ac:dyDescent="0.3">
      <c r="A1842" s="1">
        <v>2</v>
      </c>
      <c r="B1842" s="1" t="s">
        <v>992</v>
      </c>
      <c r="C1842" s="11">
        <v>43951</v>
      </c>
      <c r="D1842" s="15">
        <v>10930</v>
      </c>
    </row>
    <row r="1843" spans="1:4" x14ac:dyDescent="0.3">
      <c r="A1843" s="1">
        <v>2</v>
      </c>
      <c r="B1843" s="1" t="s">
        <v>990</v>
      </c>
      <c r="C1843" s="11">
        <v>43982</v>
      </c>
      <c r="D1843" s="15">
        <v>-528</v>
      </c>
    </row>
    <row r="1844" spans="1:4" x14ac:dyDescent="0.3">
      <c r="A1844" s="1">
        <v>2</v>
      </c>
      <c r="B1844" s="1" t="s">
        <v>995</v>
      </c>
      <c r="C1844" s="11">
        <v>43982</v>
      </c>
      <c r="D1844" s="15">
        <v>72333</v>
      </c>
    </row>
    <row r="1845" spans="1:4" x14ac:dyDescent="0.3">
      <c r="A1845" s="1">
        <v>2</v>
      </c>
      <c r="B1845" s="1" t="s">
        <v>987</v>
      </c>
      <c r="C1845" s="11">
        <v>43982</v>
      </c>
      <c r="D1845" s="15">
        <v>40</v>
      </c>
    </row>
    <row r="1846" spans="1:4" x14ac:dyDescent="0.3">
      <c r="A1846" s="1">
        <v>2</v>
      </c>
      <c r="B1846" s="1" t="s">
        <v>988</v>
      </c>
      <c r="C1846" s="11">
        <v>43982</v>
      </c>
      <c r="D1846" s="15">
        <v>0</v>
      </c>
    </row>
    <row r="1847" spans="1:4" x14ac:dyDescent="0.3">
      <c r="A1847" s="1">
        <v>2</v>
      </c>
      <c r="B1847" s="1" t="s">
        <v>993</v>
      </c>
      <c r="C1847" s="11">
        <v>43982</v>
      </c>
      <c r="D1847" s="15">
        <v>670</v>
      </c>
    </row>
    <row r="1848" spans="1:4" x14ac:dyDescent="0.3">
      <c r="A1848" s="1">
        <v>2</v>
      </c>
      <c r="B1848" s="1" t="s">
        <v>996</v>
      </c>
      <c r="C1848" s="11">
        <v>43982</v>
      </c>
      <c r="D1848" s="15">
        <v>35321</v>
      </c>
    </row>
    <row r="1849" spans="1:4" x14ac:dyDescent="0.3">
      <c r="A1849" s="1">
        <v>2</v>
      </c>
      <c r="B1849" s="1" t="s">
        <v>997</v>
      </c>
      <c r="C1849" s="11">
        <v>43982</v>
      </c>
      <c r="D1849" s="15">
        <v>43337</v>
      </c>
    </row>
    <row r="1850" spans="1:4" x14ac:dyDescent="0.3">
      <c r="A1850" s="1">
        <v>2</v>
      </c>
      <c r="B1850" s="1" t="s">
        <v>998</v>
      </c>
      <c r="C1850" s="11">
        <v>43982</v>
      </c>
      <c r="D1850" s="15">
        <v>50819</v>
      </c>
    </row>
    <row r="1851" spans="1:4" x14ac:dyDescent="0.3">
      <c r="A1851" s="1">
        <v>2</v>
      </c>
      <c r="B1851" s="1" t="s">
        <v>991</v>
      </c>
      <c r="C1851" s="11">
        <v>43982</v>
      </c>
      <c r="D1851" s="15">
        <v>500</v>
      </c>
    </row>
    <row r="1852" spans="1:4" x14ac:dyDescent="0.3">
      <c r="A1852" s="1">
        <v>2</v>
      </c>
      <c r="B1852" s="1" t="s">
        <v>999</v>
      </c>
      <c r="C1852" s="11">
        <v>43982</v>
      </c>
      <c r="D1852" s="15">
        <v>900</v>
      </c>
    </row>
    <row r="1853" spans="1:4" x14ac:dyDescent="0.3">
      <c r="A1853" s="1">
        <v>2</v>
      </c>
      <c r="B1853" s="1" t="s">
        <v>994</v>
      </c>
      <c r="C1853" s="11">
        <v>43982</v>
      </c>
      <c r="D1853" s="15">
        <v>7</v>
      </c>
    </row>
    <row r="1854" spans="1:4" x14ac:dyDescent="0.3">
      <c r="A1854" s="1">
        <v>2</v>
      </c>
      <c r="B1854" s="1" t="s">
        <v>989</v>
      </c>
      <c r="C1854" s="11">
        <v>43982</v>
      </c>
      <c r="D1854" s="15">
        <v>112923</v>
      </c>
    </row>
    <row r="1855" spans="1:4" x14ac:dyDescent="0.3">
      <c r="A1855" s="1">
        <v>2</v>
      </c>
      <c r="B1855" s="1" t="s">
        <v>992</v>
      </c>
      <c r="C1855" s="11">
        <v>43982</v>
      </c>
      <c r="D1855" s="15">
        <v>11230</v>
      </c>
    </row>
    <row r="1856" spans="1:4" x14ac:dyDescent="0.3">
      <c r="A1856" s="1">
        <v>2</v>
      </c>
      <c r="B1856" s="1" t="s">
        <v>990</v>
      </c>
      <c r="C1856" s="11">
        <v>44012</v>
      </c>
      <c r="D1856" s="15">
        <v>-560</v>
      </c>
    </row>
    <row r="1857" spans="1:4" x14ac:dyDescent="0.3">
      <c r="A1857" s="1">
        <v>2</v>
      </c>
      <c r="B1857" s="1" t="s">
        <v>995</v>
      </c>
      <c r="C1857" s="11">
        <v>44012</v>
      </c>
      <c r="D1857" s="15">
        <v>72970</v>
      </c>
    </row>
    <row r="1858" spans="1:4" x14ac:dyDescent="0.3">
      <c r="A1858" s="1">
        <v>2</v>
      </c>
      <c r="B1858" s="1" t="s">
        <v>987</v>
      </c>
      <c r="C1858" s="11">
        <v>44012</v>
      </c>
      <c r="D1858" s="15">
        <v>40</v>
      </c>
    </row>
    <row r="1859" spans="1:4" x14ac:dyDescent="0.3">
      <c r="A1859" s="1">
        <v>2</v>
      </c>
      <c r="B1859" s="1" t="s">
        <v>988</v>
      </c>
      <c r="C1859" s="11">
        <v>44012</v>
      </c>
      <c r="D1859" s="15">
        <v>0</v>
      </c>
    </row>
    <row r="1860" spans="1:4" x14ac:dyDescent="0.3">
      <c r="A1860" s="1">
        <v>2</v>
      </c>
      <c r="B1860" s="1" t="s">
        <v>993</v>
      </c>
      <c r="C1860" s="11">
        <v>44012</v>
      </c>
      <c r="D1860" s="15">
        <v>537</v>
      </c>
    </row>
    <row r="1861" spans="1:4" x14ac:dyDescent="0.3">
      <c r="A1861" s="1">
        <v>2</v>
      </c>
      <c r="B1861" s="1" t="s">
        <v>996</v>
      </c>
      <c r="C1861" s="11">
        <v>44012</v>
      </c>
      <c r="D1861" s="15">
        <v>35646</v>
      </c>
    </row>
    <row r="1862" spans="1:4" x14ac:dyDescent="0.3">
      <c r="A1862" s="1">
        <v>2</v>
      </c>
      <c r="B1862" s="1" t="s">
        <v>997</v>
      </c>
      <c r="C1862" s="11">
        <v>44012</v>
      </c>
      <c r="D1862" s="15">
        <v>43873</v>
      </c>
    </row>
    <row r="1863" spans="1:4" x14ac:dyDescent="0.3">
      <c r="A1863" s="1">
        <v>2</v>
      </c>
      <c r="B1863" s="1" t="s">
        <v>998</v>
      </c>
      <c r="C1863" s="11">
        <v>44012</v>
      </c>
      <c r="D1863" s="15">
        <v>51698</v>
      </c>
    </row>
    <row r="1864" spans="1:4" x14ac:dyDescent="0.3">
      <c r="A1864" s="1">
        <v>2</v>
      </c>
      <c r="B1864" s="1" t="s">
        <v>991</v>
      </c>
      <c r="C1864" s="11">
        <v>44012</v>
      </c>
      <c r="D1864" s="15">
        <v>500</v>
      </c>
    </row>
    <row r="1865" spans="1:4" x14ac:dyDescent="0.3">
      <c r="A1865" s="1">
        <v>2</v>
      </c>
      <c r="B1865" s="1" t="s">
        <v>999</v>
      </c>
      <c r="C1865" s="11">
        <v>44012</v>
      </c>
      <c r="D1865" s="15">
        <v>900</v>
      </c>
    </row>
    <row r="1866" spans="1:4" x14ac:dyDescent="0.3">
      <c r="A1866" s="1">
        <v>2</v>
      </c>
      <c r="B1866" s="1" t="s">
        <v>994</v>
      </c>
      <c r="C1866" s="11">
        <v>44012</v>
      </c>
      <c r="D1866" s="15">
        <v>7</v>
      </c>
    </row>
    <row r="1867" spans="1:4" x14ac:dyDescent="0.3">
      <c r="A1867" s="1">
        <v>2</v>
      </c>
      <c r="B1867" s="1" t="s">
        <v>989</v>
      </c>
      <c r="C1867" s="11">
        <v>44012</v>
      </c>
      <c r="D1867" s="15">
        <v>114002</v>
      </c>
    </row>
    <row r="1868" spans="1:4" x14ac:dyDescent="0.3">
      <c r="A1868" s="1">
        <v>2</v>
      </c>
      <c r="B1868" s="1" t="s">
        <v>992</v>
      </c>
      <c r="C1868" s="11">
        <v>44012</v>
      </c>
      <c r="D1868" s="15">
        <v>11376</v>
      </c>
    </row>
    <row r="1869" spans="1:4" x14ac:dyDescent="0.3">
      <c r="A1869" s="1">
        <v>2</v>
      </c>
      <c r="B1869" s="1" t="s">
        <v>990</v>
      </c>
      <c r="C1869" s="11">
        <v>44043</v>
      </c>
      <c r="D1869" s="15">
        <v>-684</v>
      </c>
    </row>
    <row r="1870" spans="1:4" x14ac:dyDescent="0.3">
      <c r="A1870" s="1">
        <v>2</v>
      </c>
      <c r="B1870" s="1" t="s">
        <v>995</v>
      </c>
      <c r="C1870" s="11">
        <v>44043</v>
      </c>
      <c r="D1870" s="15">
        <v>75790</v>
      </c>
    </row>
    <row r="1871" spans="1:4" x14ac:dyDescent="0.3">
      <c r="A1871" s="1">
        <v>2</v>
      </c>
      <c r="B1871" s="1" t="s">
        <v>987</v>
      </c>
      <c r="C1871" s="11">
        <v>44043</v>
      </c>
      <c r="D1871" s="15">
        <v>9240</v>
      </c>
    </row>
    <row r="1872" spans="1:4" x14ac:dyDescent="0.3">
      <c r="A1872" s="1">
        <v>2</v>
      </c>
      <c r="B1872" s="1" t="s">
        <v>988</v>
      </c>
      <c r="C1872" s="11">
        <v>44043</v>
      </c>
      <c r="D1872" s="15">
        <v>0</v>
      </c>
    </row>
    <row r="1873" spans="1:4" x14ac:dyDescent="0.3">
      <c r="A1873" s="1">
        <v>2</v>
      </c>
      <c r="B1873" s="1" t="s">
        <v>993</v>
      </c>
      <c r="C1873" s="11">
        <v>44043</v>
      </c>
      <c r="D1873" s="15">
        <v>2482</v>
      </c>
    </row>
    <row r="1874" spans="1:4" x14ac:dyDescent="0.3">
      <c r="A1874" s="1">
        <v>2</v>
      </c>
      <c r="B1874" s="1" t="s">
        <v>996</v>
      </c>
      <c r="C1874" s="11">
        <v>44043</v>
      </c>
      <c r="D1874" s="15">
        <v>37102</v>
      </c>
    </row>
    <row r="1875" spans="1:4" x14ac:dyDescent="0.3">
      <c r="A1875" s="1">
        <v>2</v>
      </c>
      <c r="B1875" s="1" t="s">
        <v>997</v>
      </c>
      <c r="C1875" s="11">
        <v>44043</v>
      </c>
      <c r="D1875" s="15">
        <v>45557</v>
      </c>
    </row>
    <row r="1876" spans="1:4" x14ac:dyDescent="0.3">
      <c r="A1876" s="1">
        <v>2</v>
      </c>
      <c r="B1876" s="1" t="s">
        <v>998</v>
      </c>
      <c r="C1876" s="11">
        <v>44043</v>
      </c>
      <c r="D1876" s="15">
        <v>53175</v>
      </c>
    </row>
    <row r="1877" spans="1:4" x14ac:dyDescent="0.3">
      <c r="A1877" s="1">
        <v>2</v>
      </c>
      <c r="B1877" s="1" t="s">
        <v>991</v>
      </c>
      <c r="C1877" s="11">
        <v>44043</v>
      </c>
      <c r="D1877" s="15">
        <v>500</v>
      </c>
    </row>
    <row r="1878" spans="1:4" x14ac:dyDescent="0.3">
      <c r="A1878" s="1">
        <v>2</v>
      </c>
      <c r="B1878" s="1" t="s">
        <v>999</v>
      </c>
      <c r="C1878" s="11">
        <v>44043</v>
      </c>
      <c r="D1878" s="15">
        <v>900</v>
      </c>
    </row>
    <row r="1879" spans="1:4" x14ac:dyDescent="0.3">
      <c r="A1879" s="1">
        <v>2</v>
      </c>
      <c r="B1879" s="1" t="s">
        <v>994</v>
      </c>
      <c r="C1879" s="11">
        <v>44043</v>
      </c>
      <c r="D1879" s="15">
        <v>7</v>
      </c>
    </row>
    <row r="1880" spans="1:4" x14ac:dyDescent="0.3">
      <c r="A1880" s="1">
        <v>2</v>
      </c>
      <c r="B1880" s="1" t="s">
        <v>989</v>
      </c>
      <c r="C1880" s="11">
        <v>44043</v>
      </c>
      <c r="D1880" s="15">
        <v>116365</v>
      </c>
    </row>
    <row r="1881" spans="1:4" x14ac:dyDescent="0.3">
      <c r="A1881" s="1">
        <v>2</v>
      </c>
      <c r="B1881" s="1" t="s">
        <v>992</v>
      </c>
      <c r="C1881" s="11">
        <v>44043</v>
      </c>
      <c r="D1881" s="15">
        <v>11932</v>
      </c>
    </row>
    <row r="1882" spans="1:4" x14ac:dyDescent="0.3">
      <c r="A1882" s="1">
        <v>2</v>
      </c>
      <c r="B1882" s="1" t="s">
        <v>990</v>
      </c>
      <c r="C1882" s="11">
        <v>44074</v>
      </c>
      <c r="D1882" s="15">
        <v>-1325</v>
      </c>
    </row>
    <row r="1883" spans="1:4" x14ac:dyDescent="0.3">
      <c r="A1883" s="1">
        <v>2</v>
      </c>
      <c r="B1883" s="1" t="s">
        <v>995</v>
      </c>
      <c r="C1883" s="11">
        <v>44074</v>
      </c>
      <c r="D1883" s="15">
        <v>78517</v>
      </c>
    </row>
    <row r="1884" spans="1:4" x14ac:dyDescent="0.3">
      <c r="A1884" s="1">
        <v>2</v>
      </c>
      <c r="B1884" s="1" t="s">
        <v>987</v>
      </c>
      <c r="C1884" s="11">
        <v>44074</v>
      </c>
      <c r="D1884" s="15">
        <v>4740</v>
      </c>
    </row>
    <row r="1885" spans="1:4" x14ac:dyDescent="0.3">
      <c r="A1885" s="1">
        <v>2</v>
      </c>
      <c r="B1885" s="1" t="s">
        <v>988</v>
      </c>
      <c r="C1885" s="11">
        <v>44074</v>
      </c>
      <c r="D1885" s="15">
        <v>0</v>
      </c>
    </row>
    <row r="1886" spans="1:4" x14ac:dyDescent="0.3">
      <c r="A1886" s="1">
        <v>2</v>
      </c>
      <c r="B1886" s="1" t="s">
        <v>993</v>
      </c>
      <c r="C1886" s="11">
        <v>44074</v>
      </c>
      <c r="D1886" s="15">
        <v>1838</v>
      </c>
    </row>
    <row r="1887" spans="1:4" x14ac:dyDescent="0.3">
      <c r="A1887" s="1">
        <v>2</v>
      </c>
      <c r="B1887" s="1" t="s">
        <v>996</v>
      </c>
      <c r="C1887" s="11">
        <v>44074</v>
      </c>
      <c r="D1887" s="15">
        <v>38614</v>
      </c>
    </row>
    <row r="1888" spans="1:4" x14ac:dyDescent="0.3">
      <c r="A1888" s="1">
        <v>2</v>
      </c>
      <c r="B1888" s="1" t="s">
        <v>997</v>
      </c>
      <c r="C1888" s="11">
        <v>44074</v>
      </c>
      <c r="D1888" s="15">
        <v>47265</v>
      </c>
    </row>
    <row r="1889" spans="1:4" x14ac:dyDescent="0.3">
      <c r="A1889" s="1">
        <v>2</v>
      </c>
      <c r="B1889" s="1" t="s">
        <v>998</v>
      </c>
      <c r="C1889" s="11">
        <v>44074</v>
      </c>
      <c r="D1889" s="15">
        <v>54879</v>
      </c>
    </row>
    <row r="1890" spans="1:4" x14ac:dyDescent="0.3">
      <c r="A1890" s="1">
        <v>2</v>
      </c>
      <c r="B1890" s="1" t="s">
        <v>991</v>
      </c>
      <c r="C1890" s="11">
        <v>44074</v>
      </c>
      <c r="D1890" s="15">
        <v>500</v>
      </c>
    </row>
    <row r="1891" spans="1:4" x14ac:dyDescent="0.3">
      <c r="A1891" s="1">
        <v>2</v>
      </c>
      <c r="B1891" s="1" t="s">
        <v>999</v>
      </c>
      <c r="C1891" s="11">
        <v>44074</v>
      </c>
      <c r="D1891" s="15">
        <v>700</v>
      </c>
    </row>
    <row r="1892" spans="1:4" x14ac:dyDescent="0.3">
      <c r="A1892" s="1">
        <v>2</v>
      </c>
      <c r="B1892" s="1" t="s">
        <v>994</v>
      </c>
      <c r="C1892" s="11">
        <v>44074</v>
      </c>
      <c r="D1892" s="15">
        <v>7</v>
      </c>
    </row>
    <row r="1893" spans="1:4" x14ac:dyDescent="0.3">
      <c r="A1893" s="1">
        <v>2</v>
      </c>
      <c r="B1893" s="1" t="s">
        <v>989</v>
      </c>
      <c r="C1893" s="11">
        <v>44074</v>
      </c>
      <c r="D1893" s="15">
        <v>119511</v>
      </c>
    </row>
    <row r="1894" spans="1:4" x14ac:dyDescent="0.3">
      <c r="A1894" s="1">
        <v>2</v>
      </c>
      <c r="B1894" s="1" t="s">
        <v>992</v>
      </c>
      <c r="C1894" s="11">
        <v>44074</v>
      </c>
      <c r="D1894" s="15">
        <v>12520</v>
      </c>
    </row>
    <row r="1895" spans="1:4" x14ac:dyDescent="0.3">
      <c r="A1895" s="1">
        <v>2</v>
      </c>
      <c r="B1895" s="1" t="s">
        <v>990</v>
      </c>
      <c r="C1895" s="11">
        <v>44104</v>
      </c>
      <c r="D1895" s="15">
        <v>-1042</v>
      </c>
    </row>
    <row r="1896" spans="1:4" x14ac:dyDescent="0.3">
      <c r="A1896" s="1">
        <v>2</v>
      </c>
      <c r="B1896" s="1" t="s">
        <v>995</v>
      </c>
      <c r="C1896" s="11">
        <v>44104</v>
      </c>
      <c r="D1896" s="15">
        <v>76493</v>
      </c>
    </row>
    <row r="1897" spans="1:4" x14ac:dyDescent="0.3">
      <c r="A1897" s="1">
        <v>2</v>
      </c>
      <c r="B1897" s="1" t="s">
        <v>987</v>
      </c>
      <c r="C1897" s="11">
        <v>44104</v>
      </c>
      <c r="D1897" s="15">
        <v>2240</v>
      </c>
    </row>
    <row r="1898" spans="1:4" x14ac:dyDescent="0.3">
      <c r="A1898" s="1">
        <v>2</v>
      </c>
      <c r="B1898" s="1" t="s">
        <v>988</v>
      </c>
      <c r="C1898" s="11">
        <v>44104</v>
      </c>
      <c r="D1898" s="15">
        <v>0</v>
      </c>
    </row>
    <row r="1899" spans="1:4" x14ac:dyDescent="0.3">
      <c r="A1899" s="1">
        <v>2</v>
      </c>
      <c r="B1899" s="1" t="s">
        <v>993</v>
      </c>
      <c r="C1899" s="11">
        <v>44104</v>
      </c>
      <c r="D1899" s="15">
        <v>917</v>
      </c>
    </row>
    <row r="1900" spans="1:4" x14ac:dyDescent="0.3">
      <c r="A1900" s="1">
        <v>2</v>
      </c>
      <c r="B1900" s="1" t="s">
        <v>996</v>
      </c>
      <c r="C1900" s="11">
        <v>44104</v>
      </c>
      <c r="D1900" s="15">
        <v>37311</v>
      </c>
    </row>
    <row r="1901" spans="1:4" x14ac:dyDescent="0.3">
      <c r="A1901" s="1">
        <v>2</v>
      </c>
      <c r="B1901" s="1" t="s">
        <v>997</v>
      </c>
      <c r="C1901" s="11">
        <v>44104</v>
      </c>
      <c r="D1901" s="15">
        <v>46031</v>
      </c>
    </row>
    <row r="1902" spans="1:4" x14ac:dyDescent="0.3">
      <c r="A1902" s="1">
        <v>2</v>
      </c>
      <c r="B1902" s="1" t="s">
        <v>998</v>
      </c>
      <c r="C1902" s="11">
        <v>44104</v>
      </c>
      <c r="D1902" s="15">
        <v>55078</v>
      </c>
    </row>
    <row r="1903" spans="1:4" x14ac:dyDescent="0.3">
      <c r="A1903" s="1">
        <v>2</v>
      </c>
      <c r="B1903" s="1" t="s">
        <v>991</v>
      </c>
      <c r="C1903" s="11">
        <v>44104</v>
      </c>
      <c r="D1903" s="15">
        <v>500</v>
      </c>
    </row>
    <row r="1904" spans="1:4" x14ac:dyDescent="0.3">
      <c r="A1904" s="1">
        <v>2</v>
      </c>
      <c r="B1904" s="1" t="s">
        <v>999</v>
      </c>
      <c r="C1904" s="11">
        <v>44104</v>
      </c>
      <c r="D1904" s="15">
        <v>700</v>
      </c>
    </row>
    <row r="1905" spans="1:4" x14ac:dyDescent="0.3">
      <c r="A1905" s="1">
        <v>2</v>
      </c>
      <c r="B1905" s="1" t="s">
        <v>994</v>
      </c>
      <c r="C1905" s="11">
        <v>44104</v>
      </c>
      <c r="D1905" s="15">
        <v>7</v>
      </c>
    </row>
    <row r="1906" spans="1:4" x14ac:dyDescent="0.3">
      <c r="A1906" s="1">
        <v>2</v>
      </c>
      <c r="B1906" s="1" t="s">
        <v>989</v>
      </c>
      <c r="C1906" s="11">
        <v>44104</v>
      </c>
      <c r="D1906" s="15">
        <v>116919</v>
      </c>
    </row>
    <row r="1907" spans="1:4" x14ac:dyDescent="0.3">
      <c r="A1907" s="1">
        <v>2</v>
      </c>
      <c r="B1907" s="1" t="s">
        <v>992</v>
      </c>
      <c r="C1907" s="11">
        <v>44104</v>
      </c>
      <c r="D1907" s="15">
        <v>12111</v>
      </c>
    </row>
    <row r="1908" spans="1:4" x14ac:dyDescent="0.3">
      <c r="A1908" s="1">
        <v>2</v>
      </c>
      <c r="B1908" s="1" t="s">
        <v>990</v>
      </c>
      <c r="C1908" s="11">
        <v>44135</v>
      </c>
      <c r="D1908" s="15">
        <v>-195</v>
      </c>
    </row>
    <row r="1909" spans="1:4" x14ac:dyDescent="0.3">
      <c r="A1909" s="1">
        <v>2</v>
      </c>
      <c r="B1909" s="1" t="s">
        <v>995</v>
      </c>
      <c r="C1909" s="11">
        <v>44135</v>
      </c>
      <c r="D1909" s="15">
        <v>76122</v>
      </c>
    </row>
    <row r="1910" spans="1:4" x14ac:dyDescent="0.3">
      <c r="A1910" s="1">
        <v>2</v>
      </c>
      <c r="B1910" s="1" t="s">
        <v>987</v>
      </c>
      <c r="C1910" s="11">
        <v>44135</v>
      </c>
      <c r="D1910" s="15">
        <v>2240</v>
      </c>
    </row>
    <row r="1911" spans="1:4" x14ac:dyDescent="0.3">
      <c r="A1911" s="1">
        <v>2</v>
      </c>
      <c r="B1911" s="1" t="s">
        <v>988</v>
      </c>
      <c r="C1911" s="11">
        <v>44135</v>
      </c>
      <c r="D1911" s="15">
        <v>0</v>
      </c>
    </row>
    <row r="1912" spans="1:4" x14ac:dyDescent="0.3">
      <c r="A1912" s="1">
        <v>2</v>
      </c>
      <c r="B1912" s="1" t="s">
        <v>993</v>
      </c>
      <c r="C1912" s="11">
        <v>44135</v>
      </c>
      <c r="D1912" s="15">
        <v>4316</v>
      </c>
    </row>
    <row r="1913" spans="1:4" x14ac:dyDescent="0.3">
      <c r="A1913" s="1">
        <v>2</v>
      </c>
      <c r="B1913" s="1" t="s">
        <v>996</v>
      </c>
      <c r="C1913" s="11">
        <v>44135</v>
      </c>
      <c r="D1913" s="15">
        <v>37158</v>
      </c>
    </row>
    <row r="1914" spans="1:4" x14ac:dyDescent="0.3">
      <c r="A1914" s="1">
        <v>2</v>
      </c>
      <c r="B1914" s="1" t="s">
        <v>997</v>
      </c>
      <c r="C1914" s="11">
        <v>44135</v>
      </c>
      <c r="D1914" s="15">
        <v>45884</v>
      </c>
    </row>
    <row r="1915" spans="1:4" x14ac:dyDescent="0.3">
      <c r="A1915" s="1">
        <v>2</v>
      </c>
      <c r="B1915" s="1" t="s">
        <v>998</v>
      </c>
      <c r="C1915" s="11">
        <v>44135</v>
      </c>
      <c r="D1915" s="15">
        <v>55710</v>
      </c>
    </row>
    <row r="1916" spans="1:4" x14ac:dyDescent="0.3">
      <c r="A1916" s="1">
        <v>2</v>
      </c>
      <c r="B1916" s="1" t="s">
        <v>991</v>
      </c>
      <c r="C1916" s="11">
        <v>44135</v>
      </c>
      <c r="D1916" s="15">
        <v>500</v>
      </c>
    </row>
    <row r="1917" spans="1:4" x14ac:dyDescent="0.3">
      <c r="A1917" s="1">
        <v>2</v>
      </c>
      <c r="B1917" s="1" t="s">
        <v>999</v>
      </c>
      <c r="C1917" s="11">
        <v>44135</v>
      </c>
      <c r="D1917" s="15">
        <v>700</v>
      </c>
    </row>
    <row r="1918" spans="1:4" x14ac:dyDescent="0.3">
      <c r="A1918" s="1">
        <v>2</v>
      </c>
      <c r="B1918" s="1" t="s">
        <v>994</v>
      </c>
      <c r="C1918" s="11">
        <v>44135</v>
      </c>
      <c r="D1918" s="15">
        <v>-1</v>
      </c>
    </row>
    <row r="1919" spans="1:4" x14ac:dyDescent="0.3">
      <c r="A1919" s="1">
        <v>2</v>
      </c>
      <c r="B1919" s="1" t="s">
        <v>989</v>
      </c>
      <c r="C1919" s="11">
        <v>44135</v>
      </c>
      <c r="D1919" s="15">
        <v>116626</v>
      </c>
    </row>
    <row r="1920" spans="1:4" x14ac:dyDescent="0.3">
      <c r="A1920" s="1">
        <v>2</v>
      </c>
      <c r="B1920" s="1" t="s">
        <v>992</v>
      </c>
      <c r="C1920" s="11">
        <v>44135</v>
      </c>
      <c r="D1920" s="15">
        <v>12029</v>
      </c>
    </row>
    <row r="1921" spans="1:4" x14ac:dyDescent="0.3">
      <c r="A1921" s="1">
        <v>2</v>
      </c>
      <c r="B1921" s="1" t="s">
        <v>990</v>
      </c>
      <c r="C1921" s="11">
        <v>44165</v>
      </c>
      <c r="D1921" s="15">
        <v>-81</v>
      </c>
    </row>
    <row r="1922" spans="1:4" x14ac:dyDescent="0.3">
      <c r="A1922" s="1">
        <v>2</v>
      </c>
      <c r="B1922" s="1" t="s">
        <v>995</v>
      </c>
      <c r="C1922" s="11">
        <v>44165</v>
      </c>
      <c r="D1922" s="15">
        <v>83646</v>
      </c>
    </row>
    <row r="1923" spans="1:4" x14ac:dyDescent="0.3">
      <c r="A1923" s="1">
        <v>2</v>
      </c>
      <c r="B1923" s="1" t="s">
        <v>987</v>
      </c>
      <c r="C1923" s="11">
        <v>44165</v>
      </c>
      <c r="D1923" s="15">
        <v>2240</v>
      </c>
    </row>
    <row r="1924" spans="1:4" x14ac:dyDescent="0.3">
      <c r="A1924" s="1">
        <v>2</v>
      </c>
      <c r="B1924" s="1" t="s">
        <v>988</v>
      </c>
      <c r="C1924" s="11">
        <v>44165</v>
      </c>
      <c r="D1924" s="15">
        <v>0</v>
      </c>
    </row>
    <row r="1925" spans="1:4" x14ac:dyDescent="0.3">
      <c r="A1925" s="1">
        <v>2</v>
      </c>
      <c r="B1925" s="1" t="s">
        <v>993</v>
      </c>
      <c r="C1925" s="11">
        <v>44165</v>
      </c>
      <c r="D1925" s="15">
        <v>3225</v>
      </c>
    </row>
    <row r="1926" spans="1:4" x14ac:dyDescent="0.3">
      <c r="A1926" s="1">
        <v>2</v>
      </c>
      <c r="B1926" s="1" t="s">
        <v>996</v>
      </c>
      <c r="C1926" s="11">
        <v>44165</v>
      </c>
      <c r="D1926" s="15">
        <v>41726</v>
      </c>
    </row>
    <row r="1927" spans="1:4" x14ac:dyDescent="0.3">
      <c r="A1927" s="1">
        <v>2</v>
      </c>
      <c r="B1927" s="1" t="s">
        <v>997</v>
      </c>
      <c r="C1927" s="11">
        <v>44165</v>
      </c>
      <c r="D1927" s="15">
        <v>49992</v>
      </c>
    </row>
    <row r="1928" spans="1:4" x14ac:dyDescent="0.3">
      <c r="A1928" s="1">
        <v>2</v>
      </c>
      <c r="B1928" s="1" t="s">
        <v>998</v>
      </c>
      <c r="C1928" s="11">
        <v>44165</v>
      </c>
      <c r="D1928" s="15">
        <v>58942</v>
      </c>
    </row>
    <row r="1929" spans="1:4" x14ac:dyDescent="0.3">
      <c r="A1929" s="1">
        <v>2</v>
      </c>
      <c r="B1929" s="1" t="s">
        <v>991</v>
      </c>
      <c r="C1929" s="11">
        <v>44165</v>
      </c>
      <c r="D1929" s="15">
        <v>500</v>
      </c>
    </row>
    <row r="1930" spans="1:4" x14ac:dyDescent="0.3">
      <c r="A1930" s="1">
        <v>2</v>
      </c>
      <c r="B1930" s="1" t="s">
        <v>999</v>
      </c>
      <c r="C1930" s="11">
        <v>44165</v>
      </c>
      <c r="D1930" s="15">
        <v>700</v>
      </c>
    </row>
    <row r="1931" spans="1:4" x14ac:dyDescent="0.3">
      <c r="A1931" s="1">
        <v>2</v>
      </c>
      <c r="B1931" s="1" t="s">
        <v>994</v>
      </c>
      <c r="C1931" s="11">
        <v>44165</v>
      </c>
      <c r="D1931" s="15">
        <v>-1</v>
      </c>
    </row>
    <row r="1932" spans="1:4" x14ac:dyDescent="0.3">
      <c r="A1932" s="1">
        <v>2</v>
      </c>
      <c r="B1932" s="1" t="s">
        <v>1000</v>
      </c>
      <c r="C1932" s="11">
        <v>44165</v>
      </c>
      <c r="D1932" s="15">
        <v>1928</v>
      </c>
    </row>
    <row r="1933" spans="1:4" x14ac:dyDescent="0.3">
      <c r="A1933" s="1">
        <v>2</v>
      </c>
      <c r="B1933" s="1" t="s">
        <v>989</v>
      </c>
      <c r="C1933" s="11">
        <v>44165</v>
      </c>
      <c r="D1933" s="15">
        <v>127075</v>
      </c>
    </row>
    <row r="1934" spans="1:4" x14ac:dyDescent="0.3">
      <c r="A1934" s="1">
        <v>2</v>
      </c>
      <c r="B1934" s="1" t="s">
        <v>992</v>
      </c>
      <c r="C1934" s="11">
        <v>44165</v>
      </c>
      <c r="D1934" s="15">
        <v>13403</v>
      </c>
    </row>
    <row r="1935" spans="1:4" x14ac:dyDescent="0.3">
      <c r="A1935" s="1">
        <v>2</v>
      </c>
      <c r="B1935" s="1" t="s">
        <v>990</v>
      </c>
      <c r="C1935" s="11">
        <v>44196</v>
      </c>
      <c r="D1935" s="15">
        <v>-171</v>
      </c>
    </row>
    <row r="1936" spans="1:4" x14ac:dyDescent="0.3">
      <c r="A1936" s="1">
        <v>2</v>
      </c>
      <c r="B1936" s="1" t="s">
        <v>995</v>
      </c>
      <c r="C1936" s="11">
        <v>44196</v>
      </c>
      <c r="D1936" s="15">
        <v>84904</v>
      </c>
    </row>
    <row r="1937" spans="1:4" x14ac:dyDescent="0.3">
      <c r="A1937" s="1">
        <v>2</v>
      </c>
      <c r="B1937" s="1" t="s">
        <v>987</v>
      </c>
      <c r="C1937" s="11">
        <v>44196</v>
      </c>
      <c r="D1937" s="15">
        <v>1240</v>
      </c>
    </row>
    <row r="1938" spans="1:4" x14ac:dyDescent="0.3">
      <c r="A1938" s="1">
        <v>2</v>
      </c>
      <c r="B1938" s="1" t="s">
        <v>988</v>
      </c>
      <c r="C1938" s="11">
        <v>44196</v>
      </c>
      <c r="D1938" s="15">
        <v>0</v>
      </c>
    </row>
    <row r="1939" spans="1:4" x14ac:dyDescent="0.3">
      <c r="A1939" s="1">
        <v>2</v>
      </c>
      <c r="B1939" s="1" t="s">
        <v>993</v>
      </c>
      <c r="C1939" s="11">
        <v>44196</v>
      </c>
      <c r="D1939" s="15">
        <v>1583</v>
      </c>
    </row>
    <row r="1940" spans="1:4" x14ac:dyDescent="0.3">
      <c r="A1940" s="1">
        <v>2</v>
      </c>
      <c r="B1940" s="1" t="s">
        <v>996</v>
      </c>
      <c r="C1940" s="11">
        <v>44196</v>
      </c>
      <c r="D1940" s="15">
        <v>42804</v>
      </c>
    </row>
    <row r="1941" spans="1:4" x14ac:dyDescent="0.3">
      <c r="A1941" s="1">
        <v>2</v>
      </c>
      <c r="B1941" s="1" t="s">
        <v>997</v>
      </c>
      <c r="C1941" s="11">
        <v>44196</v>
      </c>
      <c r="D1941" s="15">
        <v>51175</v>
      </c>
    </row>
    <row r="1942" spans="1:4" x14ac:dyDescent="0.3">
      <c r="A1942" s="1">
        <v>2</v>
      </c>
      <c r="B1942" s="1" t="s">
        <v>998</v>
      </c>
      <c r="C1942" s="11">
        <v>44196</v>
      </c>
      <c r="D1942" s="15">
        <v>60863</v>
      </c>
    </row>
    <row r="1943" spans="1:4" x14ac:dyDescent="0.3">
      <c r="A1943" s="1">
        <v>2</v>
      </c>
      <c r="B1943" s="1" t="s">
        <v>991</v>
      </c>
      <c r="C1943" s="11">
        <v>44196</v>
      </c>
      <c r="D1943" s="15">
        <v>500</v>
      </c>
    </row>
    <row r="1944" spans="1:4" x14ac:dyDescent="0.3">
      <c r="A1944" s="1">
        <v>2</v>
      </c>
      <c r="B1944" s="1" t="s">
        <v>999</v>
      </c>
      <c r="C1944" s="11">
        <v>44196</v>
      </c>
      <c r="D1944" s="15">
        <v>700</v>
      </c>
    </row>
    <row r="1945" spans="1:4" x14ac:dyDescent="0.3">
      <c r="A1945" s="1">
        <v>2</v>
      </c>
      <c r="B1945" s="1" t="s">
        <v>994</v>
      </c>
      <c r="C1945" s="11">
        <v>44196</v>
      </c>
      <c r="D1945" s="15">
        <v>-1</v>
      </c>
    </row>
    <row r="1946" spans="1:4" x14ac:dyDescent="0.3">
      <c r="A1946" s="1">
        <v>2</v>
      </c>
      <c r="B1946" s="1" t="s">
        <v>1000</v>
      </c>
      <c r="C1946" s="11">
        <v>44196</v>
      </c>
      <c r="D1946" s="15">
        <v>1928</v>
      </c>
    </row>
    <row r="1947" spans="1:4" x14ac:dyDescent="0.3">
      <c r="A1947" s="1">
        <v>2</v>
      </c>
      <c r="B1947" s="1" t="s">
        <v>989</v>
      </c>
      <c r="C1947" s="11">
        <v>44196</v>
      </c>
      <c r="D1947" s="15">
        <v>130795</v>
      </c>
    </row>
    <row r="1948" spans="1:4" x14ac:dyDescent="0.3">
      <c r="A1948" s="1">
        <v>2</v>
      </c>
      <c r="B1948" s="1" t="s">
        <v>992</v>
      </c>
      <c r="C1948" s="11">
        <v>44196</v>
      </c>
      <c r="D1948" s="15">
        <v>13818</v>
      </c>
    </row>
    <row r="1949" spans="1:4" x14ac:dyDescent="0.3">
      <c r="A1949" s="1">
        <v>2</v>
      </c>
      <c r="B1949" s="1" t="s">
        <v>990</v>
      </c>
      <c r="C1949" s="11">
        <v>44227</v>
      </c>
      <c r="D1949" s="15">
        <v>-174</v>
      </c>
    </row>
    <row r="1950" spans="1:4" x14ac:dyDescent="0.3">
      <c r="A1950" s="1">
        <v>2</v>
      </c>
      <c r="B1950" s="1" t="s">
        <v>995</v>
      </c>
      <c r="C1950" s="11">
        <v>44227</v>
      </c>
      <c r="D1950" s="15">
        <v>85052</v>
      </c>
    </row>
    <row r="1951" spans="1:4" x14ac:dyDescent="0.3">
      <c r="A1951" s="1">
        <v>2</v>
      </c>
      <c r="B1951" s="1" t="s">
        <v>987</v>
      </c>
      <c r="C1951" s="11">
        <v>44227</v>
      </c>
      <c r="D1951" s="15">
        <v>1240</v>
      </c>
    </row>
    <row r="1952" spans="1:4" x14ac:dyDescent="0.3">
      <c r="A1952" s="1">
        <v>2</v>
      </c>
      <c r="B1952" s="1" t="s">
        <v>988</v>
      </c>
      <c r="C1952" s="11">
        <v>44227</v>
      </c>
      <c r="D1952" s="15">
        <v>0</v>
      </c>
    </row>
    <row r="1953" spans="1:4" x14ac:dyDescent="0.3">
      <c r="A1953" s="1">
        <v>2</v>
      </c>
      <c r="B1953" s="1" t="s">
        <v>993</v>
      </c>
      <c r="C1953" s="11">
        <v>44227</v>
      </c>
      <c r="D1953" s="15">
        <v>27045</v>
      </c>
    </row>
    <row r="1954" spans="1:4" x14ac:dyDescent="0.3">
      <c r="A1954" s="1">
        <v>2</v>
      </c>
      <c r="B1954" s="1" t="s">
        <v>996</v>
      </c>
      <c r="C1954" s="11">
        <v>44227</v>
      </c>
      <c r="D1954" s="15">
        <v>43124</v>
      </c>
    </row>
    <row r="1955" spans="1:4" x14ac:dyDescent="0.3">
      <c r="A1955" s="1">
        <v>2</v>
      </c>
      <c r="B1955" s="1" t="s">
        <v>997</v>
      </c>
      <c r="C1955" s="11">
        <v>44227</v>
      </c>
      <c r="D1955" s="15">
        <v>51172</v>
      </c>
    </row>
    <row r="1956" spans="1:4" x14ac:dyDescent="0.3">
      <c r="A1956" s="1">
        <v>2</v>
      </c>
      <c r="B1956" s="1" t="s">
        <v>998</v>
      </c>
      <c r="C1956" s="11">
        <v>44227</v>
      </c>
      <c r="D1956" s="15">
        <v>62167</v>
      </c>
    </row>
    <row r="1957" spans="1:4" x14ac:dyDescent="0.3">
      <c r="A1957" s="1">
        <v>2</v>
      </c>
      <c r="B1957" s="1" t="s">
        <v>991</v>
      </c>
      <c r="C1957" s="11">
        <v>44227</v>
      </c>
      <c r="D1957" s="15">
        <v>500</v>
      </c>
    </row>
    <row r="1958" spans="1:4" x14ac:dyDescent="0.3">
      <c r="A1958" s="1">
        <v>2</v>
      </c>
      <c r="B1958" s="1" t="s">
        <v>999</v>
      </c>
      <c r="C1958" s="11">
        <v>44227</v>
      </c>
      <c r="D1958" s="15">
        <v>700</v>
      </c>
    </row>
    <row r="1959" spans="1:4" x14ac:dyDescent="0.3">
      <c r="A1959" s="1">
        <v>2</v>
      </c>
      <c r="B1959" s="1" t="s">
        <v>994</v>
      </c>
      <c r="C1959" s="11">
        <v>44227</v>
      </c>
      <c r="D1959" s="15">
        <v>-1</v>
      </c>
    </row>
    <row r="1960" spans="1:4" x14ac:dyDescent="0.3">
      <c r="A1960" s="1">
        <v>2</v>
      </c>
      <c r="B1960" s="1" t="s">
        <v>1000</v>
      </c>
      <c r="C1960" s="11">
        <v>44227</v>
      </c>
      <c r="D1960" s="15">
        <v>1918</v>
      </c>
    </row>
    <row r="1961" spans="1:4" x14ac:dyDescent="0.3">
      <c r="A1961" s="1">
        <v>2</v>
      </c>
      <c r="B1961" s="1" t="s">
        <v>989</v>
      </c>
      <c r="C1961" s="11">
        <v>44227</v>
      </c>
      <c r="D1961" s="15">
        <v>131715</v>
      </c>
    </row>
    <row r="1962" spans="1:4" x14ac:dyDescent="0.3">
      <c r="A1962" s="1">
        <v>2</v>
      </c>
      <c r="B1962" s="1" t="s">
        <v>992</v>
      </c>
      <c r="C1962" s="11">
        <v>44227</v>
      </c>
      <c r="D1962" s="15">
        <v>13853</v>
      </c>
    </row>
    <row r="1963" spans="1:4" x14ac:dyDescent="0.3">
      <c r="A1963" s="1">
        <v>2</v>
      </c>
      <c r="B1963" s="1" t="s">
        <v>1001</v>
      </c>
      <c r="C1963" s="11">
        <v>44227</v>
      </c>
      <c r="D1963" s="15">
        <v>25059</v>
      </c>
    </row>
    <row r="1964" spans="1:4" x14ac:dyDescent="0.3">
      <c r="A1964" s="1">
        <v>2</v>
      </c>
      <c r="B1964" s="1" t="s">
        <v>990</v>
      </c>
      <c r="C1964" s="11">
        <v>44255</v>
      </c>
      <c r="D1964" s="15">
        <v>-85</v>
      </c>
    </row>
    <row r="1965" spans="1:4" x14ac:dyDescent="0.3">
      <c r="A1965" s="1">
        <v>2</v>
      </c>
      <c r="B1965" s="1" t="s">
        <v>995</v>
      </c>
      <c r="C1965" s="11">
        <v>44255</v>
      </c>
      <c r="D1965" s="15">
        <v>87734</v>
      </c>
    </row>
    <row r="1966" spans="1:4" x14ac:dyDescent="0.3">
      <c r="A1966" s="1">
        <v>2</v>
      </c>
      <c r="B1966" s="1" t="s">
        <v>987</v>
      </c>
      <c r="C1966" s="11">
        <v>44255</v>
      </c>
      <c r="D1966" s="15">
        <v>9240</v>
      </c>
    </row>
    <row r="1967" spans="1:4" x14ac:dyDescent="0.3">
      <c r="A1967" s="1">
        <v>2</v>
      </c>
      <c r="B1967" s="1" t="s">
        <v>988</v>
      </c>
      <c r="C1967" s="11">
        <v>44255</v>
      </c>
      <c r="D1967" s="15">
        <v>0</v>
      </c>
    </row>
    <row r="1968" spans="1:4" x14ac:dyDescent="0.3">
      <c r="A1968" s="1">
        <v>2</v>
      </c>
      <c r="B1968" s="1" t="s">
        <v>993</v>
      </c>
      <c r="C1968" s="11">
        <v>44255</v>
      </c>
      <c r="D1968" s="15">
        <v>894</v>
      </c>
    </row>
    <row r="1969" spans="1:4" x14ac:dyDescent="0.3">
      <c r="A1969" s="1">
        <v>2</v>
      </c>
      <c r="B1969" s="1" t="s">
        <v>996</v>
      </c>
      <c r="C1969" s="11">
        <v>44255</v>
      </c>
      <c r="D1969" s="15">
        <v>45015</v>
      </c>
    </row>
    <row r="1970" spans="1:4" x14ac:dyDescent="0.3">
      <c r="A1970" s="1">
        <v>2</v>
      </c>
      <c r="B1970" s="1" t="s">
        <v>997</v>
      </c>
      <c r="C1970" s="11">
        <v>44255</v>
      </c>
      <c r="D1970" s="15">
        <v>52538</v>
      </c>
    </row>
    <row r="1971" spans="1:4" x14ac:dyDescent="0.3">
      <c r="A1971" s="1">
        <v>2</v>
      </c>
      <c r="B1971" s="1" t="s">
        <v>998</v>
      </c>
      <c r="C1971" s="11">
        <v>44255</v>
      </c>
      <c r="D1971" s="15">
        <v>63857</v>
      </c>
    </row>
    <row r="1972" spans="1:4" x14ac:dyDescent="0.3">
      <c r="A1972" s="1">
        <v>2</v>
      </c>
      <c r="B1972" s="1" t="s">
        <v>991</v>
      </c>
      <c r="C1972" s="11">
        <v>44255</v>
      </c>
      <c r="D1972" s="15">
        <v>500</v>
      </c>
    </row>
    <row r="1973" spans="1:4" x14ac:dyDescent="0.3">
      <c r="A1973" s="1">
        <v>2</v>
      </c>
      <c r="B1973" s="1" t="s">
        <v>999</v>
      </c>
      <c r="C1973" s="11">
        <v>44255</v>
      </c>
      <c r="D1973" s="15">
        <v>700</v>
      </c>
    </row>
    <row r="1974" spans="1:4" x14ac:dyDescent="0.3">
      <c r="A1974" s="1">
        <v>2</v>
      </c>
      <c r="B1974" s="1" t="s">
        <v>994</v>
      </c>
      <c r="C1974" s="11">
        <v>44255</v>
      </c>
      <c r="D1974" s="15">
        <v>-1</v>
      </c>
    </row>
    <row r="1975" spans="1:4" x14ac:dyDescent="0.3">
      <c r="A1975" s="1">
        <v>2</v>
      </c>
      <c r="B1975" s="1" t="s">
        <v>1000</v>
      </c>
      <c r="C1975" s="11">
        <v>44255</v>
      </c>
      <c r="D1975" s="15">
        <v>3418</v>
      </c>
    </row>
    <row r="1976" spans="1:4" x14ac:dyDescent="0.3">
      <c r="A1976" s="1">
        <v>2</v>
      </c>
      <c r="B1976" s="1" t="s">
        <v>989</v>
      </c>
      <c r="C1976" s="11">
        <v>44255</v>
      </c>
      <c r="D1976" s="15">
        <v>137565</v>
      </c>
    </row>
    <row r="1977" spans="1:4" x14ac:dyDescent="0.3">
      <c r="A1977" s="1">
        <v>2</v>
      </c>
      <c r="B1977" s="1" t="s">
        <v>992</v>
      </c>
      <c r="C1977" s="11">
        <v>44255</v>
      </c>
      <c r="D1977" s="15">
        <v>14334</v>
      </c>
    </row>
    <row r="1978" spans="1:4" x14ac:dyDescent="0.3">
      <c r="A1978" s="1">
        <v>2</v>
      </c>
      <c r="B1978" s="1" t="s">
        <v>1001</v>
      </c>
      <c r="C1978" s="11">
        <v>44255</v>
      </c>
      <c r="D1978" s="15">
        <v>25249</v>
      </c>
    </row>
    <row r="1979" spans="1:4" x14ac:dyDescent="0.3">
      <c r="A1979" s="1">
        <v>2</v>
      </c>
      <c r="B1979" s="1" t="s">
        <v>990</v>
      </c>
      <c r="C1979" s="11">
        <v>44286</v>
      </c>
      <c r="D1979" s="15">
        <v>0</v>
      </c>
    </row>
    <row r="1980" spans="1:4" x14ac:dyDescent="0.3">
      <c r="A1980" s="1">
        <v>2</v>
      </c>
      <c r="B1980" s="1" t="s">
        <v>995</v>
      </c>
      <c r="C1980" s="11">
        <v>44286</v>
      </c>
      <c r="D1980" s="15">
        <v>90080</v>
      </c>
    </row>
    <row r="1981" spans="1:4" x14ac:dyDescent="0.3">
      <c r="A1981" s="1">
        <v>2</v>
      </c>
      <c r="B1981" s="1" t="s">
        <v>987</v>
      </c>
      <c r="C1981" s="11">
        <v>44286</v>
      </c>
      <c r="D1981" s="15">
        <v>7290</v>
      </c>
    </row>
    <row r="1982" spans="1:4" x14ac:dyDescent="0.3">
      <c r="A1982" s="1">
        <v>2</v>
      </c>
      <c r="B1982" s="1" t="s">
        <v>988</v>
      </c>
      <c r="C1982" s="11">
        <v>44286</v>
      </c>
      <c r="D1982" s="15">
        <v>0</v>
      </c>
    </row>
    <row r="1983" spans="1:4" x14ac:dyDescent="0.3">
      <c r="A1983" s="1">
        <v>2</v>
      </c>
      <c r="B1983" s="1" t="s">
        <v>993</v>
      </c>
      <c r="C1983" s="11">
        <v>44286</v>
      </c>
      <c r="D1983" s="15">
        <v>11179</v>
      </c>
    </row>
    <row r="1984" spans="1:4" x14ac:dyDescent="0.3">
      <c r="A1984" s="1">
        <v>2</v>
      </c>
      <c r="B1984" s="1" t="s">
        <v>996</v>
      </c>
      <c r="C1984" s="11">
        <v>44286</v>
      </c>
      <c r="D1984" s="15">
        <v>46597</v>
      </c>
    </row>
    <row r="1985" spans="1:4" x14ac:dyDescent="0.3">
      <c r="A1985" s="1">
        <v>2</v>
      </c>
      <c r="B1985" s="1" t="s">
        <v>997</v>
      </c>
      <c r="C1985" s="11">
        <v>44286</v>
      </c>
      <c r="D1985" s="15">
        <v>53711</v>
      </c>
    </row>
    <row r="1986" spans="1:4" x14ac:dyDescent="0.3">
      <c r="A1986" s="1">
        <v>2</v>
      </c>
      <c r="B1986" s="1" t="s">
        <v>998</v>
      </c>
      <c r="C1986" s="11">
        <v>44286</v>
      </c>
      <c r="D1986" s="15">
        <v>65628</v>
      </c>
    </row>
    <row r="1987" spans="1:4" x14ac:dyDescent="0.3">
      <c r="A1987" s="1">
        <v>2</v>
      </c>
      <c r="B1987" s="1" t="s">
        <v>991</v>
      </c>
      <c r="C1987" s="11">
        <v>44286</v>
      </c>
      <c r="D1987" s="15">
        <v>500</v>
      </c>
    </row>
    <row r="1988" spans="1:4" x14ac:dyDescent="0.3">
      <c r="A1988" s="1">
        <v>2</v>
      </c>
      <c r="B1988" s="1" t="s">
        <v>999</v>
      </c>
      <c r="C1988" s="11">
        <v>44286</v>
      </c>
      <c r="D1988" s="15">
        <v>700</v>
      </c>
    </row>
    <row r="1989" spans="1:4" x14ac:dyDescent="0.3">
      <c r="A1989" s="1">
        <v>2</v>
      </c>
      <c r="B1989" s="1" t="s">
        <v>994</v>
      </c>
      <c r="C1989" s="11">
        <v>44286</v>
      </c>
      <c r="D1989" s="15">
        <v>-1</v>
      </c>
    </row>
    <row r="1990" spans="1:4" x14ac:dyDescent="0.3">
      <c r="A1990" s="1">
        <v>2</v>
      </c>
      <c r="B1990" s="1" t="s">
        <v>1000</v>
      </c>
      <c r="C1990" s="11">
        <v>44286</v>
      </c>
      <c r="D1990" s="15">
        <v>1936</v>
      </c>
    </row>
    <row r="1991" spans="1:4" x14ac:dyDescent="0.3">
      <c r="A1991" s="1">
        <v>2</v>
      </c>
      <c r="B1991" s="1" t="s">
        <v>989</v>
      </c>
      <c r="C1991" s="11">
        <v>44286</v>
      </c>
      <c r="D1991" s="15">
        <v>141545</v>
      </c>
    </row>
    <row r="1992" spans="1:4" x14ac:dyDescent="0.3">
      <c r="A1992" s="1">
        <v>2</v>
      </c>
      <c r="B1992" s="1" t="s">
        <v>992</v>
      </c>
      <c r="C1992" s="11">
        <v>44286</v>
      </c>
      <c r="D1992" s="15">
        <v>14799</v>
      </c>
    </row>
    <row r="1993" spans="1:4" x14ac:dyDescent="0.3">
      <c r="A1993" s="1">
        <v>2</v>
      </c>
      <c r="B1993" s="1" t="s">
        <v>1001</v>
      </c>
      <c r="C1993" s="11">
        <v>44286</v>
      </c>
      <c r="D1993" s="15">
        <v>23959</v>
      </c>
    </row>
    <row r="1994" spans="1:4" x14ac:dyDescent="0.3">
      <c r="A1994" s="1">
        <v>2</v>
      </c>
      <c r="B1994" s="1" t="s">
        <v>990</v>
      </c>
      <c r="C1994" s="11">
        <v>44316</v>
      </c>
      <c r="D1994" s="15">
        <v>-63</v>
      </c>
    </row>
    <row r="1995" spans="1:4" x14ac:dyDescent="0.3">
      <c r="A1995" s="1">
        <v>2</v>
      </c>
      <c r="B1995" s="1" t="s">
        <v>995</v>
      </c>
      <c r="C1995" s="11">
        <v>44316</v>
      </c>
      <c r="D1995" s="15">
        <v>93035</v>
      </c>
    </row>
    <row r="1996" spans="1:4" x14ac:dyDescent="0.3">
      <c r="A1996" s="1">
        <v>2</v>
      </c>
      <c r="B1996" s="1" t="s">
        <v>987</v>
      </c>
      <c r="C1996" s="11">
        <v>44316</v>
      </c>
      <c r="D1996" s="15">
        <v>7290</v>
      </c>
    </row>
    <row r="1997" spans="1:4" x14ac:dyDescent="0.3">
      <c r="A1997" s="1">
        <v>2</v>
      </c>
      <c r="B1997" s="1" t="s">
        <v>988</v>
      </c>
      <c r="C1997" s="11">
        <v>44316</v>
      </c>
      <c r="D1997" s="15">
        <v>0</v>
      </c>
    </row>
    <row r="1998" spans="1:4" x14ac:dyDescent="0.3">
      <c r="A1998" s="1">
        <v>2</v>
      </c>
      <c r="B1998" s="1" t="s">
        <v>993</v>
      </c>
      <c r="C1998" s="11">
        <v>44316</v>
      </c>
      <c r="D1998" s="15">
        <v>860</v>
      </c>
    </row>
    <row r="1999" spans="1:4" x14ac:dyDescent="0.3">
      <c r="A1999" s="1">
        <v>2</v>
      </c>
      <c r="B1999" s="1" t="s">
        <v>996</v>
      </c>
      <c r="C1999" s="11">
        <v>44316</v>
      </c>
      <c r="D1999" s="15">
        <v>48173</v>
      </c>
    </row>
    <row r="2000" spans="1:4" x14ac:dyDescent="0.3">
      <c r="A2000" s="1">
        <v>2</v>
      </c>
      <c r="B2000" s="1" t="s">
        <v>997</v>
      </c>
      <c r="C2000" s="11">
        <v>44316</v>
      </c>
      <c r="D2000" s="15">
        <v>55672</v>
      </c>
    </row>
    <row r="2001" spans="1:4" x14ac:dyDescent="0.3">
      <c r="A2001" s="1">
        <v>2</v>
      </c>
      <c r="B2001" s="1" t="s">
        <v>998</v>
      </c>
      <c r="C2001" s="11">
        <v>44316</v>
      </c>
      <c r="D2001" s="15">
        <v>67926</v>
      </c>
    </row>
    <row r="2002" spans="1:4" x14ac:dyDescent="0.3">
      <c r="A2002" s="1">
        <v>2</v>
      </c>
      <c r="B2002" s="1" t="s">
        <v>991</v>
      </c>
      <c r="C2002" s="11">
        <v>44316</v>
      </c>
      <c r="D2002" s="15">
        <v>500</v>
      </c>
    </row>
    <row r="2003" spans="1:4" x14ac:dyDescent="0.3">
      <c r="A2003" s="1">
        <v>2</v>
      </c>
      <c r="B2003" s="1" t="s">
        <v>999</v>
      </c>
      <c r="C2003" s="11">
        <v>44316</v>
      </c>
      <c r="D2003" s="15">
        <v>700</v>
      </c>
    </row>
    <row r="2004" spans="1:4" x14ac:dyDescent="0.3">
      <c r="A2004" s="1">
        <v>2</v>
      </c>
      <c r="B2004" s="1" t="s">
        <v>994</v>
      </c>
      <c r="C2004" s="11">
        <v>44316</v>
      </c>
      <c r="D2004" s="15">
        <v>-1</v>
      </c>
    </row>
    <row r="2005" spans="1:4" x14ac:dyDescent="0.3">
      <c r="A2005" s="1">
        <v>2</v>
      </c>
      <c r="B2005" s="1" t="s">
        <v>1000</v>
      </c>
      <c r="C2005" s="11">
        <v>44316</v>
      </c>
      <c r="D2005" s="15">
        <v>1944</v>
      </c>
    </row>
    <row r="2006" spans="1:4" x14ac:dyDescent="0.3">
      <c r="A2006" s="1">
        <v>2</v>
      </c>
      <c r="B2006" s="1" t="s">
        <v>989</v>
      </c>
      <c r="C2006" s="11">
        <v>44316</v>
      </c>
      <c r="D2006" s="15">
        <v>144791</v>
      </c>
    </row>
    <row r="2007" spans="1:4" x14ac:dyDescent="0.3">
      <c r="A2007" s="1">
        <v>2</v>
      </c>
      <c r="B2007" s="1" t="s">
        <v>992</v>
      </c>
      <c r="C2007" s="11">
        <v>44316</v>
      </c>
      <c r="D2007" s="15">
        <v>15451</v>
      </c>
    </row>
    <row r="2008" spans="1:4" x14ac:dyDescent="0.3">
      <c r="A2008" s="1">
        <v>2</v>
      </c>
      <c r="B2008" s="1" t="s">
        <v>1001</v>
      </c>
      <c r="C2008" s="11">
        <v>44316</v>
      </c>
      <c r="D2008" s="15">
        <v>24316</v>
      </c>
    </row>
    <row r="2009" spans="1:4" x14ac:dyDescent="0.3">
      <c r="A2009" s="1">
        <v>2</v>
      </c>
      <c r="B2009" s="1" t="s">
        <v>990</v>
      </c>
      <c r="C2009" s="11">
        <v>44347</v>
      </c>
      <c r="D2009" s="15">
        <v>-1070</v>
      </c>
    </row>
    <row r="2010" spans="1:4" x14ac:dyDescent="0.3">
      <c r="A2010" s="1">
        <v>2</v>
      </c>
      <c r="B2010" s="1" t="s">
        <v>995</v>
      </c>
      <c r="C2010" s="11">
        <v>44347</v>
      </c>
      <c r="D2010" s="15">
        <v>93841</v>
      </c>
    </row>
    <row r="2011" spans="1:4" x14ac:dyDescent="0.3">
      <c r="A2011" s="1">
        <v>2</v>
      </c>
      <c r="B2011" s="1" t="s">
        <v>987</v>
      </c>
      <c r="C2011" s="11">
        <v>44347</v>
      </c>
      <c r="D2011" s="15">
        <v>3290</v>
      </c>
    </row>
    <row r="2012" spans="1:4" x14ac:dyDescent="0.3">
      <c r="A2012" s="1">
        <v>2</v>
      </c>
      <c r="B2012" s="1" t="s">
        <v>988</v>
      </c>
      <c r="C2012" s="11">
        <v>44347</v>
      </c>
      <c r="D2012" s="15">
        <v>0</v>
      </c>
    </row>
    <row r="2013" spans="1:4" x14ac:dyDescent="0.3">
      <c r="A2013" s="1">
        <v>2</v>
      </c>
      <c r="B2013" s="1" t="s">
        <v>993</v>
      </c>
      <c r="C2013" s="11">
        <v>44347</v>
      </c>
      <c r="D2013" s="15">
        <v>384</v>
      </c>
    </row>
    <row r="2014" spans="1:4" x14ac:dyDescent="0.3">
      <c r="A2014" s="1">
        <v>2</v>
      </c>
      <c r="B2014" s="1" t="s">
        <v>996</v>
      </c>
      <c r="C2014" s="11">
        <v>44347</v>
      </c>
      <c r="D2014" s="15">
        <v>48864</v>
      </c>
    </row>
    <row r="2015" spans="1:4" x14ac:dyDescent="0.3">
      <c r="A2015" s="1">
        <v>2</v>
      </c>
      <c r="B2015" s="1" t="s">
        <v>997</v>
      </c>
      <c r="C2015" s="11">
        <v>44347</v>
      </c>
      <c r="D2015" s="15">
        <v>55909</v>
      </c>
    </row>
    <row r="2016" spans="1:4" x14ac:dyDescent="0.3">
      <c r="A2016" s="1">
        <v>2</v>
      </c>
      <c r="B2016" s="1" t="s">
        <v>998</v>
      </c>
      <c r="C2016" s="11">
        <v>44347</v>
      </c>
      <c r="D2016" s="15">
        <v>70005</v>
      </c>
    </row>
    <row r="2017" spans="1:4" x14ac:dyDescent="0.3">
      <c r="A2017" s="1">
        <v>2</v>
      </c>
      <c r="B2017" s="1" t="s">
        <v>991</v>
      </c>
      <c r="C2017" s="11">
        <v>44347</v>
      </c>
      <c r="D2017" s="15">
        <v>500</v>
      </c>
    </row>
    <row r="2018" spans="1:4" x14ac:dyDescent="0.3">
      <c r="A2018" s="1">
        <v>2</v>
      </c>
      <c r="B2018" s="1" t="s">
        <v>999</v>
      </c>
      <c r="C2018" s="11">
        <v>44347</v>
      </c>
      <c r="D2018" s="15">
        <v>700</v>
      </c>
    </row>
    <row r="2019" spans="1:4" x14ac:dyDescent="0.3">
      <c r="A2019" s="1">
        <v>2</v>
      </c>
      <c r="B2019" s="1" t="s">
        <v>994</v>
      </c>
      <c r="C2019" s="11">
        <v>44347</v>
      </c>
      <c r="D2019" s="15">
        <v>-1</v>
      </c>
    </row>
    <row r="2020" spans="1:4" x14ac:dyDescent="0.3">
      <c r="A2020" s="1">
        <v>2</v>
      </c>
      <c r="B2020" s="1" t="s">
        <v>1000</v>
      </c>
      <c r="C2020" s="11">
        <v>44347</v>
      </c>
      <c r="D2020" s="15">
        <v>1953</v>
      </c>
    </row>
    <row r="2021" spans="1:4" x14ac:dyDescent="0.3">
      <c r="A2021" s="1">
        <v>2</v>
      </c>
      <c r="B2021" s="1" t="s">
        <v>989</v>
      </c>
      <c r="C2021" s="11">
        <v>44347</v>
      </c>
      <c r="D2021" s="15">
        <v>147864</v>
      </c>
    </row>
    <row r="2022" spans="1:4" x14ac:dyDescent="0.3">
      <c r="A2022" s="1">
        <v>2</v>
      </c>
      <c r="B2022" s="1" t="s">
        <v>992</v>
      </c>
      <c r="C2022" s="11">
        <v>44347</v>
      </c>
      <c r="D2022" s="15">
        <v>15561</v>
      </c>
    </row>
    <row r="2023" spans="1:4" x14ac:dyDescent="0.3">
      <c r="A2023" s="1">
        <v>2</v>
      </c>
      <c r="B2023" s="1" t="s">
        <v>1001</v>
      </c>
      <c r="C2023" s="11">
        <v>44347</v>
      </c>
      <c r="D2023" s="15">
        <v>24413</v>
      </c>
    </row>
    <row r="2024" spans="1:4" x14ac:dyDescent="0.3">
      <c r="A2024" s="1">
        <v>2</v>
      </c>
      <c r="B2024" s="1" t="s">
        <v>990</v>
      </c>
      <c r="C2024" s="11">
        <v>44377</v>
      </c>
      <c r="D2024" s="15">
        <v>-3386</v>
      </c>
    </row>
    <row r="2025" spans="1:4" x14ac:dyDescent="0.3">
      <c r="A2025" s="1">
        <v>2</v>
      </c>
      <c r="B2025" s="1" t="s">
        <v>995</v>
      </c>
      <c r="C2025" s="11">
        <v>44377</v>
      </c>
      <c r="D2025" s="15">
        <v>93761</v>
      </c>
    </row>
    <row r="2026" spans="1:4" x14ac:dyDescent="0.3">
      <c r="A2026" s="1">
        <v>2</v>
      </c>
      <c r="B2026" s="1" t="s">
        <v>987</v>
      </c>
      <c r="C2026" s="11">
        <v>44377</v>
      </c>
      <c r="D2026" s="15">
        <v>3290</v>
      </c>
    </row>
    <row r="2027" spans="1:4" x14ac:dyDescent="0.3">
      <c r="A2027" s="1">
        <v>2</v>
      </c>
      <c r="B2027" s="1" t="s">
        <v>988</v>
      </c>
      <c r="C2027" s="11">
        <v>44377</v>
      </c>
      <c r="D2027" s="15">
        <v>0</v>
      </c>
    </row>
    <row r="2028" spans="1:4" x14ac:dyDescent="0.3">
      <c r="A2028" s="1">
        <v>2</v>
      </c>
      <c r="B2028" s="1" t="s">
        <v>993</v>
      </c>
      <c r="C2028" s="11">
        <v>44377</v>
      </c>
      <c r="D2028" s="15">
        <v>3572</v>
      </c>
    </row>
    <row r="2029" spans="1:4" x14ac:dyDescent="0.3">
      <c r="A2029" s="1">
        <v>2</v>
      </c>
      <c r="B2029" s="1" t="s">
        <v>996</v>
      </c>
      <c r="C2029" s="11">
        <v>44377</v>
      </c>
      <c r="D2029" s="15">
        <v>48705</v>
      </c>
    </row>
    <row r="2030" spans="1:4" x14ac:dyDescent="0.3">
      <c r="A2030" s="1">
        <v>2</v>
      </c>
      <c r="B2030" s="1" t="s">
        <v>997</v>
      </c>
      <c r="C2030" s="11">
        <v>44377</v>
      </c>
      <c r="D2030" s="15">
        <v>56081</v>
      </c>
    </row>
    <row r="2031" spans="1:4" x14ac:dyDescent="0.3">
      <c r="A2031" s="1">
        <v>2</v>
      </c>
      <c r="B2031" s="1" t="s">
        <v>998</v>
      </c>
      <c r="C2031" s="11">
        <v>44377</v>
      </c>
      <c r="D2031" s="15">
        <v>71906</v>
      </c>
    </row>
    <row r="2032" spans="1:4" x14ac:dyDescent="0.3">
      <c r="A2032" s="1">
        <v>2</v>
      </c>
      <c r="B2032" s="1" t="s">
        <v>991</v>
      </c>
      <c r="C2032" s="11">
        <v>44377</v>
      </c>
      <c r="D2032" s="15">
        <v>500</v>
      </c>
    </row>
    <row r="2033" spans="1:4" x14ac:dyDescent="0.3">
      <c r="A2033" s="1">
        <v>2</v>
      </c>
      <c r="B2033" s="1" t="s">
        <v>999</v>
      </c>
      <c r="C2033" s="11">
        <v>44377</v>
      </c>
      <c r="D2033" s="15">
        <v>700</v>
      </c>
    </row>
    <row r="2034" spans="1:4" x14ac:dyDescent="0.3">
      <c r="A2034" s="1">
        <v>2</v>
      </c>
      <c r="B2034" s="1" t="s">
        <v>994</v>
      </c>
      <c r="C2034" s="11">
        <v>44377</v>
      </c>
      <c r="D2034" s="15">
        <v>-1</v>
      </c>
    </row>
    <row r="2035" spans="1:4" x14ac:dyDescent="0.3">
      <c r="A2035" s="1">
        <v>2</v>
      </c>
      <c r="B2035" s="1" t="s">
        <v>1000</v>
      </c>
      <c r="C2035" s="11">
        <v>44377</v>
      </c>
      <c r="D2035" s="15">
        <v>1962</v>
      </c>
    </row>
    <row r="2036" spans="1:4" x14ac:dyDescent="0.3">
      <c r="A2036" s="1">
        <v>2</v>
      </c>
      <c r="B2036" s="1" t="s">
        <v>989</v>
      </c>
      <c r="C2036" s="11">
        <v>44377</v>
      </c>
      <c r="D2036" s="15">
        <v>146266</v>
      </c>
    </row>
    <row r="2037" spans="1:4" x14ac:dyDescent="0.3">
      <c r="A2037" s="1">
        <v>2</v>
      </c>
      <c r="B2037" s="1" t="s">
        <v>992</v>
      </c>
      <c r="C2037" s="11">
        <v>44377</v>
      </c>
      <c r="D2037" s="15">
        <v>15637</v>
      </c>
    </row>
    <row r="2038" spans="1:4" x14ac:dyDescent="0.3">
      <c r="A2038" s="1">
        <v>2</v>
      </c>
      <c r="B2038" s="1" t="s">
        <v>1001</v>
      </c>
      <c r="C2038" s="11">
        <v>44377</v>
      </c>
      <c r="D2038" s="15">
        <v>24448</v>
      </c>
    </row>
    <row r="2039" spans="1:4" x14ac:dyDescent="0.3">
      <c r="A2039" s="1">
        <v>2</v>
      </c>
      <c r="B2039" s="1" t="s">
        <v>990</v>
      </c>
      <c r="C2039" s="11">
        <v>44408</v>
      </c>
      <c r="D2039" s="15">
        <v>-490</v>
      </c>
    </row>
    <row r="2040" spans="1:4" x14ac:dyDescent="0.3">
      <c r="A2040" s="1">
        <v>2</v>
      </c>
      <c r="B2040" s="1" t="s">
        <v>995</v>
      </c>
      <c r="C2040" s="11">
        <v>44408</v>
      </c>
      <c r="D2040" s="15">
        <v>94482</v>
      </c>
    </row>
    <row r="2041" spans="1:4" x14ac:dyDescent="0.3">
      <c r="A2041" s="1">
        <v>2</v>
      </c>
      <c r="B2041" s="1" t="s">
        <v>987</v>
      </c>
      <c r="C2041" s="11">
        <v>44408</v>
      </c>
      <c r="D2041" s="15">
        <v>1440</v>
      </c>
    </row>
    <row r="2042" spans="1:4" x14ac:dyDescent="0.3">
      <c r="A2042" s="1">
        <v>2</v>
      </c>
      <c r="B2042" s="1" t="s">
        <v>988</v>
      </c>
      <c r="C2042" s="11">
        <v>44408</v>
      </c>
      <c r="D2042" s="15">
        <v>0</v>
      </c>
    </row>
    <row r="2043" spans="1:4" x14ac:dyDescent="0.3">
      <c r="A2043" s="1">
        <v>2</v>
      </c>
      <c r="B2043" s="1" t="s">
        <v>993</v>
      </c>
      <c r="C2043" s="11">
        <v>44408</v>
      </c>
      <c r="D2043" s="15">
        <v>2425</v>
      </c>
    </row>
    <row r="2044" spans="1:4" x14ac:dyDescent="0.3">
      <c r="A2044" s="1">
        <v>2</v>
      </c>
      <c r="B2044" s="1" t="s">
        <v>996</v>
      </c>
      <c r="C2044" s="11">
        <v>44408</v>
      </c>
      <c r="D2044" s="15">
        <v>48864</v>
      </c>
    </row>
    <row r="2045" spans="1:4" x14ac:dyDescent="0.3">
      <c r="A2045" s="1">
        <v>2</v>
      </c>
      <c r="B2045" s="1" t="s">
        <v>997</v>
      </c>
      <c r="C2045" s="11">
        <v>44408</v>
      </c>
      <c r="D2045" s="15">
        <v>56598</v>
      </c>
    </row>
    <row r="2046" spans="1:4" x14ac:dyDescent="0.3">
      <c r="A2046" s="1">
        <v>2</v>
      </c>
      <c r="B2046" s="1" t="s">
        <v>998</v>
      </c>
      <c r="C2046" s="11">
        <v>44408</v>
      </c>
      <c r="D2046" s="15">
        <v>74229</v>
      </c>
    </row>
    <row r="2047" spans="1:4" x14ac:dyDescent="0.3">
      <c r="A2047" s="1">
        <v>2</v>
      </c>
      <c r="B2047" s="1" t="s">
        <v>991</v>
      </c>
      <c r="C2047" s="11">
        <v>44408</v>
      </c>
      <c r="D2047" s="15">
        <v>500</v>
      </c>
    </row>
    <row r="2048" spans="1:4" x14ac:dyDescent="0.3">
      <c r="A2048" s="1">
        <v>2</v>
      </c>
      <c r="B2048" s="1" t="s">
        <v>999</v>
      </c>
      <c r="C2048" s="11">
        <v>44408</v>
      </c>
      <c r="D2048" s="15">
        <v>700</v>
      </c>
    </row>
    <row r="2049" spans="1:4" x14ac:dyDescent="0.3">
      <c r="A2049" s="1">
        <v>2</v>
      </c>
      <c r="B2049" s="1" t="s">
        <v>994</v>
      </c>
      <c r="C2049" s="11">
        <v>44408</v>
      </c>
      <c r="D2049" s="15">
        <v>-1</v>
      </c>
    </row>
    <row r="2050" spans="1:4" x14ac:dyDescent="0.3">
      <c r="A2050" s="1">
        <v>2</v>
      </c>
      <c r="B2050" s="1" t="s">
        <v>1000</v>
      </c>
      <c r="C2050" s="11">
        <v>44408</v>
      </c>
      <c r="D2050" s="15">
        <v>1970</v>
      </c>
    </row>
    <row r="2051" spans="1:4" x14ac:dyDescent="0.3">
      <c r="A2051" s="1">
        <v>2</v>
      </c>
      <c r="B2051" s="1" t="s">
        <v>989</v>
      </c>
      <c r="C2051" s="11">
        <v>44408</v>
      </c>
      <c r="D2051" s="15">
        <v>146059</v>
      </c>
    </row>
    <row r="2052" spans="1:4" x14ac:dyDescent="0.3">
      <c r="A2052" s="1">
        <v>2</v>
      </c>
      <c r="B2052" s="1" t="s">
        <v>992</v>
      </c>
      <c r="C2052" s="11">
        <v>44408</v>
      </c>
      <c r="D2052" s="15">
        <v>15770</v>
      </c>
    </row>
    <row r="2053" spans="1:4" x14ac:dyDescent="0.3">
      <c r="A2053" s="1">
        <v>2</v>
      </c>
      <c r="B2053" s="1" t="s">
        <v>1001</v>
      </c>
      <c r="C2053" s="11">
        <v>44408</v>
      </c>
      <c r="D2053" s="15">
        <v>24366</v>
      </c>
    </row>
    <row r="2054" spans="1:4" x14ac:dyDescent="0.3">
      <c r="A2054" s="1">
        <v>2</v>
      </c>
      <c r="B2054" s="1" t="s">
        <v>990</v>
      </c>
      <c r="C2054" s="11">
        <v>44439</v>
      </c>
      <c r="D2054" s="15">
        <v>-1558</v>
      </c>
    </row>
    <row r="2055" spans="1:4" x14ac:dyDescent="0.3">
      <c r="A2055" s="1">
        <v>2</v>
      </c>
      <c r="B2055" s="1" t="s">
        <v>995</v>
      </c>
      <c r="C2055" s="11">
        <v>44439</v>
      </c>
      <c r="D2055" s="15">
        <v>95775</v>
      </c>
    </row>
    <row r="2056" spans="1:4" x14ac:dyDescent="0.3">
      <c r="A2056" s="1">
        <v>2</v>
      </c>
      <c r="B2056" s="1" t="s">
        <v>987</v>
      </c>
      <c r="C2056" s="11">
        <v>44439</v>
      </c>
      <c r="D2056" s="15">
        <v>1440</v>
      </c>
    </row>
    <row r="2057" spans="1:4" x14ac:dyDescent="0.3">
      <c r="A2057" s="1">
        <v>2</v>
      </c>
      <c r="B2057" s="1" t="s">
        <v>988</v>
      </c>
      <c r="C2057" s="11">
        <v>44439</v>
      </c>
      <c r="D2057" s="15">
        <v>0</v>
      </c>
    </row>
    <row r="2058" spans="1:4" x14ac:dyDescent="0.3">
      <c r="A2058" s="1">
        <v>2</v>
      </c>
      <c r="B2058" s="1" t="s">
        <v>993</v>
      </c>
      <c r="C2058" s="11">
        <v>44439</v>
      </c>
      <c r="D2058" s="15">
        <v>568</v>
      </c>
    </row>
    <row r="2059" spans="1:4" x14ac:dyDescent="0.3">
      <c r="A2059" s="1">
        <v>2</v>
      </c>
      <c r="B2059" s="1" t="s">
        <v>996</v>
      </c>
      <c r="C2059" s="11">
        <v>44439</v>
      </c>
      <c r="D2059" s="15">
        <v>49569</v>
      </c>
    </row>
    <row r="2060" spans="1:4" x14ac:dyDescent="0.3">
      <c r="A2060" s="1">
        <v>2</v>
      </c>
      <c r="B2060" s="1" t="s">
        <v>997</v>
      </c>
      <c r="C2060" s="11">
        <v>44439</v>
      </c>
      <c r="D2060" s="15">
        <v>57681</v>
      </c>
    </row>
    <row r="2061" spans="1:4" x14ac:dyDescent="0.3">
      <c r="A2061" s="1">
        <v>2</v>
      </c>
      <c r="B2061" s="1" t="s">
        <v>998</v>
      </c>
      <c r="C2061" s="11">
        <v>44439</v>
      </c>
      <c r="D2061" s="15">
        <v>76434</v>
      </c>
    </row>
    <row r="2062" spans="1:4" x14ac:dyDescent="0.3">
      <c r="A2062" s="1">
        <v>2</v>
      </c>
      <c r="B2062" s="1" t="s">
        <v>991</v>
      </c>
      <c r="C2062" s="11">
        <v>44439</v>
      </c>
      <c r="D2062" s="15">
        <v>500</v>
      </c>
    </row>
    <row r="2063" spans="1:4" x14ac:dyDescent="0.3">
      <c r="A2063" s="1">
        <v>2</v>
      </c>
      <c r="B2063" s="1" t="s">
        <v>999</v>
      </c>
      <c r="C2063" s="11">
        <v>44439</v>
      </c>
      <c r="D2063" s="15">
        <v>700</v>
      </c>
    </row>
    <row r="2064" spans="1:4" x14ac:dyDescent="0.3">
      <c r="A2064" s="1">
        <v>2</v>
      </c>
      <c r="B2064" s="1" t="s">
        <v>994</v>
      </c>
      <c r="C2064" s="11">
        <v>44439</v>
      </c>
      <c r="D2064" s="15">
        <v>-1</v>
      </c>
    </row>
    <row r="2065" spans="1:4" x14ac:dyDescent="0.3">
      <c r="A2065" s="1">
        <v>2</v>
      </c>
      <c r="B2065" s="1" t="s">
        <v>1000</v>
      </c>
      <c r="C2065" s="11">
        <v>44439</v>
      </c>
      <c r="D2065" s="15">
        <v>1979</v>
      </c>
    </row>
    <row r="2066" spans="1:4" x14ac:dyDescent="0.3">
      <c r="A2066" s="1">
        <v>2</v>
      </c>
      <c r="B2066" s="1" t="s">
        <v>989</v>
      </c>
      <c r="C2066" s="11">
        <v>44439</v>
      </c>
      <c r="D2066" s="15">
        <v>148055</v>
      </c>
    </row>
    <row r="2067" spans="1:4" x14ac:dyDescent="0.3">
      <c r="A2067" s="1">
        <v>2</v>
      </c>
      <c r="B2067" s="1" t="s">
        <v>992</v>
      </c>
      <c r="C2067" s="11">
        <v>44439</v>
      </c>
      <c r="D2067" s="15">
        <v>16046</v>
      </c>
    </row>
    <row r="2068" spans="1:4" x14ac:dyDescent="0.3">
      <c r="A2068" s="1">
        <v>2</v>
      </c>
      <c r="B2068" s="1" t="s">
        <v>1001</v>
      </c>
      <c r="C2068" s="11">
        <v>44439</v>
      </c>
      <c r="D2068" s="15">
        <v>24494</v>
      </c>
    </row>
    <row r="2069" spans="1:4" x14ac:dyDescent="0.3">
      <c r="A2069" s="1">
        <v>2</v>
      </c>
      <c r="B2069" s="1" t="s">
        <v>990</v>
      </c>
      <c r="C2069" s="11">
        <v>44469</v>
      </c>
      <c r="D2069" s="15">
        <v>-846</v>
      </c>
    </row>
    <row r="2070" spans="1:4" x14ac:dyDescent="0.3">
      <c r="A2070" s="1">
        <v>2</v>
      </c>
      <c r="B2070" s="1" t="s">
        <v>995</v>
      </c>
      <c r="C2070" s="11">
        <v>44469</v>
      </c>
      <c r="D2070" s="15">
        <v>93849</v>
      </c>
    </row>
    <row r="2071" spans="1:4" x14ac:dyDescent="0.3">
      <c r="A2071" s="1">
        <v>2</v>
      </c>
      <c r="B2071" s="1" t="s">
        <v>987</v>
      </c>
      <c r="C2071" s="11">
        <v>44469</v>
      </c>
      <c r="D2071" s="15">
        <v>1440</v>
      </c>
    </row>
    <row r="2072" spans="1:4" x14ac:dyDescent="0.3">
      <c r="A2072" s="1">
        <v>2</v>
      </c>
      <c r="B2072" s="1" t="s">
        <v>988</v>
      </c>
      <c r="C2072" s="11">
        <v>44469</v>
      </c>
      <c r="D2072" s="15">
        <v>0</v>
      </c>
    </row>
    <row r="2073" spans="1:4" x14ac:dyDescent="0.3">
      <c r="A2073" s="1">
        <v>2</v>
      </c>
      <c r="B2073" s="1" t="s">
        <v>993</v>
      </c>
      <c r="C2073" s="11">
        <v>44469</v>
      </c>
      <c r="D2073" s="15">
        <v>589</v>
      </c>
    </row>
    <row r="2074" spans="1:4" x14ac:dyDescent="0.3">
      <c r="A2074" s="1">
        <v>2</v>
      </c>
      <c r="B2074" s="1" t="s">
        <v>996</v>
      </c>
      <c r="C2074" s="11">
        <v>44469</v>
      </c>
      <c r="D2074" s="15">
        <v>48751</v>
      </c>
    </row>
    <row r="2075" spans="1:4" x14ac:dyDescent="0.3">
      <c r="A2075" s="1">
        <v>2</v>
      </c>
      <c r="B2075" s="1" t="s">
        <v>997</v>
      </c>
      <c r="C2075" s="11">
        <v>44469</v>
      </c>
      <c r="D2075" s="15">
        <v>55972</v>
      </c>
    </row>
    <row r="2076" spans="1:4" x14ac:dyDescent="0.3">
      <c r="A2076" s="1">
        <v>2</v>
      </c>
      <c r="B2076" s="1" t="s">
        <v>998</v>
      </c>
      <c r="C2076" s="11">
        <v>44469</v>
      </c>
      <c r="D2076" s="15">
        <v>75985</v>
      </c>
    </row>
    <row r="2077" spans="1:4" x14ac:dyDescent="0.3">
      <c r="A2077" s="1">
        <v>2</v>
      </c>
      <c r="B2077" s="1" t="s">
        <v>991</v>
      </c>
      <c r="C2077" s="11">
        <v>44469</v>
      </c>
      <c r="D2077" s="15">
        <v>500</v>
      </c>
    </row>
    <row r="2078" spans="1:4" x14ac:dyDescent="0.3">
      <c r="A2078" s="1">
        <v>2</v>
      </c>
      <c r="B2078" s="1" t="s">
        <v>999</v>
      </c>
      <c r="C2078" s="11">
        <v>44469</v>
      </c>
      <c r="D2078" s="15">
        <v>700</v>
      </c>
    </row>
    <row r="2079" spans="1:4" x14ac:dyDescent="0.3">
      <c r="A2079" s="1">
        <v>2</v>
      </c>
      <c r="B2079" s="1" t="s">
        <v>994</v>
      </c>
      <c r="C2079" s="11">
        <v>44469</v>
      </c>
      <c r="D2079" s="15">
        <v>-1</v>
      </c>
    </row>
    <row r="2080" spans="1:4" x14ac:dyDescent="0.3">
      <c r="A2080" s="1">
        <v>2</v>
      </c>
      <c r="B2080" s="1" t="s">
        <v>1000</v>
      </c>
      <c r="C2080" s="11">
        <v>44469</v>
      </c>
      <c r="D2080" s="15">
        <v>1438</v>
      </c>
    </row>
    <row r="2081" spans="1:4" x14ac:dyDescent="0.3">
      <c r="A2081" s="1">
        <v>2</v>
      </c>
      <c r="B2081" s="1" t="s">
        <v>989</v>
      </c>
      <c r="C2081" s="11">
        <v>44469</v>
      </c>
      <c r="D2081" s="15">
        <v>145000</v>
      </c>
    </row>
    <row r="2082" spans="1:4" x14ac:dyDescent="0.3">
      <c r="A2082" s="1">
        <v>2</v>
      </c>
      <c r="B2082" s="1" t="s">
        <v>992</v>
      </c>
      <c r="C2082" s="11">
        <v>44469</v>
      </c>
      <c r="D2082" s="15">
        <v>15629</v>
      </c>
    </row>
    <row r="2083" spans="1:4" x14ac:dyDescent="0.3">
      <c r="A2083" s="1">
        <v>2</v>
      </c>
      <c r="B2083" s="1" t="s">
        <v>1001</v>
      </c>
      <c r="C2083" s="11">
        <v>44469</v>
      </c>
      <c r="D2083" s="15">
        <v>25606</v>
      </c>
    </row>
    <row r="2084" spans="1:4" x14ac:dyDescent="0.3">
      <c r="A2084" s="1">
        <v>2</v>
      </c>
      <c r="B2084" s="1" t="s">
        <v>990</v>
      </c>
      <c r="C2084" s="11">
        <v>44500</v>
      </c>
      <c r="D2084" s="15">
        <v>-1372</v>
      </c>
    </row>
    <row r="2085" spans="1:4" x14ac:dyDescent="0.3">
      <c r="A2085" s="1">
        <v>2</v>
      </c>
      <c r="B2085" s="1" t="s">
        <v>995</v>
      </c>
      <c r="C2085" s="11">
        <v>44500</v>
      </c>
      <c r="D2085" s="15">
        <v>95899</v>
      </c>
    </row>
    <row r="2086" spans="1:4" x14ac:dyDescent="0.3">
      <c r="A2086" s="1">
        <v>2</v>
      </c>
      <c r="B2086" s="1" t="s">
        <v>987</v>
      </c>
      <c r="C2086" s="11">
        <v>44500</v>
      </c>
      <c r="D2086" s="15">
        <v>1040</v>
      </c>
    </row>
    <row r="2087" spans="1:4" x14ac:dyDescent="0.3">
      <c r="A2087" s="1">
        <v>2</v>
      </c>
      <c r="B2087" s="1" t="s">
        <v>988</v>
      </c>
      <c r="C2087" s="11">
        <v>44500</v>
      </c>
      <c r="D2087" s="15">
        <v>0</v>
      </c>
    </row>
    <row r="2088" spans="1:4" x14ac:dyDescent="0.3">
      <c r="A2088" s="1">
        <v>2</v>
      </c>
      <c r="B2088" s="1" t="s">
        <v>993</v>
      </c>
      <c r="C2088" s="11">
        <v>44500</v>
      </c>
      <c r="D2088" s="15">
        <v>497</v>
      </c>
    </row>
    <row r="2089" spans="1:4" x14ac:dyDescent="0.3">
      <c r="A2089" s="1">
        <v>2</v>
      </c>
      <c r="B2089" s="1" t="s">
        <v>996</v>
      </c>
      <c r="C2089" s="11">
        <v>44500</v>
      </c>
      <c r="D2089" s="15">
        <v>49836</v>
      </c>
    </row>
    <row r="2090" spans="1:4" x14ac:dyDescent="0.3">
      <c r="A2090" s="1">
        <v>2</v>
      </c>
      <c r="B2090" s="1" t="s">
        <v>997</v>
      </c>
      <c r="C2090" s="11">
        <v>44500</v>
      </c>
      <c r="D2090" s="15">
        <v>57345</v>
      </c>
    </row>
    <row r="2091" spans="1:4" x14ac:dyDescent="0.3">
      <c r="A2091" s="1">
        <v>2</v>
      </c>
      <c r="B2091" s="1" t="s">
        <v>998</v>
      </c>
      <c r="C2091" s="11">
        <v>44500</v>
      </c>
      <c r="D2091" s="15">
        <v>78351</v>
      </c>
    </row>
    <row r="2092" spans="1:4" x14ac:dyDescent="0.3">
      <c r="A2092" s="1">
        <v>2</v>
      </c>
      <c r="B2092" s="1" t="s">
        <v>991</v>
      </c>
      <c r="C2092" s="11">
        <v>44500</v>
      </c>
      <c r="D2092" s="15">
        <v>500</v>
      </c>
    </row>
    <row r="2093" spans="1:4" x14ac:dyDescent="0.3">
      <c r="A2093" s="1">
        <v>2</v>
      </c>
      <c r="B2093" s="1" t="s">
        <v>999</v>
      </c>
      <c r="C2093" s="11">
        <v>44500</v>
      </c>
      <c r="D2093" s="15">
        <v>700</v>
      </c>
    </row>
    <row r="2094" spans="1:4" x14ac:dyDescent="0.3">
      <c r="A2094" s="1">
        <v>2</v>
      </c>
      <c r="B2094" s="1" t="s">
        <v>994</v>
      </c>
      <c r="C2094" s="11">
        <v>44500</v>
      </c>
      <c r="D2094" s="15">
        <v>-1</v>
      </c>
    </row>
    <row r="2095" spans="1:4" x14ac:dyDescent="0.3">
      <c r="A2095" s="1">
        <v>2</v>
      </c>
      <c r="B2095" s="1" t="s">
        <v>1000</v>
      </c>
      <c r="C2095" s="11">
        <v>44500</v>
      </c>
      <c r="D2095" s="15">
        <v>2918</v>
      </c>
    </row>
    <row r="2096" spans="1:4" x14ac:dyDescent="0.3">
      <c r="A2096" s="1">
        <v>2</v>
      </c>
      <c r="B2096" s="1" t="s">
        <v>989</v>
      </c>
      <c r="C2096" s="11">
        <v>44500</v>
      </c>
      <c r="D2096" s="15">
        <v>148975</v>
      </c>
    </row>
    <row r="2097" spans="1:4" x14ac:dyDescent="0.3">
      <c r="A2097" s="1">
        <v>2</v>
      </c>
      <c r="B2097" s="1" t="s">
        <v>992</v>
      </c>
      <c r="C2097" s="11">
        <v>44500</v>
      </c>
      <c r="D2097" s="15">
        <v>16100</v>
      </c>
    </row>
    <row r="2098" spans="1:4" x14ac:dyDescent="0.3">
      <c r="A2098" s="1">
        <v>2</v>
      </c>
      <c r="B2098" s="1" t="s">
        <v>1001</v>
      </c>
      <c r="C2098" s="11">
        <v>44500</v>
      </c>
      <c r="D2098" s="15">
        <v>25793</v>
      </c>
    </row>
    <row r="2099" spans="1:4" x14ac:dyDescent="0.3">
      <c r="A2099" s="1">
        <v>2</v>
      </c>
      <c r="B2099" s="1" t="s">
        <v>990</v>
      </c>
      <c r="C2099" s="11">
        <v>44530</v>
      </c>
      <c r="D2099" s="15">
        <v>-1065</v>
      </c>
    </row>
    <row r="2100" spans="1:4" x14ac:dyDescent="0.3">
      <c r="A2100" s="1">
        <v>2</v>
      </c>
      <c r="B2100" s="1" t="s">
        <v>995</v>
      </c>
      <c r="C2100" s="11">
        <v>44530</v>
      </c>
      <c r="D2100" s="15">
        <v>95505</v>
      </c>
    </row>
    <row r="2101" spans="1:4" x14ac:dyDescent="0.3">
      <c r="A2101" s="1">
        <v>2</v>
      </c>
      <c r="B2101" s="1" t="s">
        <v>987</v>
      </c>
      <c r="C2101" s="11">
        <v>44530</v>
      </c>
      <c r="D2101" s="15">
        <v>1041</v>
      </c>
    </row>
    <row r="2102" spans="1:4" x14ac:dyDescent="0.3">
      <c r="A2102" s="1">
        <v>2</v>
      </c>
      <c r="B2102" s="1" t="s">
        <v>988</v>
      </c>
      <c r="C2102" s="11">
        <v>44530</v>
      </c>
      <c r="D2102" s="15">
        <v>0</v>
      </c>
    </row>
    <row r="2103" spans="1:4" x14ac:dyDescent="0.3">
      <c r="A2103" s="1">
        <v>2</v>
      </c>
      <c r="B2103" s="1" t="s">
        <v>993</v>
      </c>
      <c r="C2103" s="11">
        <v>44530</v>
      </c>
      <c r="D2103" s="15">
        <v>860</v>
      </c>
    </row>
    <row r="2104" spans="1:4" x14ac:dyDescent="0.3">
      <c r="A2104" s="1">
        <v>2</v>
      </c>
      <c r="B2104" s="1" t="s">
        <v>996</v>
      </c>
      <c r="C2104" s="11">
        <v>44530</v>
      </c>
      <c r="D2104" s="15">
        <v>49483</v>
      </c>
    </row>
    <row r="2105" spans="1:4" x14ac:dyDescent="0.3">
      <c r="A2105" s="1">
        <v>2</v>
      </c>
      <c r="B2105" s="1" t="s">
        <v>997</v>
      </c>
      <c r="C2105" s="11">
        <v>44530</v>
      </c>
      <c r="D2105" s="15">
        <v>57201</v>
      </c>
    </row>
    <row r="2106" spans="1:4" x14ac:dyDescent="0.3">
      <c r="A2106" s="1">
        <v>2</v>
      </c>
      <c r="B2106" s="1" t="s">
        <v>998</v>
      </c>
      <c r="C2106" s="11">
        <v>44530</v>
      </c>
      <c r="D2106" s="15">
        <v>80192</v>
      </c>
    </row>
    <row r="2107" spans="1:4" x14ac:dyDescent="0.3">
      <c r="A2107" s="1">
        <v>2</v>
      </c>
      <c r="B2107" s="1" t="s">
        <v>991</v>
      </c>
      <c r="C2107" s="11">
        <v>44530</v>
      </c>
      <c r="D2107" s="15">
        <v>500</v>
      </c>
    </row>
    <row r="2108" spans="1:4" x14ac:dyDescent="0.3">
      <c r="A2108" s="1">
        <v>2</v>
      </c>
      <c r="B2108" s="1" t="s">
        <v>999</v>
      </c>
      <c r="C2108" s="11">
        <v>44530</v>
      </c>
      <c r="D2108" s="15">
        <v>700</v>
      </c>
    </row>
    <row r="2109" spans="1:4" x14ac:dyDescent="0.3">
      <c r="A2109" s="1">
        <v>2</v>
      </c>
      <c r="B2109" s="1" t="s">
        <v>994</v>
      </c>
      <c r="C2109" s="11">
        <v>44530</v>
      </c>
      <c r="D2109" s="15">
        <v>-1</v>
      </c>
    </row>
    <row r="2110" spans="1:4" x14ac:dyDescent="0.3">
      <c r="A2110" s="1">
        <v>2</v>
      </c>
      <c r="B2110" s="1" t="s">
        <v>1000</v>
      </c>
      <c r="C2110" s="11">
        <v>44530</v>
      </c>
      <c r="D2110" s="15">
        <v>4418</v>
      </c>
    </row>
    <row r="2111" spans="1:4" x14ac:dyDescent="0.3">
      <c r="A2111" s="1">
        <v>2</v>
      </c>
      <c r="B2111" s="1" t="s">
        <v>989</v>
      </c>
      <c r="C2111" s="11">
        <v>44530</v>
      </c>
      <c r="D2111" s="15">
        <v>145988</v>
      </c>
    </row>
    <row r="2112" spans="1:4" x14ac:dyDescent="0.3">
      <c r="A2112" s="1">
        <v>2</v>
      </c>
      <c r="B2112" s="1" t="s">
        <v>992</v>
      </c>
      <c r="C2112" s="11">
        <v>44530</v>
      </c>
      <c r="D2112" s="15">
        <v>16035</v>
      </c>
    </row>
    <row r="2113" spans="1:4" x14ac:dyDescent="0.3">
      <c r="A2113" s="1">
        <v>2</v>
      </c>
      <c r="B2113" s="1" t="s">
        <v>1001</v>
      </c>
      <c r="C2113" s="11">
        <v>44530</v>
      </c>
      <c r="D2113" s="15">
        <v>25303</v>
      </c>
    </row>
    <row r="2114" spans="1:4" x14ac:dyDescent="0.3">
      <c r="A2114" s="1">
        <v>2</v>
      </c>
      <c r="B2114" s="1" t="s">
        <v>990</v>
      </c>
      <c r="C2114" s="11">
        <v>44561</v>
      </c>
      <c r="D2114" s="15">
        <v>-12288</v>
      </c>
    </row>
    <row r="2115" spans="1:4" x14ac:dyDescent="0.3">
      <c r="A2115" s="1">
        <v>2</v>
      </c>
      <c r="B2115" s="1" t="s">
        <v>995</v>
      </c>
      <c r="C2115" s="11">
        <v>44561</v>
      </c>
      <c r="D2115" s="15">
        <v>97942</v>
      </c>
    </row>
    <row r="2116" spans="1:4" x14ac:dyDescent="0.3">
      <c r="A2116" s="1">
        <v>2</v>
      </c>
      <c r="B2116" s="1" t="s">
        <v>987</v>
      </c>
      <c r="C2116" s="11">
        <v>44561</v>
      </c>
      <c r="D2116" s="15">
        <v>1041</v>
      </c>
    </row>
    <row r="2117" spans="1:4" x14ac:dyDescent="0.3">
      <c r="A2117" s="1">
        <v>2</v>
      </c>
      <c r="B2117" s="1" t="s">
        <v>988</v>
      </c>
      <c r="C2117" s="11">
        <v>44561</v>
      </c>
      <c r="D2117" s="15">
        <v>0</v>
      </c>
    </row>
    <row r="2118" spans="1:4" x14ac:dyDescent="0.3">
      <c r="A2118" s="1">
        <v>2</v>
      </c>
      <c r="B2118" s="1" t="s">
        <v>993</v>
      </c>
      <c r="C2118" s="11">
        <v>44561</v>
      </c>
      <c r="D2118" s="15">
        <v>2084</v>
      </c>
    </row>
    <row r="2119" spans="1:4" x14ac:dyDescent="0.3">
      <c r="A2119" s="1">
        <v>2</v>
      </c>
      <c r="B2119" s="1" t="s">
        <v>996</v>
      </c>
      <c r="C2119" s="11">
        <v>44561</v>
      </c>
      <c r="D2119" s="15">
        <v>50700</v>
      </c>
    </row>
    <row r="2120" spans="1:4" x14ac:dyDescent="0.3">
      <c r="A2120" s="1">
        <v>2</v>
      </c>
      <c r="B2120" s="1" t="s">
        <v>997</v>
      </c>
      <c r="C2120" s="11">
        <v>44561</v>
      </c>
      <c r="D2120" s="15">
        <v>58202</v>
      </c>
    </row>
    <row r="2121" spans="1:4" x14ac:dyDescent="0.3">
      <c r="A2121" s="1">
        <v>2</v>
      </c>
      <c r="B2121" s="1" t="s">
        <v>998</v>
      </c>
      <c r="C2121" s="11">
        <v>44561</v>
      </c>
      <c r="D2121" s="15">
        <v>81252</v>
      </c>
    </row>
    <row r="2122" spans="1:4" x14ac:dyDescent="0.3">
      <c r="A2122" s="1">
        <v>2</v>
      </c>
      <c r="B2122" s="1" t="s">
        <v>991</v>
      </c>
      <c r="C2122" s="11">
        <v>44561</v>
      </c>
      <c r="D2122" s="15">
        <v>500</v>
      </c>
    </row>
    <row r="2123" spans="1:4" x14ac:dyDescent="0.3">
      <c r="A2123" s="1">
        <v>2</v>
      </c>
      <c r="B2123" s="1" t="s">
        <v>999</v>
      </c>
      <c r="C2123" s="11">
        <v>44561</v>
      </c>
      <c r="D2123" s="15">
        <v>700</v>
      </c>
    </row>
    <row r="2124" spans="1:4" x14ac:dyDescent="0.3">
      <c r="A2124" s="1">
        <v>2</v>
      </c>
      <c r="B2124" s="1" t="s">
        <v>994</v>
      </c>
      <c r="C2124" s="11">
        <v>44561</v>
      </c>
      <c r="D2124" s="15">
        <v>-1</v>
      </c>
    </row>
    <row r="2125" spans="1:4" x14ac:dyDescent="0.3">
      <c r="A2125" s="1">
        <v>2</v>
      </c>
      <c r="B2125" s="1" t="s">
        <v>1000</v>
      </c>
      <c r="C2125" s="11">
        <v>44561</v>
      </c>
      <c r="D2125" s="15">
        <v>5918</v>
      </c>
    </row>
    <row r="2126" spans="1:4" x14ac:dyDescent="0.3">
      <c r="A2126" s="1">
        <v>2</v>
      </c>
      <c r="B2126" s="1" t="s">
        <v>989</v>
      </c>
      <c r="C2126" s="11">
        <v>44561</v>
      </c>
      <c r="D2126" s="15">
        <v>146304</v>
      </c>
    </row>
    <row r="2127" spans="1:4" x14ac:dyDescent="0.3">
      <c r="A2127" s="1">
        <v>2</v>
      </c>
      <c r="B2127" s="1" t="s">
        <v>992</v>
      </c>
      <c r="C2127" s="11">
        <v>44561</v>
      </c>
      <c r="D2127" s="15">
        <v>16469</v>
      </c>
    </row>
    <row r="2128" spans="1:4" x14ac:dyDescent="0.3">
      <c r="A2128" s="1">
        <v>2</v>
      </c>
      <c r="B2128" s="1" t="s">
        <v>1001</v>
      </c>
      <c r="C2128" s="11">
        <v>44561</v>
      </c>
      <c r="D2128" s="15">
        <v>73522</v>
      </c>
    </row>
    <row r="2129" spans="1:4" x14ac:dyDescent="0.3">
      <c r="A2129" s="1">
        <v>2</v>
      </c>
      <c r="B2129" s="1" t="s">
        <v>990</v>
      </c>
      <c r="C2129" s="11">
        <v>44592</v>
      </c>
      <c r="D2129" s="15">
        <v>-1718</v>
      </c>
    </row>
    <row r="2130" spans="1:4" x14ac:dyDescent="0.3">
      <c r="A2130" s="1">
        <v>2</v>
      </c>
      <c r="B2130" s="1" t="s">
        <v>995</v>
      </c>
      <c r="C2130" s="11">
        <v>44592</v>
      </c>
      <c r="D2130" s="15">
        <v>94156</v>
      </c>
    </row>
    <row r="2131" spans="1:4" x14ac:dyDescent="0.3">
      <c r="A2131" s="1">
        <v>2</v>
      </c>
      <c r="B2131" s="1" t="s">
        <v>987</v>
      </c>
      <c r="C2131" s="11">
        <v>44592</v>
      </c>
      <c r="D2131" s="15">
        <v>1041</v>
      </c>
    </row>
    <row r="2132" spans="1:4" x14ac:dyDescent="0.3">
      <c r="A2132" s="1">
        <v>2</v>
      </c>
      <c r="B2132" s="1" t="s">
        <v>988</v>
      </c>
      <c r="C2132" s="11">
        <v>44592</v>
      </c>
      <c r="D2132" s="15">
        <v>0</v>
      </c>
    </row>
    <row r="2133" spans="1:4" x14ac:dyDescent="0.3">
      <c r="A2133" s="1">
        <v>2</v>
      </c>
      <c r="B2133" s="1" t="s">
        <v>993</v>
      </c>
      <c r="C2133" s="11">
        <v>44592</v>
      </c>
      <c r="D2133" s="15">
        <v>1414</v>
      </c>
    </row>
    <row r="2134" spans="1:4" x14ac:dyDescent="0.3">
      <c r="A2134" s="1">
        <v>2</v>
      </c>
      <c r="B2134" s="1" t="s">
        <v>996</v>
      </c>
      <c r="C2134" s="11">
        <v>44592</v>
      </c>
      <c r="D2134" s="15">
        <v>48862</v>
      </c>
    </row>
    <row r="2135" spans="1:4" x14ac:dyDescent="0.3">
      <c r="A2135" s="1">
        <v>2</v>
      </c>
      <c r="B2135" s="1" t="s">
        <v>997</v>
      </c>
      <c r="C2135" s="11">
        <v>44592</v>
      </c>
      <c r="D2135" s="15">
        <v>55124</v>
      </c>
    </row>
    <row r="2136" spans="1:4" x14ac:dyDescent="0.3">
      <c r="A2136" s="1">
        <v>2</v>
      </c>
      <c r="B2136" s="1" t="s">
        <v>998</v>
      </c>
      <c r="C2136" s="11">
        <v>44592</v>
      </c>
      <c r="D2136" s="15">
        <v>81202</v>
      </c>
    </row>
    <row r="2137" spans="1:4" x14ac:dyDescent="0.3">
      <c r="A2137" s="1">
        <v>2</v>
      </c>
      <c r="B2137" s="1" t="s">
        <v>991</v>
      </c>
      <c r="C2137" s="11">
        <v>44592</v>
      </c>
      <c r="D2137" s="15">
        <v>500</v>
      </c>
    </row>
    <row r="2138" spans="1:4" x14ac:dyDescent="0.3">
      <c r="A2138" s="1">
        <v>2</v>
      </c>
      <c r="B2138" s="1" t="s">
        <v>999</v>
      </c>
      <c r="C2138" s="11">
        <v>44592</v>
      </c>
      <c r="D2138" s="15">
        <v>700</v>
      </c>
    </row>
    <row r="2139" spans="1:4" x14ac:dyDescent="0.3">
      <c r="A2139" s="1">
        <v>2</v>
      </c>
      <c r="B2139" s="1" t="s">
        <v>994</v>
      </c>
      <c r="C2139" s="11">
        <v>44592</v>
      </c>
      <c r="D2139" s="15">
        <v>-1</v>
      </c>
    </row>
    <row r="2140" spans="1:4" x14ac:dyDescent="0.3">
      <c r="A2140" s="1">
        <v>2</v>
      </c>
      <c r="B2140" s="1" t="s">
        <v>1000</v>
      </c>
      <c r="C2140" s="11">
        <v>44592</v>
      </c>
      <c r="D2140" s="15">
        <v>5918</v>
      </c>
    </row>
    <row r="2141" spans="1:4" x14ac:dyDescent="0.3">
      <c r="A2141" s="1">
        <v>2</v>
      </c>
      <c r="B2141" s="1" t="s">
        <v>989</v>
      </c>
      <c r="C2141" s="11">
        <v>44592</v>
      </c>
      <c r="D2141" s="15">
        <v>143329</v>
      </c>
    </row>
    <row r="2142" spans="1:4" x14ac:dyDescent="0.3">
      <c r="A2142" s="1">
        <v>2</v>
      </c>
      <c r="B2142" s="1" t="s">
        <v>992</v>
      </c>
      <c r="C2142" s="11">
        <v>44592</v>
      </c>
      <c r="D2142" s="15">
        <v>15576</v>
      </c>
    </row>
    <row r="2143" spans="1:4" x14ac:dyDescent="0.3">
      <c r="A2143" s="1">
        <v>2</v>
      </c>
      <c r="B2143" s="1" t="s">
        <v>1001</v>
      </c>
      <c r="C2143" s="11">
        <v>44592</v>
      </c>
      <c r="D2143" s="15">
        <v>70686</v>
      </c>
    </row>
    <row r="2144" spans="1:4" x14ac:dyDescent="0.3">
      <c r="A2144" s="1">
        <v>2</v>
      </c>
      <c r="B2144" s="1" t="s">
        <v>990</v>
      </c>
      <c r="C2144" s="11">
        <v>44620</v>
      </c>
      <c r="D2144" s="15">
        <v>-1384</v>
      </c>
    </row>
    <row r="2145" spans="1:4" x14ac:dyDescent="0.3">
      <c r="A2145" s="1">
        <v>2</v>
      </c>
      <c r="B2145" s="1" t="s">
        <v>995</v>
      </c>
      <c r="C2145" s="11">
        <v>44620</v>
      </c>
      <c r="D2145" s="15">
        <v>94435</v>
      </c>
    </row>
    <row r="2146" spans="1:4" x14ac:dyDescent="0.3">
      <c r="A2146" s="1">
        <v>2</v>
      </c>
      <c r="B2146" s="1" t="s">
        <v>987</v>
      </c>
      <c r="C2146" s="11">
        <v>44620</v>
      </c>
      <c r="D2146" s="15">
        <v>1041</v>
      </c>
    </row>
    <row r="2147" spans="1:4" x14ac:dyDescent="0.3">
      <c r="A2147" s="1">
        <v>2</v>
      </c>
      <c r="B2147" s="1" t="s">
        <v>988</v>
      </c>
      <c r="C2147" s="11">
        <v>44620</v>
      </c>
      <c r="D2147" s="15">
        <v>0</v>
      </c>
    </row>
    <row r="2148" spans="1:4" x14ac:dyDescent="0.3">
      <c r="A2148" s="1">
        <v>2</v>
      </c>
      <c r="B2148" s="1" t="s">
        <v>993</v>
      </c>
      <c r="C2148" s="11">
        <v>44620</v>
      </c>
      <c r="D2148" s="15">
        <v>4162</v>
      </c>
    </row>
    <row r="2149" spans="1:4" x14ac:dyDescent="0.3">
      <c r="A2149" s="1">
        <v>2</v>
      </c>
      <c r="B2149" s="1" t="s">
        <v>996</v>
      </c>
      <c r="C2149" s="11">
        <v>44620</v>
      </c>
      <c r="D2149" s="15">
        <v>49054</v>
      </c>
    </row>
    <row r="2150" spans="1:4" x14ac:dyDescent="0.3">
      <c r="A2150" s="1">
        <v>2</v>
      </c>
      <c r="B2150" s="1" t="s">
        <v>997</v>
      </c>
      <c r="C2150" s="11">
        <v>44620</v>
      </c>
      <c r="D2150" s="15">
        <v>55044</v>
      </c>
    </row>
    <row r="2151" spans="1:4" x14ac:dyDescent="0.3">
      <c r="A2151" s="1">
        <v>2</v>
      </c>
      <c r="B2151" s="1" t="s">
        <v>998</v>
      </c>
      <c r="C2151" s="11">
        <v>44620</v>
      </c>
      <c r="D2151" s="15">
        <v>82609</v>
      </c>
    </row>
    <row r="2152" spans="1:4" x14ac:dyDescent="0.3">
      <c r="A2152" s="1">
        <v>2</v>
      </c>
      <c r="B2152" s="1" t="s">
        <v>991</v>
      </c>
      <c r="C2152" s="11">
        <v>44620</v>
      </c>
      <c r="D2152" s="15">
        <v>500</v>
      </c>
    </row>
    <row r="2153" spans="1:4" x14ac:dyDescent="0.3">
      <c r="A2153" s="1">
        <v>2</v>
      </c>
      <c r="B2153" s="1" t="s">
        <v>999</v>
      </c>
      <c r="C2153" s="11">
        <v>44620</v>
      </c>
      <c r="D2153" s="15">
        <v>700</v>
      </c>
    </row>
    <row r="2154" spans="1:4" x14ac:dyDescent="0.3">
      <c r="A2154" s="1">
        <v>2</v>
      </c>
      <c r="B2154" s="1" t="s">
        <v>994</v>
      </c>
      <c r="C2154" s="11">
        <v>44620</v>
      </c>
      <c r="D2154" s="15">
        <v>-1</v>
      </c>
    </row>
    <row r="2155" spans="1:4" x14ac:dyDescent="0.3">
      <c r="A2155" s="1">
        <v>2</v>
      </c>
      <c r="B2155" s="1" t="s">
        <v>1000</v>
      </c>
      <c r="C2155" s="11">
        <v>44620</v>
      </c>
      <c r="D2155" s="15">
        <v>5918</v>
      </c>
    </row>
    <row r="2156" spans="1:4" x14ac:dyDescent="0.3">
      <c r="A2156" s="1">
        <v>2</v>
      </c>
      <c r="B2156" s="1" t="s">
        <v>989</v>
      </c>
      <c r="C2156" s="11">
        <v>44620</v>
      </c>
      <c r="D2156" s="15">
        <v>142918</v>
      </c>
    </row>
    <row r="2157" spans="1:4" x14ac:dyDescent="0.3">
      <c r="A2157" s="1">
        <v>2</v>
      </c>
      <c r="B2157" s="1" t="s">
        <v>992</v>
      </c>
      <c r="C2157" s="11">
        <v>44620</v>
      </c>
      <c r="D2157" s="15">
        <v>15602</v>
      </c>
    </row>
    <row r="2158" spans="1:4" x14ac:dyDescent="0.3">
      <c r="A2158" s="1">
        <v>2</v>
      </c>
      <c r="B2158" s="1" t="s">
        <v>1001</v>
      </c>
      <c r="C2158" s="11">
        <v>44620</v>
      </c>
      <c r="D2158" s="15">
        <v>68755</v>
      </c>
    </row>
    <row r="2159" spans="1:4" x14ac:dyDescent="0.3">
      <c r="A2159" s="1">
        <v>2</v>
      </c>
      <c r="B2159" s="1" t="s">
        <v>990</v>
      </c>
      <c r="C2159" s="11">
        <v>44651</v>
      </c>
      <c r="D2159" s="15">
        <v>-1056</v>
      </c>
    </row>
    <row r="2160" spans="1:4" x14ac:dyDescent="0.3">
      <c r="A2160" s="1">
        <v>2</v>
      </c>
      <c r="B2160" s="1" t="s">
        <v>995</v>
      </c>
      <c r="C2160" s="11">
        <v>44651</v>
      </c>
      <c r="D2160" s="15">
        <v>95560</v>
      </c>
    </row>
    <row r="2161" spans="1:4" x14ac:dyDescent="0.3">
      <c r="A2161" s="1">
        <v>2</v>
      </c>
      <c r="B2161" s="1" t="s">
        <v>987</v>
      </c>
      <c r="C2161" s="11">
        <v>44651</v>
      </c>
      <c r="D2161" s="15">
        <v>541</v>
      </c>
    </row>
    <row r="2162" spans="1:4" x14ac:dyDescent="0.3">
      <c r="A2162" s="1">
        <v>2</v>
      </c>
      <c r="B2162" s="1" t="s">
        <v>988</v>
      </c>
      <c r="C2162" s="11">
        <v>44651</v>
      </c>
      <c r="D2162" s="15">
        <v>0</v>
      </c>
    </row>
    <row r="2163" spans="1:4" x14ac:dyDescent="0.3">
      <c r="A2163" s="1">
        <v>2</v>
      </c>
      <c r="B2163" s="1" t="s">
        <v>993</v>
      </c>
      <c r="C2163" s="11">
        <v>44651</v>
      </c>
      <c r="D2163" s="15">
        <v>127</v>
      </c>
    </row>
    <row r="2164" spans="1:4" x14ac:dyDescent="0.3">
      <c r="A2164" s="1">
        <v>2</v>
      </c>
      <c r="B2164" s="1" t="s">
        <v>996</v>
      </c>
      <c r="C2164" s="11">
        <v>44651</v>
      </c>
      <c r="D2164" s="15">
        <v>49821</v>
      </c>
    </row>
    <row r="2165" spans="1:4" x14ac:dyDescent="0.3">
      <c r="A2165" s="1">
        <v>2</v>
      </c>
      <c r="B2165" s="1" t="s">
        <v>997</v>
      </c>
      <c r="C2165" s="11">
        <v>44651</v>
      </c>
      <c r="D2165" s="15">
        <v>55469</v>
      </c>
    </row>
    <row r="2166" spans="1:4" x14ac:dyDescent="0.3">
      <c r="A2166" s="1">
        <v>2</v>
      </c>
      <c r="B2166" s="1" t="s">
        <v>998</v>
      </c>
      <c r="C2166" s="11">
        <v>44651</v>
      </c>
      <c r="D2166" s="15">
        <v>84227</v>
      </c>
    </row>
    <row r="2167" spans="1:4" x14ac:dyDescent="0.3">
      <c r="A2167" s="1">
        <v>2</v>
      </c>
      <c r="B2167" s="1" t="s">
        <v>991</v>
      </c>
      <c r="C2167" s="11">
        <v>44651</v>
      </c>
      <c r="D2167" s="15">
        <v>500</v>
      </c>
    </row>
    <row r="2168" spans="1:4" x14ac:dyDescent="0.3">
      <c r="A2168" s="1">
        <v>2</v>
      </c>
      <c r="B2168" s="1" t="s">
        <v>999</v>
      </c>
      <c r="C2168" s="11">
        <v>44651</v>
      </c>
      <c r="D2168" s="15">
        <v>700</v>
      </c>
    </row>
    <row r="2169" spans="1:4" x14ac:dyDescent="0.3">
      <c r="A2169" s="1">
        <v>2</v>
      </c>
      <c r="B2169" s="1" t="s">
        <v>994</v>
      </c>
      <c r="C2169" s="11">
        <v>44651</v>
      </c>
      <c r="D2169" s="15">
        <v>-1</v>
      </c>
    </row>
    <row r="2170" spans="1:4" x14ac:dyDescent="0.3">
      <c r="A2170" s="1">
        <v>2</v>
      </c>
      <c r="B2170" s="1" t="s">
        <v>1000</v>
      </c>
      <c r="C2170" s="11">
        <v>44651</v>
      </c>
      <c r="D2170" s="15">
        <v>5918</v>
      </c>
    </row>
    <row r="2171" spans="1:4" x14ac:dyDescent="0.3">
      <c r="A2171" s="1">
        <v>2</v>
      </c>
      <c r="B2171" s="1" t="s">
        <v>989</v>
      </c>
      <c r="C2171" s="11">
        <v>44651</v>
      </c>
      <c r="D2171" s="15">
        <v>143324</v>
      </c>
    </row>
    <row r="2172" spans="1:4" x14ac:dyDescent="0.3">
      <c r="A2172" s="1">
        <v>2</v>
      </c>
      <c r="B2172" s="1" t="s">
        <v>992</v>
      </c>
      <c r="C2172" s="11">
        <v>44651</v>
      </c>
      <c r="D2172" s="15">
        <v>15940</v>
      </c>
    </row>
    <row r="2173" spans="1:4" x14ac:dyDescent="0.3">
      <c r="A2173" s="1">
        <v>2</v>
      </c>
      <c r="B2173" s="1" t="s">
        <v>1001</v>
      </c>
      <c r="C2173" s="11">
        <v>44651</v>
      </c>
      <c r="D2173" s="15">
        <v>60622</v>
      </c>
    </row>
    <row r="2174" spans="1:4" x14ac:dyDescent="0.3">
      <c r="A2174" s="1">
        <v>2</v>
      </c>
      <c r="B2174" s="1" t="s">
        <v>990</v>
      </c>
      <c r="C2174" s="11">
        <v>44681</v>
      </c>
      <c r="D2174" s="15">
        <v>-952</v>
      </c>
    </row>
    <row r="2175" spans="1:4" x14ac:dyDescent="0.3">
      <c r="A2175" s="1">
        <v>2</v>
      </c>
      <c r="B2175" s="1" t="s">
        <v>995</v>
      </c>
      <c r="C2175" s="11">
        <v>44681</v>
      </c>
      <c r="D2175" s="15">
        <v>90597</v>
      </c>
    </row>
    <row r="2176" spans="1:4" x14ac:dyDescent="0.3">
      <c r="A2176" s="1">
        <v>2</v>
      </c>
      <c r="B2176" s="1" t="s">
        <v>987</v>
      </c>
      <c r="C2176" s="11">
        <v>44681</v>
      </c>
      <c r="D2176" s="15">
        <v>541</v>
      </c>
    </row>
    <row r="2177" spans="1:4" x14ac:dyDescent="0.3">
      <c r="A2177" s="1">
        <v>2</v>
      </c>
      <c r="B2177" s="1" t="s">
        <v>988</v>
      </c>
      <c r="C2177" s="11">
        <v>44681</v>
      </c>
      <c r="D2177" s="15">
        <v>0</v>
      </c>
    </row>
    <row r="2178" spans="1:4" x14ac:dyDescent="0.3">
      <c r="A2178" s="1">
        <v>2</v>
      </c>
      <c r="B2178" s="1" t="s">
        <v>993</v>
      </c>
      <c r="C2178" s="11">
        <v>44681</v>
      </c>
      <c r="D2178" s="15">
        <v>2737</v>
      </c>
    </row>
    <row r="2179" spans="1:4" x14ac:dyDescent="0.3">
      <c r="A2179" s="1">
        <v>2</v>
      </c>
      <c r="B2179" s="1" t="s">
        <v>996</v>
      </c>
      <c r="C2179" s="11">
        <v>44681</v>
      </c>
      <c r="D2179" s="15">
        <v>46805</v>
      </c>
    </row>
    <row r="2180" spans="1:4" x14ac:dyDescent="0.3">
      <c r="A2180" s="1">
        <v>2</v>
      </c>
      <c r="B2180" s="1" t="s">
        <v>997</v>
      </c>
      <c r="C2180" s="11">
        <v>44681</v>
      </c>
      <c r="D2180" s="15">
        <v>51849</v>
      </c>
    </row>
    <row r="2181" spans="1:4" x14ac:dyDescent="0.3">
      <c r="A2181" s="1">
        <v>2</v>
      </c>
      <c r="B2181" s="1" t="s">
        <v>998</v>
      </c>
      <c r="C2181" s="11">
        <v>44681</v>
      </c>
      <c r="D2181" s="15">
        <v>83544</v>
      </c>
    </row>
    <row r="2182" spans="1:4" x14ac:dyDescent="0.3">
      <c r="A2182" s="1">
        <v>2</v>
      </c>
      <c r="B2182" s="1" t="s">
        <v>991</v>
      </c>
      <c r="C2182" s="11">
        <v>44681</v>
      </c>
      <c r="D2182" s="15">
        <v>500</v>
      </c>
    </row>
    <row r="2183" spans="1:4" x14ac:dyDescent="0.3">
      <c r="A2183" s="1">
        <v>2</v>
      </c>
      <c r="B2183" s="1" t="s">
        <v>999</v>
      </c>
      <c r="C2183" s="11">
        <v>44681</v>
      </c>
      <c r="D2183" s="15">
        <v>700</v>
      </c>
    </row>
    <row r="2184" spans="1:4" x14ac:dyDescent="0.3">
      <c r="A2184" s="1">
        <v>2</v>
      </c>
      <c r="B2184" s="1" t="s">
        <v>994</v>
      </c>
      <c r="C2184" s="11">
        <v>44681</v>
      </c>
      <c r="D2184" s="15">
        <v>-1</v>
      </c>
    </row>
    <row r="2185" spans="1:4" x14ac:dyDescent="0.3">
      <c r="A2185" s="1">
        <v>2</v>
      </c>
      <c r="B2185" s="1" t="s">
        <v>1000</v>
      </c>
      <c r="C2185" s="11">
        <v>44681</v>
      </c>
      <c r="D2185" s="15">
        <v>5918</v>
      </c>
    </row>
    <row r="2186" spans="1:4" x14ac:dyDescent="0.3">
      <c r="A2186" s="1">
        <v>2</v>
      </c>
      <c r="B2186" s="1" t="s">
        <v>989</v>
      </c>
      <c r="C2186" s="11">
        <v>44681</v>
      </c>
      <c r="D2186" s="15">
        <v>136916</v>
      </c>
    </row>
    <row r="2187" spans="1:4" x14ac:dyDescent="0.3">
      <c r="A2187" s="1">
        <v>2</v>
      </c>
      <c r="B2187" s="1" t="s">
        <v>992</v>
      </c>
      <c r="C2187" s="11">
        <v>44681</v>
      </c>
      <c r="D2187" s="15">
        <v>14810</v>
      </c>
    </row>
    <row r="2188" spans="1:4" x14ac:dyDescent="0.3">
      <c r="A2188" s="1">
        <v>2</v>
      </c>
      <c r="B2188" s="1" t="s">
        <v>1001</v>
      </c>
      <c r="C2188" s="11">
        <v>44681</v>
      </c>
      <c r="D2188" s="15">
        <v>56180</v>
      </c>
    </row>
    <row r="2189" spans="1:4" x14ac:dyDescent="0.3">
      <c r="A2189" s="1">
        <v>2</v>
      </c>
      <c r="B2189" s="1" t="s">
        <v>990</v>
      </c>
      <c r="C2189" s="11">
        <v>44712</v>
      </c>
      <c r="D2189" s="15">
        <v>-1990</v>
      </c>
    </row>
    <row r="2190" spans="1:4" x14ac:dyDescent="0.3">
      <c r="A2190" s="1">
        <v>2</v>
      </c>
      <c r="B2190" s="1" t="s">
        <v>995</v>
      </c>
      <c r="C2190" s="11">
        <v>44712</v>
      </c>
      <c r="D2190" s="15">
        <v>91663</v>
      </c>
    </row>
    <row r="2191" spans="1:4" x14ac:dyDescent="0.3">
      <c r="A2191" s="1">
        <v>2</v>
      </c>
      <c r="B2191" s="1" t="s">
        <v>987</v>
      </c>
      <c r="C2191" s="11">
        <v>44712</v>
      </c>
      <c r="D2191" s="15">
        <v>541</v>
      </c>
    </row>
    <row r="2192" spans="1:4" x14ac:dyDescent="0.3">
      <c r="A2192" s="1">
        <v>2</v>
      </c>
      <c r="B2192" s="1" t="s">
        <v>988</v>
      </c>
      <c r="C2192" s="11">
        <v>44712</v>
      </c>
      <c r="D2192" s="15">
        <v>0</v>
      </c>
    </row>
    <row r="2193" spans="1:4" x14ac:dyDescent="0.3">
      <c r="A2193" s="1">
        <v>2</v>
      </c>
      <c r="B2193" s="1" t="s">
        <v>993</v>
      </c>
      <c r="C2193" s="11">
        <v>44712</v>
      </c>
      <c r="D2193" s="15">
        <v>1293</v>
      </c>
    </row>
    <row r="2194" spans="1:4" x14ac:dyDescent="0.3">
      <c r="A2194" s="1">
        <v>2</v>
      </c>
      <c r="B2194" s="1" t="s">
        <v>996</v>
      </c>
      <c r="C2194" s="11">
        <v>44712</v>
      </c>
      <c r="D2194" s="15">
        <v>47632</v>
      </c>
    </row>
    <row r="2195" spans="1:4" x14ac:dyDescent="0.3">
      <c r="A2195" s="1">
        <v>2</v>
      </c>
      <c r="B2195" s="1" t="s">
        <v>997</v>
      </c>
      <c r="C2195" s="11">
        <v>44712</v>
      </c>
      <c r="D2195" s="15">
        <v>52237</v>
      </c>
    </row>
    <row r="2196" spans="1:4" x14ac:dyDescent="0.3">
      <c r="A2196" s="1">
        <v>2</v>
      </c>
      <c r="B2196" s="1" t="s">
        <v>998</v>
      </c>
      <c r="C2196" s="11">
        <v>44712</v>
      </c>
      <c r="D2196" s="15">
        <v>85974</v>
      </c>
    </row>
    <row r="2197" spans="1:4" x14ac:dyDescent="0.3">
      <c r="A2197" s="1">
        <v>2</v>
      </c>
      <c r="B2197" s="1" t="s">
        <v>991</v>
      </c>
      <c r="C2197" s="11">
        <v>44712</v>
      </c>
      <c r="D2197" s="15">
        <v>500</v>
      </c>
    </row>
    <row r="2198" spans="1:4" x14ac:dyDescent="0.3">
      <c r="A2198" s="1">
        <v>2</v>
      </c>
      <c r="B2198" s="1" t="s">
        <v>999</v>
      </c>
      <c r="C2198" s="11">
        <v>44712</v>
      </c>
      <c r="D2198" s="15">
        <v>700</v>
      </c>
    </row>
    <row r="2199" spans="1:4" x14ac:dyDescent="0.3">
      <c r="A2199" s="1">
        <v>2</v>
      </c>
      <c r="B2199" s="1" t="s">
        <v>994</v>
      </c>
      <c r="C2199" s="11">
        <v>44712</v>
      </c>
      <c r="D2199" s="15">
        <v>-1</v>
      </c>
    </row>
    <row r="2200" spans="1:4" x14ac:dyDescent="0.3">
      <c r="A2200" s="1">
        <v>2</v>
      </c>
      <c r="B2200" s="1" t="s">
        <v>1000</v>
      </c>
      <c r="C2200" s="11">
        <v>44712</v>
      </c>
      <c r="D2200" s="15">
        <v>5918</v>
      </c>
    </row>
    <row r="2201" spans="1:4" x14ac:dyDescent="0.3">
      <c r="A2201" s="1">
        <v>2</v>
      </c>
      <c r="B2201" s="1" t="s">
        <v>989</v>
      </c>
      <c r="C2201" s="11">
        <v>44712</v>
      </c>
      <c r="D2201" s="15">
        <v>139409</v>
      </c>
    </row>
    <row r="2202" spans="1:4" x14ac:dyDescent="0.3">
      <c r="A2202" s="1">
        <v>2</v>
      </c>
      <c r="B2202" s="1" t="s">
        <v>992</v>
      </c>
      <c r="C2202" s="11">
        <v>44712</v>
      </c>
      <c r="D2202" s="15">
        <v>14979</v>
      </c>
    </row>
    <row r="2203" spans="1:4" x14ac:dyDescent="0.3">
      <c r="A2203" s="1">
        <v>2</v>
      </c>
      <c r="B2203" s="1" t="s">
        <v>1001</v>
      </c>
      <c r="C2203" s="11">
        <v>44712</v>
      </c>
      <c r="D2203" s="15">
        <v>53196</v>
      </c>
    </row>
    <row r="2204" spans="1:4" x14ac:dyDescent="0.3">
      <c r="A2204" s="1">
        <v>2</v>
      </c>
      <c r="B2204" s="1" t="s">
        <v>990</v>
      </c>
      <c r="C2204" s="11">
        <v>44742</v>
      </c>
      <c r="D2204" s="15">
        <v>-726</v>
      </c>
    </row>
    <row r="2205" spans="1:4" x14ac:dyDescent="0.3">
      <c r="A2205" s="1">
        <v>2</v>
      </c>
      <c r="B2205" s="1" t="s">
        <v>995</v>
      </c>
      <c r="C2205" s="11">
        <v>44742</v>
      </c>
      <c r="D2205" s="15">
        <v>86420</v>
      </c>
    </row>
    <row r="2206" spans="1:4" x14ac:dyDescent="0.3">
      <c r="A2206" s="1">
        <v>2</v>
      </c>
      <c r="B2206" s="1" t="s">
        <v>987</v>
      </c>
      <c r="C2206" s="11">
        <v>44742</v>
      </c>
      <c r="D2206" s="15">
        <v>240</v>
      </c>
    </row>
    <row r="2207" spans="1:4" x14ac:dyDescent="0.3">
      <c r="A2207" s="1">
        <v>2</v>
      </c>
      <c r="B2207" s="1" t="s">
        <v>988</v>
      </c>
      <c r="C2207" s="11">
        <v>44742</v>
      </c>
      <c r="D2207" s="15">
        <v>0</v>
      </c>
    </row>
    <row r="2208" spans="1:4" x14ac:dyDescent="0.3">
      <c r="A2208" s="1">
        <v>2</v>
      </c>
      <c r="B2208" s="1" t="s">
        <v>993</v>
      </c>
      <c r="C2208" s="11">
        <v>44742</v>
      </c>
      <c r="D2208" s="15">
        <v>0</v>
      </c>
    </row>
    <row r="2209" spans="1:4" x14ac:dyDescent="0.3">
      <c r="A2209" s="1">
        <v>2</v>
      </c>
      <c r="B2209" s="1" t="s">
        <v>996</v>
      </c>
      <c r="C2209" s="11">
        <v>44742</v>
      </c>
      <c r="D2209" s="15">
        <v>44257</v>
      </c>
    </row>
    <row r="2210" spans="1:4" x14ac:dyDescent="0.3">
      <c r="A2210" s="1">
        <v>2</v>
      </c>
      <c r="B2210" s="1" t="s">
        <v>997</v>
      </c>
      <c r="C2210" s="11">
        <v>44742</v>
      </c>
      <c r="D2210" s="15">
        <v>48870</v>
      </c>
    </row>
    <row r="2211" spans="1:4" x14ac:dyDescent="0.3">
      <c r="A2211" s="1">
        <v>2</v>
      </c>
      <c r="B2211" s="1" t="s">
        <v>998</v>
      </c>
      <c r="C2211" s="11">
        <v>44742</v>
      </c>
      <c r="D2211" s="15">
        <v>84812</v>
      </c>
    </row>
    <row r="2212" spans="1:4" x14ac:dyDescent="0.3">
      <c r="A2212" s="1">
        <v>2</v>
      </c>
      <c r="B2212" s="1" t="s">
        <v>991</v>
      </c>
      <c r="C2212" s="11">
        <v>44742</v>
      </c>
      <c r="D2212" s="15">
        <v>500</v>
      </c>
    </row>
    <row r="2213" spans="1:4" x14ac:dyDescent="0.3">
      <c r="A2213" s="1">
        <v>2</v>
      </c>
      <c r="B2213" s="1" t="s">
        <v>999</v>
      </c>
      <c r="C2213" s="11">
        <v>44742</v>
      </c>
      <c r="D2213" s="15">
        <v>700</v>
      </c>
    </row>
    <row r="2214" spans="1:4" x14ac:dyDescent="0.3">
      <c r="A2214" s="1">
        <v>2</v>
      </c>
      <c r="B2214" s="1" t="s">
        <v>994</v>
      </c>
      <c r="C2214" s="11">
        <v>44742</v>
      </c>
      <c r="D2214" s="15">
        <v>-1</v>
      </c>
    </row>
    <row r="2215" spans="1:4" x14ac:dyDescent="0.3">
      <c r="A2215" s="1">
        <v>2</v>
      </c>
      <c r="B2215" s="1" t="s">
        <v>1000</v>
      </c>
      <c r="C2215" s="11">
        <v>44742</v>
      </c>
      <c r="D2215" s="15">
        <v>5918</v>
      </c>
    </row>
    <row r="2216" spans="1:4" x14ac:dyDescent="0.3">
      <c r="A2216" s="1">
        <v>2</v>
      </c>
      <c r="B2216" s="1" t="s">
        <v>989</v>
      </c>
      <c r="C2216" s="11">
        <v>44742</v>
      </c>
      <c r="D2216" s="15">
        <v>129526</v>
      </c>
    </row>
    <row r="2217" spans="1:4" x14ac:dyDescent="0.3">
      <c r="A2217" s="1">
        <v>2</v>
      </c>
      <c r="B2217" s="1" t="s">
        <v>992</v>
      </c>
      <c r="C2217" s="11">
        <v>44742</v>
      </c>
      <c r="D2217" s="15">
        <v>13868</v>
      </c>
    </row>
    <row r="2218" spans="1:4" x14ac:dyDescent="0.3">
      <c r="A2218" s="1">
        <v>2</v>
      </c>
      <c r="B2218" s="1" t="s">
        <v>1001</v>
      </c>
      <c r="C2218" s="11">
        <v>44742</v>
      </c>
      <c r="D2218" s="15">
        <v>45751</v>
      </c>
    </row>
    <row r="2219" spans="1:4" x14ac:dyDescent="0.3">
      <c r="A2219" s="1">
        <v>2</v>
      </c>
      <c r="B2219" s="1" t="s">
        <v>990</v>
      </c>
      <c r="C2219" s="11">
        <v>44773</v>
      </c>
      <c r="D2219" s="15">
        <v>-1756</v>
      </c>
    </row>
    <row r="2220" spans="1:4" x14ac:dyDescent="0.3">
      <c r="A2220" s="1">
        <v>2</v>
      </c>
      <c r="B2220" s="1" t="s">
        <v>995</v>
      </c>
      <c r="C2220" s="11">
        <v>44773</v>
      </c>
      <c r="D2220" s="15">
        <v>90217</v>
      </c>
    </row>
    <row r="2221" spans="1:4" x14ac:dyDescent="0.3">
      <c r="A2221" s="1">
        <v>2</v>
      </c>
      <c r="B2221" s="1" t="s">
        <v>987</v>
      </c>
      <c r="C2221" s="11">
        <v>44773</v>
      </c>
      <c r="D2221" s="15">
        <v>1041</v>
      </c>
    </row>
    <row r="2222" spans="1:4" x14ac:dyDescent="0.3">
      <c r="A2222" s="1">
        <v>2</v>
      </c>
      <c r="B2222" s="1" t="s">
        <v>988</v>
      </c>
      <c r="C2222" s="11">
        <v>44773</v>
      </c>
      <c r="D2222" s="15">
        <v>0</v>
      </c>
    </row>
    <row r="2223" spans="1:4" x14ac:dyDescent="0.3">
      <c r="A2223" s="1">
        <v>2</v>
      </c>
      <c r="B2223" s="1" t="s">
        <v>993</v>
      </c>
      <c r="C2223" s="11">
        <v>44773</v>
      </c>
      <c r="D2223" s="15">
        <v>2130</v>
      </c>
    </row>
    <row r="2224" spans="1:4" x14ac:dyDescent="0.3">
      <c r="A2224" s="1">
        <v>2</v>
      </c>
      <c r="B2224" s="1" t="s">
        <v>996</v>
      </c>
      <c r="C2224" s="11">
        <v>44773</v>
      </c>
      <c r="D2224" s="15">
        <v>46372</v>
      </c>
    </row>
    <row r="2225" spans="1:4" x14ac:dyDescent="0.3">
      <c r="A2225" s="1">
        <v>2</v>
      </c>
      <c r="B2225" s="1" t="s">
        <v>997</v>
      </c>
      <c r="C2225" s="11">
        <v>44773</v>
      </c>
      <c r="D2225" s="15">
        <v>51334</v>
      </c>
    </row>
    <row r="2226" spans="1:4" x14ac:dyDescent="0.3">
      <c r="A2226" s="1">
        <v>2</v>
      </c>
      <c r="B2226" s="1" t="s">
        <v>998</v>
      </c>
      <c r="C2226" s="11">
        <v>44773</v>
      </c>
      <c r="D2226" s="15">
        <v>89233</v>
      </c>
    </row>
    <row r="2227" spans="1:4" x14ac:dyDescent="0.3">
      <c r="A2227" s="1">
        <v>2</v>
      </c>
      <c r="B2227" s="1" t="s">
        <v>991</v>
      </c>
      <c r="C2227" s="11">
        <v>44773</v>
      </c>
      <c r="D2227" s="15">
        <v>501</v>
      </c>
    </row>
    <row r="2228" spans="1:4" x14ac:dyDescent="0.3">
      <c r="A2228" s="1">
        <v>2</v>
      </c>
      <c r="B2228" s="1" t="s">
        <v>999</v>
      </c>
      <c r="C2228" s="11">
        <v>44773</v>
      </c>
      <c r="D2228" s="15">
        <v>700</v>
      </c>
    </row>
    <row r="2229" spans="1:4" x14ac:dyDescent="0.3">
      <c r="A2229" s="1">
        <v>2</v>
      </c>
      <c r="B2229" s="1" t="s">
        <v>994</v>
      </c>
      <c r="C2229" s="11">
        <v>44773</v>
      </c>
      <c r="D2229" s="15">
        <v>-1</v>
      </c>
    </row>
    <row r="2230" spans="1:4" x14ac:dyDescent="0.3">
      <c r="A2230" s="1">
        <v>2</v>
      </c>
      <c r="B2230" s="1" t="s">
        <v>1000</v>
      </c>
      <c r="C2230" s="11">
        <v>44773</v>
      </c>
      <c r="D2230" s="15">
        <v>5918</v>
      </c>
    </row>
    <row r="2231" spans="1:4" x14ac:dyDescent="0.3">
      <c r="A2231" s="1">
        <v>2</v>
      </c>
      <c r="B2231" s="1" t="s">
        <v>989</v>
      </c>
      <c r="C2231" s="11">
        <v>44773</v>
      </c>
      <c r="D2231" s="15">
        <v>135744</v>
      </c>
    </row>
    <row r="2232" spans="1:4" x14ac:dyDescent="0.3">
      <c r="A2232" s="1">
        <v>2</v>
      </c>
      <c r="B2232" s="1" t="s">
        <v>992</v>
      </c>
      <c r="C2232" s="11">
        <v>44773</v>
      </c>
      <c r="D2232" s="15">
        <v>14676</v>
      </c>
    </row>
    <row r="2233" spans="1:4" x14ac:dyDescent="0.3">
      <c r="A2233" s="1">
        <v>2</v>
      </c>
      <c r="B2233" s="1" t="s">
        <v>1001</v>
      </c>
      <c r="C2233" s="11">
        <v>44773</v>
      </c>
      <c r="D2233" s="15">
        <v>44349</v>
      </c>
    </row>
    <row r="2234" spans="1:4" x14ac:dyDescent="0.3">
      <c r="A2234" s="1">
        <v>2</v>
      </c>
      <c r="B2234" s="1" t="s">
        <v>990</v>
      </c>
      <c r="C2234" s="11">
        <v>44804</v>
      </c>
      <c r="D2234" s="15">
        <v>-2085</v>
      </c>
    </row>
    <row r="2235" spans="1:4" x14ac:dyDescent="0.3">
      <c r="A2235" s="1">
        <v>2</v>
      </c>
      <c r="B2235" s="1" t="s">
        <v>995</v>
      </c>
      <c r="C2235" s="11">
        <v>44804</v>
      </c>
      <c r="D2235" s="15">
        <v>88164</v>
      </c>
    </row>
    <row r="2236" spans="1:4" x14ac:dyDescent="0.3">
      <c r="A2236" s="1">
        <v>2</v>
      </c>
      <c r="B2236" s="1" t="s">
        <v>987</v>
      </c>
      <c r="C2236" s="11">
        <v>44804</v>
      </c>
      <c r="D2236" s="15">
        <v>1041</v>
      </c>
    </row>
    <row r="2237" spans="1:4" x14ac:dyDescent="0.3">
      <c r="A2237" s="1">
        <v>2</v>
      </c>
      <c r="B2237" s="1" t="s">
        <v>988</v>
      </c>
      <c r="C2237" s="11">
        <v>44804</v>
      </c>
      <c r="D2237" s="15">
        <v>0</v>
      </c>
    </row>
    <row r="2238" spans="1:4" x14ac:dyDescent="0.3">
      <c r="A2238" s="1">
        <v>2</v>
      </c>
      <c r="B2238" s="1" t="s">
        <v>993</v>
      </c>
      <c r="C2238" s="11">
        <v>44804</v>
      </c>
      <c r="D2238" s="15">
        <v>1544</v>
      </c>
    </row>
    <row r="2239" spans="1:4" x14ac:dyDescent="0.3">
      <c r="A2239" s="1">
        <v>2</v>
      </c>
      <c r="B2239" s="1" t="s">
        <v>996</v>
      </c>
      <c r="C2239" s="11">
        <v>44804</v>
      </c>
      <c r="D2239" s="15">
        <v>45274</v>
      </c>
    </row>
    <row r="2240" spans="1:4" x14ac:dyDescent="0.3">
      <c r="A2240" s="1">
        <v>2</v>
      </c>
      <c r="B2240" s="1" t="s">
        <v>997</v>
      </c>
      <c r="C2240" s="11">
        <v>44804</v>
      </c>
      <c r="D2240" s="15">
        <v>49937</v>
      </c>
    </row>
    <row r="2241" spans="1:4" x14ac:dyDescent="0.3">
      <c r="A2241" s="1">
        <v>2</v>
      </c>
      <c r="B2241" s="1" t="s">
        <v>998</v>
      </c>
      <c r="C2241" s="11">
        <v>44804</v>
      </c>
      <c r="D2241" s="15">
        <v>89727</v>
      </c>
    </row>
    <row r="2242" spans="1:4" x14ac:dyDescent="0.3">
      <c r="A2242" s="1">
        <v>2</v>
      </c>
      <c r="B2242" s="1" t="s">
        <v>991</v>
      </c>
      <c r="C2242" s="11">
        <v>44804</v>
      </c>
      <c r="D2242" s="15">
        <v>501</v>
      </c>
    </row>
    <row r="2243" spans="1:4" x14ac:dyDescent="0.3">
      <c r="A2243" s="1">
        <v>2</v>
      </c>
      <c r="B2243" s="1" t="s">
        <v>999</v>
      </c>
      <c r="C2243" s="11">
        <v>44804</v>
      </c>
      <c r="D2243" s="15">
        <v>700</v>
      </c>
    </row>
    <row r="2244" spans="1:4" x14ac:dyDescent="0.3">
      <c r="A2244" s="1">
        <v>2</v>
      </c>
      <c r="B2244" s="1" t="s">
        <v>994</v>
      </c>
      <c r="C2244" s="11">
        <v>44804</v>
      </c>
      <c r="D2244" s="15">
        <v>-1</v>
      </c>
    </row>
    <row r="2245" spans="1:4" x14ac:dyDescent="0.3">
      <c r="A2245" s="1">
        <v>2</v>
      </c>
      <c r="B2245" s="1" t="s">
        <v>1000</v>
      </c>
      <c r="C2245" s="11">
        <v>44804</v>
      </c>
      <c r="D2245" s="15">
        <v>5918</v>
      </c>
    </row>
    <row r="2246" spans="1:4" x14ac:dyDescent="0.3">
      <c r="A2246" s="1">
        <v>2</v>
      </c>
      <c r="B2246" s="1" t="s">
        <v>989</v>
      </c>
      <c r="C2246" s="11">
        <v>44804</v>
      </c>
      <c r="D2246" s="15">
        <v>224276</v>
      </c>
    </row>
    <row r="2247" spans="1:4" x14ac:dyDescent="0.3">
      <c r="A2247" s="1">
        <v>2</v>
      </c>
      <c r="B2247" s="1" t="s">
        <v>992</v>
      </c>
      <c r="C2247" s="11">
        <v>44804</v>
      </c>
      <c r="D2247" s="15">
        <v>14244</v>
      </c>
    </row>
    <row r="2248" spans="1:4" x14ac:dyDescent="0.3">
      <c r="A2248" s="1">
        <v>2</v>
      </c>
      <c r="B2248" s="1" t="s">
        <v>1001</v>
      </c>
      <c r="C2248" s="11">
        <v>44804</v>
      </c>
      <c r="D2248" s="15">
        <v>40616</v>
      </c>
    </row>
    <row r="2249" spans="1:4" x14ac:dyDescent="0.3">
      <c r="A2249" s="1">
        <v>2</v>
      </c>
      <c r="B2249" s="1" t="s">
        <v>990</v>
      </c>
      <c r="C2249" s="11">
        <v>44834</v>
      </c>
      <c r="D2249" s="15">
        <v>-2936</v>
      </c>
    </row>
    <row r="2250" spans="1:4" x14ac:dyDescent="0.3">
      <c r="A2250" s="1">
        <v>2</v>
      </c>
      <c r="B2250" s="1" t="s">
        <v>995</v>
      </c>
      <c r="C2250" s="11">
        <v>44834</v>
      </c>
      <c r="D2250" s="15">
        <v>82438</v>
      </c>
    </row>
    <row r="2251" spans="1:4" x14ac:dyDescent="0.3">
      <c r="A2251" s="1">
        <v>2</v>
      </c>
      <c r="B2251" s="1" t="s">
        <v>987</v>
      </c>
      <c r="C2251" s="11">
        <v>44834</v>
      </c>
      <c r="D2251" s="15">
        <v>441</v>
      </c>
    </row>
    <row r="2252" spans="1:4" x14ac:dyDescent="0.3">
      <c r="A2252" s="1">
        <v>2</v>
      </c>
      <c r="B2252" s="1" t="s">
        <v>988</v>
      </c>
      <c r="C2252" s="11">
        <v>44834</v>
      </c>
      <c r="D2252" s="15">
        <v>0</v>
      </c>
    </row>
    <row r="2253" spans="1:4" x14ac:dyDescent="0.3">
      <c r="A2253" s="1">
        <v>2</v>
      </c>
      <c r="B2253" s="1" t="s">
        <v>993</v>
      </c>
      <c r="C2253" s="11">
        <v>44834</v>
      </c>
      <c r="D2253" s="15">
        <v>2712</v>
      </c>
    </row>
    <row r="2254" spans="1:4" x14ac:dyDescent="0.3">
      <c r="A2254" s="1">
        <v>2</v>
      </c>
      <c r="B2254" s="1" t="s">
        <v>1002</v>
      </c>
      <c r="C2254" s="11">
        <v>44834</v>
      </c>
      <c r="D2254" s="15">
        <v>10000</v>
      </c>
    </row>
    <row r="2255" spans="1:4" x14ac:dyDescent="0.3">
      <c r="A2255" s="1">
        <v>2</v>
      </c>
      <c r="B2255" s="1" t="s">
        <v>996</v>
      </c>
      <c r="C2255" s="11">
        <v>44834</v>
      </c>
      <c r="D2255" s="15">
        <v>41777</v>
      </c>
    </row>
    <row r="2256" spans="1:4" x14ac:dyDescent="0.3">
      <c r="A2256" s="1">
        <v>2</v>
      </c>
      <c r="B2256" s="1" t="s">
        <v>997</v>
      </c>
      <c r="C2256" s="11">
        <v>44834</v>
      </c>
      <c r="D2256" s="15">
        <v>46145</v>
      </c>
    </row>
    <row r="2257" spans="1:4" x14ac:dyDescent="0.3">
      <c r="A2257" s="1">
        <v>2</v>
      </c>
      <c r="B2257" s="1" t="s">
        <v>998</v>
      </c>
      <c r="C2257" s="11">
        <v>44834</v>
      </c>
      <c r="D2257" s="15">
        <v>88064</v>
      </c>
    </row>
    <row r="2258" spans="1:4" x14ac:dyDescent="0.3">
      <c r="A2258" s="1">
        <v>2</v>
      </c>
      <c r="B2258" s="1" t="s">
        <v>991</v>
      </c>
      <c r="C2258" s="11">
        <v>44834</v>
      </c>
      <c r="D2258" s="15">
        <v>501</v>
      </c>
    </row>
    <row r="2259" spans="1:4" x14ac:dyDescent="0.3">
      <c r="A2259" s="1">
        <v>2</v>
      </c>
      <c r="B2259" s="1" t="s">
        <v>999</v>
      </c>
      <c r="C2259" s="11">
        <v>44834</v>
      </c>
      <c r="D2259" s="15">
        <v>700</v>
      </c>
    </row>
    <row r="2260" spans="1:4" x14ac:dyDescent="0.3">
      <c r="A2260" s="1">
        <v>2</v>
      </c>
      <c r="B2260" s="1" t="s">
        <v>994</v>
      </c>
      <c r="C2260" s="11">
        <v>44834</v>
      </c>
      <c r="D2260" s="15">
        <v>-1</v>
      </c>
    </row>
    <row r="2261" spans="1:4" x14ac:dyDescent="0.3">
      <c r="A2261" s="1">
        <v>2</v>
      </c>
      <c r="B2261" s="1" t="s">
        <v>1000</v>
      </c>
      <c r="C2261" s="11">
        <v>44834</v>
      </c>
      <c r="D2261" s="15">
        <v>5918</v>
      </c>
    </row>
    <row r="2262" spans="1:4" x14ac:dyDescent="0.3">
      <c r="A2262" s="1">
        <v>2</v>
      </c>
      <c r="B2262" s="1" t="s">
        <v>989</v>
      </c>
      <c r="C2262" s="11">
        <v>44834</v>
      </c>
      <c r="D2262" s="15">
        <v>207027</v>
      </c>
    </row>
    <row r="2263" spans="1:4" x14ac:dyDescent="0.3">
      <c r="A2263" s="1">
        <v>2</v>
      </c>
      <c r="B2263" s="1" t="s">
        <v>992</v>
      </c>
      <c r="C2263" s="11">
        <v>44834</v>
      </c>
      <c r="D2263" s="15">
        <v>13055</v>
      </c>
    </row>
    <row r="2264" spans="1:4" x14ac:dyDescent="0.3">
      <c r="A2264" s="1">
        <v>2</v>
      </c>
      <c r="B2264" s="1" t="s">
        <v>1001</v>
      </c>
      <c r="C2264" s="11">
        <v>44834</v>
      </c>
      <c r="D2264" s="15">
        <v>31056</v>
      </c>
    </row>
    <row r="2265" spans="1:4" x14ac:dyDescent="0.3">
      <c r="A2265" s="1">
        <v>2</v>
      </c>
      <c r="B2265" s="1" t="s">
        <v>990</v>
      </c>
      <c r="C2265" s="11">
        <v>44865</v>
      </c>
      <c r="D2265" s="15">
        <v>-812</v>
      </c>
    </row>
    <row r="2266" spans="1:4" x14ac:dyDescent="0.3">
      <c r="A2266" s="1">
        <v>2</v>
      </c>
      <c r="B2266" s="1" t="s">
        <v>995</v>
      </c>
      <c r="C2266" s="11">
        <v>44865</v>
      </c>
      <c r="D2266" s="15">
        <v>86027</v>
      </c>
    </row>
    <row r="2267" spans="1:4" x14ac:dyDescent="0.3">
      <c r="A2267" s="1">
        <v>2</v>
      </c>
      <c r="B2267" s="1" t="s">
        <v>987</v>
      </c>
      <c r="C2267" s="11">
        <v>44865</v>
      </c>
      <c r="D2267" s="15">
        <v>441</v>
      </c>
    </row>
    <row r="2268" spans="1:4" x14ac:dyDescent="0.3">
      <c r="A2268" s="1">
        <v>2</v>
      </c>
      <c r="B2268" s="1" t="s">
        <v>988</v>
      </c>
      <c r="C2268" s="11">
        <v>44865</v>
      </c>
      <c r="D2268" s="15">
        <v>0</v>
      </c>
    </row>
    <row r="2269" spans="1:4" x14ac:dyDescent="0.3">
      <c r="A2269" s="1">
        <v>2</v>
      </c>
      <c r="B2269" s="1" t="s">
        <v>993</v>
      </c>
      <c r="C2269" s="11">
        <v>44865</v>
      </c>
      <c r="D2269" s="15">
        <v>1579</v>
      </c>
    </row>
    <row r="2270" spans="1:4" x14ac:dyDescent="0.3">
      <c r="A2270" s="1">
        <v>2</v>
      </c>
      <c r="B2270" s="1" t="s">
        <v>1002</v>
      </c>
      <c r="C2270" s="11">
        <v>44865</v>
      </c>
      <c r="D2270" s="15">
        <v>10000</v>
      </c>
    </row>
    <row r="2271" spans="1:4" x14ac:dyDescent="0.3">
      <c r="A2271" s="1">
        <v>2</v>
      </c>
      <c r="B2271" s="1" t="s">
        <v>996</v>
      </c>
      <c r="C2271" s="11">
        <v>44865</v>
      </c>
      <c r="D2271" s="15">
        <v>44272</v>
      </c>
    </row>
    <row r="2272" spans="1:4" x14ac:dyDescent="0.3">
      <c r="A2272" s="1">
        <v>2</v>
      </c>
      <c r="B2272" s="1" t="s">
        <v>997</v>
      </c>
      <c r="C2272" s="11">
        <v>44865</v>
      </c>
      <c r="D2272" s="15">
        <v>48232</v>
      </c>
    </row>
    <row r="2273" spans="1:4" x14ac:dyDescent="0.3">
      <c r="A2273" s="1">
        <v>2</v>
      </c>
      <c r="B2273" s="1" t="s">
        <v>998</v>
      </c>
      <c r="C2273" s="11">
        <v>44865</v>
      </c>
      <c r="D2273" s="15">
        <v>91852</v>
      </c>
    </row>
    <row r="2274" spans="1:4" x14ac:dyDescent="0.3">
      <c r="A2274" s="1">
        <v>2</v>
      </c>
      <c r="B2274" s="1" t="s">
        <v>991</v>
      </c>
      <c r="C2274" s="11">
        <v>44865</v>
      </c>
      <c r="D2274" s="15">
        <v>501</v>
      </c>
    </row>
    <row r="2275" spans="1:4" x14ac:dyDescent="0.3">
      <c r="A2275" s="1">
        <v>2</v>
      </c>
      <c r="B2275" s="1" t="s">
        <v>999</v>
      </c>
      <c r="C2275" s="11">
        <v>44865</v>
      </c>
      <c r="D2275" s="15">
        <v>700</v>
      </c>
    </row>
    <row r="2276" spans="1:4" x14ac:dyDescent="0.3">
      <c r="A2276" s="1">
        <v>2</v>
      </c>
      <c r="B2276" s="1" t="s">
        <v>994</v>
      </c>
      <c r="C2276" s="11">
        <v>44865</v>
      </c>
      <c r="D2276" s="15">
        <v>-1</v>
      </c>
    </row>
    <row r="2277" spans="1:4" x14ac:dyDescent="0.3">
      <c r="A2277" s="1">
        <v>2</v>
      </c>
      <c r="B2277" s="1" t="s">
        <v>1000</v>
      </c>
      <c r="C2277" s="11">
        <v>44865</v>
      </c>
      <c r="D2277" s="15">
        <v>5918</v>
      </c>
    </row>
    <row r="2278" spans="1:4" x14ac:dyDescent="0.3">
      <c r="A2278" s="1">
        <v>2</v>
      </c>
      <c r="B2278" s="1" t="s">
        <v>989</v>
      </c>
      <c r="C2278" s="11">
        <v>44865</v>
      </c>
      <c r="D2278" s="15">
        <v>221823</v>
      </c>
    </row>
    <row r="2279" spans="1:4" x14ac:dyDescent="0.3">
      <c r="A2279" s="1">
        <v>2</v>
      </c>
      <c r="B2279" s="1" t="s">
        <v>992</v>
      </c>
      <c r="C2279" s="11">
        <v>44865</v>
      </c>
      <c r="D2279" s="15">
        <v>13842</v>
      </c>
    </row>
    <row r="2280" spans="1:4" x14ac:dyDescent="0.3">
      <c r="A2280" s="1">
        <v>2</v>
      </c>
      <c r="B2280" s="1" t="s">
        <v>1001</v>
      </c>
      <c r="C2280" s="11">
        <v>44865</v>
      </c>
      <c r="D2280" s="15">
        <v>23578</v>
      </c>
    </row>
    <row r="2281" spans="1:4" x14ac:dyDescent="0.3">
      <c r="A2281" s="1">
        <v>2</v>
      </c>
      <c r="B2281" s="1" t="s">
        <v>990</v>
      </c>
      <c r="C2281" s="11">
        <v>44895</v>
      </c>
      <c r="D2281" s="15">
        <v>-7</v>
      </c>
    </row>
    <row r="2282" spans="1:4" x14ac:dyDescent="0.3">
      <c r="A2282" s="1">
        <v>2</v>
      </c>
      <c r="B2282" s="1" t="s">
        <v>995</v>
      </c>
      <c r="C2282" s="11">
        <v>44895</v>
      </c>
      <c r="D2282" s="15">
        <v>112827</v>
      </c>
    </row>
    <row r="2283" spans="1:4" x14ac:dyDescent="0.3">
      <c r="A2283" s="1">
        <v>2</v>
      </c>
      <c r="B2283" s="1" t="s">
        <v>987</v>
      </c>
      <c r="C2283" s="11">
        <v>44895</v>
      </c>
      <c r="D2283" s="15">
        <v>441</v>
      </c>
    </row>
    <row r="2284" spans="1:4" x14ac:dyDescent="0.3">
      <c r="A2284" s="1">
        <v>2</v>
      </c>
      <c r="B2284" s="1" t="s">
        <v>988</v>
      </c>
      <c r="C2284" s="11">
        <v>44895</v>
      </c>
      <c r="D2284" s="15">
        <v>0</v>
      </c>
    </row>
    <row r="2285" spans="1:4" x14ac:dyDescent="0.3">
      <c r="A2285" s="1">
        <v>2</v>
      </c>
      <c r="B2285" s="1" t="s">
        <v>993</v>
      </c>
      <c r="C2285" s="11">
        <v>44895</v>
      </c>
      <c r="D2285" s="15">
        <v>930</v>
      </c>
    </row>
    <row r="2286" spans="1:4" x14ac:dyDescent="0.3">
      <c r="A2286" s="1">
        <v>2</v>
      </c>
      <c r="B2286" s="1" t="s">
        <v>1002</v>
      </c>
      <c r="C2286" s="11">
        <v>44895</v>
      </c>
      <c r="D2286" s="15">
        <v>10000</v>
      </c>
    </row>
    <row r="2287" spans="1:4" x14ac:dyDescent="0.3">
      <c r="A2287" s="1">
        <v>2</v>
      </c>
      <c r="B2287" s="1" t="s">
        <v>996</v>
      </c>
      <c r="C2287" s="11">
        <v>44895</v>
      </c>
      <c r="D2287" s="15">
        <v>45878</v>
      </c>
    </row>
    <row r="2288" spans="1:4" x14ac:dyDescent="0.3">
      <c r="A2288" s="1">
        <v>2</v>
      </c>
      <c r="B2288" s="1" t="s">
        <v>997</v>
      </c>
      <c r="C2288" s="11">
        <v>44895</v>
      </c>
      <c r="D2288" s="15">
        <v>50034</v>
      </c>
    </row>
    <row r="2289" spans="1:4" x14ac:dyDescent="0.3">
      <c r="A2289" s="1">
        <v>2</v>
      </c>
      <c r="B2289" s="1" t="s">
        <v>998</v>
      </c>
      <c r="C2289" s="11">
        <v>44895</v>
      </c>
      <c r="D2289" s="15">
        <v>93734</v>
      </c>
    </row>
    <row r="2290" spans="1:4" x14ac:dyDescent="0.3">
      <c r="A2290" s="1">
        <v>2</v>
      </c>
      <c r="B2290" s="1" t="s">
        <v>991</v>
      </c>
      <c r="C2290" s="11">
        <v>44895</v>
      </c>
      <c r="D2290" s="15">
        <v>0</v>
      </c>
    </row>
    <row r="2291" spans="1:4" x14ac:dyDescent="0.3">
      <c r="A2291" s="1">
        <v>2</v>
      </c>
      <c r="B2291" s="1" t="s">
        <v>999</v>
      </c>
      <c r="C2291" s="11">
        <v>44895</v>
      </c>
      <c r="D2291" s="15">
        <v>3500</v>
      </c>
    </row>
    <row r="2292" spans="1:4" x14ac:dyDescent="0.3">
      <c r="A2292" s="1">
        <v>2</v>
      </c>
      <c r="B2292" s="1" t="s">
        <v>994</v>
      </c>
      <c r="C2292" s="11">
        <v>44895</v>
      </c>
      <c r="D2292" s="15">
        <v>-1</v>
      </c>
    </row>
    <row r="2293" spans="1:4" x14ac:dyDescent="0.3">
      <c r="A2293" s="1">
        <v>2</v>
      </c>
      <c r="B2293" s="1" t="s">
        <v>1000</v>
      </c>
      <c r="C2293" s="11">
        <v>44895</v>
      </c>
      <c r="D2293" s="15">
        <v>5918</v>
      </c>
    </row>
    <row r="2294" spans="1:4" x14ac:dyDescent="0.3">
      <c r="A2294" s="1">
        <v>2</v>
      </c>
      <c r="B2294" s="1" t="s">
        <v>989</v>
      </c>
      <c r="C2294" s="11">
        <v>44895</v>
      </c>
      <c r="D2294" s="15">
        <v>233109</v>
      </c>
    </row>
    <row r="2295" spans="1:4" x14ac:dyDescent="0.3">
      <c r="A2295" s="1">
        <v>2</v>
      </c>
      <c r="B2295" s="1" t="s">
        <v>992</v>
      </c>
      <c r="C2295" s="11">
        <v>44895</v>
      </c>
      <c r="D2295" s="15">
        <v>14390</v>
      </c>
    </row>
    <row r="2296" spans="1:4" x14ac:dyDescent="0.3">
      <c r="A2296" s="1">
        <v>2</v>
      </c>
      <c r="B2296" s="1" t="s">
        <v>1001</v>
      </c>
      <c r="C2296" s="11">
        <v>44895</v>
      </c>
      <c r="D2296" s="15">
        <v>20870</v>
      </c>
    </row>
    <row r="2297" spans="1:4" x14ac:dyDescent="0.3">
      <c r="A2297" s="1">
        <v>2</v>
      </c>
      <c r="B2297" s="1" t="s">
        <v>990</v>
      </c>
      <c r="C2297" s="11">
        <v>44926</v>
      </c>
      <c r="D2297" s="15">
        <v>-11524</v>
      </c>
    </row>
    <row r="2298" spans="1:4" x14ac:dyDescent="0.3">
      <c r="A2298" s="1">
        <v>2</v>
      </c>
      <c r="B2298" s="1" t="s">
        <v>995</v>
      </c>
      <c r="C2298" s="11">
        <v>44926</v>
      </c>
      <c r="D2298" s="15">
        <v>109635</v>
      </c>
    </row>
    <row r="2299" spans="1:4" x14ac:dyDescent="0.3">
      <c r="A2299" s="1">
        <v>2</v>
      </c>
      <c r="B2299" s="1" t="s">
        <v>987</v>
      </c>
      <c r="C2299" s="11">
        <v>44926</v>
      </c>
      <c r="D2299" s="15">
        <v>441</v>
      </c>
    </row>
    <row r="2300" spans="1:4" x14ac:dyDescent="0.3">
      <c r="A2300" s="1">
        <v>2</v>
      </c>
      <c r="B2300" s="1" t="s">
        <v>988</v>
      </c>
      <c r="C2300" s="11">
        <v>44926</v>
      </c>
      <c r="D2300" s="15">
        <v>0</v>
      </c>
    </row>
    <row r="2301" spans="1:4" x14ac:dyDescent="0.3">
      <c r="A2301" s="1">
        <v>2</v>
      </c>
      <c r="B2301" s="1" t="s">
        <v>993</v>
      </c>
      <c r="C2301" s="11">
        <v>44926</v>
      </c>
      <c r="D2301" s="15">
        <v>52290</v>
      </c>
    </row>
    <row r="2302" spans="1:4" x14ac:dyDescent="0.3">
      <c r="A2302" s="1">
        <v>2</v>
      </c>
      <c r="B2302" s="1" t="s">
        <v>1002</v>
      </c>
      <c r="C2302" s="11">
        <v>44926</v>
      </c>
      <c r="D2302" s="15">
        <v>10000</v>
      </c>
    </row>
    <row r="2303" spans="1:4" x14ac:dyDescent="0.3">
      <c r="A2303" s="1">
        <v>2</v>
      </c>
      <c r="B2303" s="1" t="s">
        <v>996</v>
      </c>
      <c r="C2303" s="11">
        <v>44926</v>
      </c>
      <c r="D2303" s="15">
        <v>45263</v>
      </c>
    </row>
    <row r="2304" spans="1:4" x14ac:dyDescent="0.3">
      <c r="A2304" s="1">
        <v>2</v>
      </c>
      <c r="B2304" s="1" t="s">
        <v>997</v>
      </c>
      <c r="C2304" s="11">
        <v>44926</v>
      </c>
      <c r="D2304" s="15">
        <v>49386</v>
      </c>
    </row>
    <row r="2305" spans="1:4" x14ac:dyDescent="0.3">
      <c r="A2305" s="1">
        <v>2</v>
      </c>
      <c r="B2305" s="1" t="s">
        <v>998</v>
      </c>
      <c r="C2305" s="11">
        <v>44926</v>
      </c>
      <c r="D2305" s="15">
        <v>93253</v>
      </c>
    </row>
    <row r="2306" spans="1:4" x14ac:dyDescent="0.3">
      <c r="A2306" s="1">
        <v>2</v>
      </c>
      <c r="B2306" s="1" t="s">
        <v>991</v>
      </c>
      <c r="C2306" s="11">
        <v>44926</v>
      </c>
      <c r="D2306" s="15">
        <v>0</v>
      </c>
    </row>
    <row r="2307" spans="1:4" x14ac:dyDescent="0.3">
      <c r="A2307" s="1">
        <v>2</v>
      </c>
      <c r="B2307" s="1" t="s">
        <v>999</v>
      </c>
      <c r="C2307" s="11">
        <v>44926</v>
      </c>
      <c r="D2307" s="15">
        <v>3500</v>
      </c>
    </row>
    <row r="2308" spans="1:4" x14ac:dyDescent="0.3">
      <c r="A2308" s="1">
        <v>2</v>
      </c>
      <c r="B2308" s="1" t="s">
        <v>994</v>
      </c>
      <c r="C2308" s="11">
        <v>44926</v>
      </c>
      <c r="D2308" s="15">
        <v>-1</v>
      </c>
    </row>
    <row r="2309" spans="1:4" x14ac:dyDescent="0.3">
      <c r="A2309" s="1">
        <v>2</v>
      </c>
      <c r="B2309" s="1" t="s">
        <v>1000</v>
      </c>
      <c r="C2309" s="11">
        <v>44926</v>
      </c>
      <c r="D2309" s="15">
        <v>5918</v>
      </c>
    </row>
    <row r="2310" spans="1:4" x14ac:dyDescent="0.3">
      <c r="A2310" s="1">
        <v>2</v>
      </c>
      <c r="B2310" s="1" t="s">
        <v>989</v>
      </c>
      <c r="C2310" s="11">
        <v>44926</v>
      </c>
      <c r="D2310" s="15">
        <v>219263</v>
      </c>
    </row>
    <row r="2311" spans="1:4" x14ac:dyDescent="0.3">
      <c r="A2311" s="1">
        <v>2</v>
      </c>
      <c r="B2311" s="1" t="s">
        <v>992</v>
      </c>
      <c r="C2311" s="11">
        <v>44926</v>
      </c>
      <c r="D2311" s="15">
        <v>14163</v>
      </c>
    </row>
    <row r="2312" spans="1:4" x14ac:dyDescent="0.3">
      <c r="A2312" s="1">
        <v>2</v>
      </c>
      <c r="B2312" s="1" t="s">
        <v>1001</v>
      </c>
      <c r="C2312" s="11">
        <v>44926</v>
      </c>
      <c r="D2312" s="15">
        <v>21338</v>
      </c>
    </row>
    <row r="2313" spans="1:4" x14ac:dyDescent="0.3">
      <c r="A2313" s="1">
        <v>2</v>
      </c>
      <c r="B2313" s="1" t="s">
        <v>990</v>
      </c>
      <c r="C2313" s="11">
        <v>44957</v>
      </c>
      <c r="D2313" s="15">
        <v>-821</v>
      </c>
    </row>
    <row r="2314" spans="1:4" x14ac:dyDescent="0.3">
      <c r="A2314" s="1">
        <v>2</v>
      </c>
      <c r="B2314" s="1" t="s">
        <v>995</v>
      </c>
      <c r="C2314" s="11">
        <v>44957</v>
      </c>
      <c r="D2314" s="15">
        <v>113667</v>
      </c>
    </row>
    <row r="2315" spans="1:4" x14ac:dyDescent="0.3">
      <c r="A2315" s="1">
        <v>2</v>
      </c>
      <c r="B2315" s="1" t="s">
        <v>987</v>
      </c>
      <c r="C2315" s="11">
        <v>44957</v>
      </c>
      <c r="D2315" s="15">
        <v>441</v>
      </c>
    </row>
    <row r="2316" spans="1:4" x14ac:dyDescent="0.3">
      <c r="A2316" s="1">
        <v>2</v>
      </c>
      <c r="B2316" s="1" t="s">
        <v>988</v>
      </c>
      <c r="C2316" s="11">
        <v>44957</v>
      </c>
      <c r="D2316" s="15">
        <v>0</v>
      </c>
    </row>
    <row r="2317" spans="1:4" x14ac:dyDescent="0.3">
      <c r="A2317" s="1">
        <v>2</v>
      </c>
      <c r="B2317" s="1" t="s">
        <v>993</v>
      </c>
      <c r="C2317" s="11">
        <v>44957</v>
      </c>
      <c r="D2317" s="15">
        <v>1951</v>
      </c>
    </row>
    <row r="2318" spans="1:4" x14ac:dyDescent="0.3">
      <c r="A2318" s="1">
        <v>2</v>
      </c>
      <c r="B2318" s="1" t="s">
        <v>1002</v>
      </c>
      <c r="C2318" s="11">
        <v>44957</v>
      </c>
      <c r="D2318" s="15">
        <v>10000</v>
      </c>
    </row>
    <row r="2319" spans="1:4" x14ac:dyDescent="0.3">
      <c r="A2319" s="1">
        <v>2</v>
      </c>
      <c r="B2319" s="1" t="s">
        <v>996</v>
      </c>
      <c r="C2319" s="11">
        <v>44957</v>
      </c>
      <c r="D2319" s="15">
        <v>47383</v>
      </c>
    </row>
    <row r="2320" spans="1:4" x14ac:dyDescent="0.3">
      <c r="A2320" s="1">
        <v>2</v>
      </c>
      <c r="B2320" s="1" t="s">
        <v>997</v>
      </c>
      <c r="C2320" s="11">
        <v>44957</v>
      </c>
      <c r="D2320" s="15">
        <v>52108</v>
      </c>
    </row>
    <row r="2321" spans="1:4" x14ac:dyDescent="0.3">
      <c r="A2321" s="1">
        <v>2</v>
      </c>
      <c r="B2321" s="1" t="s">
        <v>998</v>
      </c>
      <c r="C2321" s="11">
        <v>44957</v>
      </c>
      <c r="D2321" s="15">
        <v>102813</v>
      </c>
    </row>
    <row r="2322" spans="1:4" x14ac:dyDescent="0.3">
      <c r="A2322" s="1">
        <v>2</v>
      </c>
      <c r="B2322" s="1" t="s">
        <v>991</v>
      </c>
      <c r="C2322" s="11">
        <v>44957</v>
      </c>
      <c r="D2322" s="15">
        <v>0</v>
      </c>
    </row>
    <row r="2323" spans="1:4" x14ac:dyDescent="0.3">
      <c r="A2323" s="1">
        <v>2</v>
      </c>
      <c r="B2323" s="1" t="s">
        <v>999</v>
      </c>
      <c r="C2323" s="11">
        <v>44957</v>
      </c>
      <c r="D2323" s="15">
        <v>3500</v>
      </c>
    </row>
    <row r="2324" spans="1:4" x14ac:dyDescent="0.3">
      <c r="A2324" s="1">
        <v>2</v>
      </c>
      <c r="B2324" s="1" t="s">
        <v>994</v>
      </c>
      <c r="C2324" s="11">
        <v>44957</v>
      </c>
      <c r="D2324" s="15">
        <v>-1</v>
      </c>
    </row>
    <row r="2325" spans="1:4" x14ac:dyDescent="0.3">
      <c r="A2325" s="1">
        <v>2</v>
      </c>
      <c r="B2325" s="1" t="s">
        <v>1000</v>
      </c>
      <c r="C2325" s="11">
        <v>44957</v>
      </c>
      <c r="D2325" s="15">
        <v>5918</v>
      </c>
    </row>
    <row r="2326" spans="1:4" x14ac:dyDescent="0.3">
      <c r="A2326" s="1">
        <v>2</v>
      </c>
      <c r="B2326" s="1" t="s">
        <v>989</v>
      </c>
      <c r="C2326" s="11">
        <v>44957</v>
      </c>
      <c r="D2326" s="15">
        <v>232496</v>
      </c>
    </row>
    <row r="2327" spans="1:4" x14ac:dyDescent="0.3">
      <c r="A2327" s="1">
        <v>2</v>
      </c>
      <c r="B2327" s="1" t="s">
        <v>992</v>
      </c>
      <c r="C2327" s="11">
        <v>44957</v>
      </c>
      <c r="D2327" s="15">
        <v>14902</v>
      </c>
    </row>
    <row r="2328" spans="1:4" x14ac:dyDescent="0.3">
      <c r="A2328" s="1">
        <v>2</v>
      </c>
      <c r="B2328" s="1" t="s">
        <v>1001</v>
      </c>
      <c r="C2328" s="11">
        <v>44957</v>
      </c>
      <c r="D2328" s="15">
        <v>41746</v>
      </c>
    </row>
    <row r="2329" spans="1:4" x14ac:dyDescent="0.3">
      <c r="A2329" s="1">
        <v>2</v>
      </c>
      <c r="B2329" s="1" t="s">
        <v>990</v>
      </c>
      <c r="C2329" s="11">
        <v>44985</v>
      </c>
      <c r="D2329" s="15">
        <v>-1147</v>
      </c>
    </row>
    <row r="2330" spans="1:4" x14ac:dyDescent="0.3">
      <c r="A2330" s="1">
        <v>2</v>
      </c>
      <c r="B2330" s="1" t="s">
        <v>995</v>
      </c>
      <c r="C2330" s="11">
        <v>44985</v>
      </c>
      <c r="D2330" s="15">
        <v>114318</v>
      </c>
    </row>
    <row r="2331" spans="1:4" x14ac:dyDescent="0.3">
      <c r="A2331" s="1">
        <v>2</v>
      </c>
      <c r="B2331" s="1" t="s">
        <v>987</v>
      </c>
      <c r="C2331" s="11">
        <v>44985</v>
      </c>
      <c r="D2331" s="15">
        <v>441</v>
      </c>
    </row>
    <row r="2332" spans="1:4" x14ac:dyDescent="0.3">
      <c r="A2332" s="1">
        <v>2</v>
      </c>
      <c r="B2332" s="1" t="s">
        <v>988</v>
      </c>
      <c r="C2332" s="11">
        <v>44985</v>
      </c>
      <c r="D2332" s="15">
        <v>0</v>
      </c>
    </row>
    <row r="2333" spans="1:4" x14ac:dyDescent="0.3">
      <c r="A2333" s="1">
        <v>2</v>
      </c>
      <c r="B2333" s="1" t="s">
        <v>993</v>
      </c>
      <c r="C2333" s="11">
        <v>44985</v>
      </c>
      <c r="D2333" s="15">
        <v>1345</v>
      </c>
    </row>
    <row r="2334" spans="1:4" x14ac:dyDescent="0.3">
      <c r="A2334" s="1">
        <v>2</v>
      </c>
      <c r="B2334" s="1" t="s">
        <v>1002</v>
      </c>
      <c r="C2334" s="11">
        <v>44985</v>
      </c>
      <c r="D2334" s="15">
        <v>10000</v>
      </c>
    </row>
    <row r="2335" spans="1:4" x14ac:dyDescent="0.3">
      <c r="A2335" s="1">
        <v>2</v>
      </c>
      <c r="B2335" s="1" t="s">
        <v>996</v>
      </c>
      <c r="C2335" s="11">
        <v>44985</v>
      </c>
      <c r="D2335" s="15">
        <v>46938</v>
      </c>
    </row>
    <row r="2336" spans="1:4" x14ac:dyDescent="0.3">
      <c r="A2336" s="1">
        <v>2</v>
      </c>
      <c r="B2336" s="1" t="s">
        <v>997</v>
      </c>
      <c r="C2336" s="11">
        <v>44985</v>
      </c>
      <c r="D2336" s="15">
        <v>51546</v>
      </c>
    </row>
    <row r="2337" spans="1:4" x14ac:dyDescent="0.3">
      <c r="A2337" s="1">
        <v>2</v>
      </c>
      <c r="B2337" s="1" t="s">
        <v>998</v>
      </c>
      <c r="C2337" s="11">
        <v>44985</v>
      </c>
      <c r="D2337" s="15">
        <v>101556</v>
      </c>
    </row>
    <row r="2338" spans="1:4" x14ac:dyDescent="0.3">
      <c r="A2338" s="1">
        <v>2</v>
      </c>
      <c r="B2338" s="1" t="s">
        <v>991</v>
      </c>
      <c r="C2338" s="11">
        <v>44985</v>
      </c>
      <c r="D2338" s="15">
        <v>0</v>
      </c>
    </row>
    <row r="2339" spans="1:4" x14ac:dyDescent="0.3">
      <c r="A2339" s="1">
        <v>2</v>
      </c>
      <c r="B2339" s="1" t="s">
        <v>999</v>
      </c>
      <c r="C2339" s="11">
        <v>44985</v>
      </c>
      <c r="D2339" s="15">
        <v>3500</v>
      </c>
    </row>
    <row r="2340" spans="1:4" x14ac:dyDescent="0.3">
      <c r="A2340" s="1">
        <v>2</v>
      </c>
      <c r="B2340" s="1" t="s">
        <v>994</v>
      </c>
      <c r="C2340" s="11">
        <v>44985</v>
      </c>
      <c r="D2340" s="15">
        <v>-1</v>
      </c>
    </row>
    <row r="2341" spans="1:4" x14ac:dyDescent="0.3">
      <c r="A2341" s="1">
        <v>2</v>
      </c>
      <c r="B2341" s="1" t="s">
        <v>1000</v>
      </c>
      <c r="C2341" s="11">
        <v>44985</v>
      </c>
      <c r="D2341" s="15">
        <v>5918</v>
      </c>
    </row>
    <row r="2342" spans="1:4" x14ac:dyDescent="0.3">
      <c r="A2342" s="1">
        <v>2</v>
      </c>
      <c r="B2342" s="1" t="s">
        <v>989</v>
      </c>
      <c r="C2342" s="11">
        <v>44985</v>
      </c>
      <c r="D2342" s="15">
        <v>227883</v>
      </c>
    </row>
    <row r="2343" spans="1:4" x14ac:dyDescent="0.3">
      <c r="A2343" s="1">
        <v>2</v>
      </c>
      <c r="B2343" s="1" t="s">
        <v>992</v>
      </c>
      <c r="C2343" s="11">
        <v>44985</v>
      </c>
      <c r="D2343" s="15">
        <v>14732</v>
      </c>
    </row>
    <row r="2344" spans="1:4" x14ac:dyDescent="0.3">
      <c r="A2344" s="1">
        <v>2</v>
      </c>
      <c r="B2344" s="1" t="s">
        <v>1001</v>
      </c>
      <c r="C2344" s="11">
        <v>44985</v>
      </c>
      <c r="D2344" s="15">
        <v>39199</v>
      </c>
    </row>
    <row r="2345" spans="1:4" x14ac:dyDescent="0.3">
      <c r="A2345" s="1">
        <v>2</v>
      </c>
      <c r="B2345" s="1" t="s">
        <v>990</v>
      </c>
      <c r="C2345" s="11">
        <v>45016</v>
      </c>
      <c r="D2345" s="15">
        <v>-1175</v>
      </c>
    </row>
    <row r="2346" spans="1:4" x14ac:dyDescent="0.3">
      <c r="A2346" s="1">
        <v>2</v>
      </c>
      <c r="B2346" s="1" t="s">
        <v>995</v>
      </c>
      <c r="C2346" s="11">
        <v>45016</v>
      </c>
      <c r="D2346" s="15">
        <v>116392</v>
      </c>
    </row>
    <row r="2347" spans="1:4" x14ac:dyDescent="0.3">
      <c r="A2347" s="1">
        <v>2</v>
      </c>
      <c r="B2347" s="1" t="s">
        <v>987</v>
      </c>
      <c r="C2347" s="11">
        <v>45016</v>
      </c>
      <c r="D2347" s="15">
        <v>441</v>
      </c>
    </row>
    <row r="2348" spans="1:4" x14ac:dyDescent="0.3">
      <c r="A2348" s="1">
        <v>2</v>
      </c>
      <c r="B2348" s="1" t="s">
        <v>988</v>
      </c>
      <c r="C2348" s="11">
        <v>45016</v>
      </c>
      <c r="D2348" s="15">
        <v>0</v>
      </c>
    </row>
    <row r="2349" spans="1:4" x14ac:dyDescent="0.3">
      <c r="A2349" s="1">
        <v>2</v>
      </c>
      <c r="B2349" s="1" t="s">
        <v>993</v>
      </c>
      <c r="C2349" s="11">
        <v>45016</v>
      </c>
      <c r="D2349" s="15">
        <v>4377</v>
      </c>
    </row>
    <row r="2350" spans="1:4" x14ac:dyDescent="0.3">
      <c r="A2350" s="1">
        <v>2</v>
      </c>
      <c r="B2350" s="1" t="s">
        <v>1002</v>
      </c>
      <c r="C2350" s="11">
        <v>45016</v>
      </c>
      <c r="D2350" s="15">
        <v>10000</v>
      </c>
    </row>
    <row r="2351" spans="1:4" x14ac:dyDescent="0.3">
      <c r="A2351" s="1">
        <v>2</v>
      </c>
      <c r="B2351" s="1" t="s">
        <v>996</v>
      </c>
      <c r="C2351" s="11">
        <v>45016</v>
      </c>
      <c r="D2351" s="15">
        <v>46332</v>
      </c>
    </row>
    <row r="2352" spans="1:4" x14ac:dyDescent="0.3">
      <c r="A2352" s="1">
        <v>2</v>
      </c>
      <c r="B2352" s="1" t="s">
        <v>997</v>
      </c>
      <c r="C2352" s="11">
        <v>45016</v>
      </c>
      <c r="D2352" s="15">
        <v>51444</v>
      </c>
    </row>
    <row r="2353" spans="1:4" x14ac:dyDescent="0.3">
      <c r="A2353" s="1">
        <v>2</v>
      </c>
      <c r="B2353" s="1" t="s">
        <v>998</v>
      </c>
      <c r="C2353" s="11">
        <v>45016</v>
      </c>
      <c r="D2353" s="15">
        <v>102625</v>
      </c>
    </row>
    <row r="2354" spans="1:4" x14ac:dyDescent="0.3">
      <c r="A2354" s="1">
        <v>2</v>
      </c>
      <c r="B2354" s="1" t="s">
        <v>991</v>
      </c>
      <c r="C2354" s="11">
        <v>45016</v>
      </c>
      <c r="D2354" s="15">
        <v>0</v>
      </c>
    </row>
    <row r="2355" spans="1:4" x14ac:dyDescent="0.3">
      <c r="A2355" s="1">
        <v>2</v>
      </c>
      <c r="B2355" s="1" t="s">
        <v>999</v>
      </c>
      <c r="C2355" s="11">
        <v>45016</v>
      </c>
      <c r="D2355" s="15">
        <v>3500</v>
      </c>
    </row>
    <row r="2356" spans="1:4" x14ac:dyDescent="0.3">
      <c r="A2356" s="1">
        <v>2</v>
      </c>
      <c r="B2356" s="1" t="s">
        <v>994</v>
      </c>
      <c r="C2356" s="11">
        <v>45016</v>
      </c>
      <c r="D2356" s="15">
        <v>-1</v>
      </c>
    </row>
    <row r="2357" spans="1:4" x14ac:dyDescent="0.3">
      <c r="A2357" s="1">
        <v>2</v>
      </c>
      <c r="B2357" s="1" t="s">
        <v>1000</v>
      </c>
      <c r="C2357" s="11">
        <v>45016</v>
      </c>
      <c r="D2357" s="15">
        <v>5918</v>
      </c>
    </row>
    <row r="2358" spans="1:4" x14ac:dyDescent="0.3">
      <c r="A2358" s="1">
        <v>2</v>
      </c>
      <c r="B2358" s="1" t="s">
        <v>989</v>
      </c>
      <c r="C2358" s="11">
        <v>45016</v>
      </c>
      <c r="D2358" s="15">
        <v>223515</v>
      </c>
    </row>
    <row r="2359" spans="1:4" x14ac:dyDescent="0.3">
      <c r="A2359" s="1">
        <v>2</v>
      </c>
      <c r="B2359" s="1" t="s">
        <v>992</v>
      </c>
      <c r="C2359" s="11">
        <v>45016</v>
      </c>
      <c r="D2359" s="15">
        <v>14691</v>
      </c>
    </row>
    <row r="2360" spans="1:4" x14ac:dyDescent="0.3">
      <c r="A2360" s="1">
        <v>2</v>
      </c>
      <c r="B2360" s="1" t="s">
        <v>1001</v>
      </c>
      <c r="C2360" s="11">
        <v>45016</v>
      </c>
      <c r="D2360" s="15">
        <v>37249</v>
      </c>
    </row>
    <row r="2361" spans="1:4" x14ac:dyDescent="0.3">
      <c r="A2361" s="1">
        <v>2</v>
      </c>
      <c r="B2361" s="1" t="s">
        <v>990</v>
      </c>
      <c r="C2361" s="11">
        <v>45046</v>
      </c>
      <c r="D2361" s="15">
        <v>-1372</v>
      </c>
    </row>
    <row r="2362" spans="1:4" x14ac:dyDescent="0.3">
      <c r="A2362" s="1">
        <v>2</v>
      </c>
      <c r="B2362" s="1" t="s">
        <v>995</v>
      </c>
      <c r="C2362" s="11">
        <v>45046</v>
      </c>
      <c r="D2362" s="15">
        <v>120013</v>
      </c>
    </row>
    <row r="2363" spans="1:4" x14ac:dyDescent="0.3">
      <c r="A2363" s="1">
        <v>2</v>
      </c>
      <c r="B2363" s="1" t="s">
        <v>987</v>
      </c>
      <c r="C2363" s="11">
        <v>45046</v>
      </c>
      <c r="D2363" s="15">
        <v>441</v>
      </c>
    </row>
    <row r="2364" spans="1:4" x14ac:dyDescent="0.3">
      <c r="A2364" s="1">
        <v>2</v>
      </c>
      <c r="B2364" s="1" t="s">
        <v>988</v>
      </c>
      <c r="C2364" s="11">
        <v>45046</v>
      </c>
      <c r="D2364" s="15">
        <v>0</v>
      </c>
    </row>
    <row r="2365" spans="1:4" x14ac:dyDescent="0.3">
      <c r="A2365" s="1">
        <v>2</v>
      </c>
      <c r="B2365" s="1" t="s">
        <v>993</v>
      </c>
      <c r="C2365" s="11">
        <v>45046</v>
      </c>
      <c r="D2365" s="15">
        <v>9455</v>
      </c>
    </row>
    <row r="2366" spans="1:4" x14ac:dyDescent="0.3">
      <c r="A2366" s="1">
        <v>2</v>
      </c>
      <c r="B2366" s="1" t="s">
        <v>1002</v>
      </c>
      <c r="C2366" s="11">
        <v>45046</v>
      </c>
      <c r="D2366" s="15">
        <v>27000</v>
      </c>
    </row>
    <row r="2367" spans="1:4" x14ac:dyDescent="0.3">
      <c r="A2367" s="1">
        <v>2</v>
      </c>
      <c r="B2367" s="1" t="s">
        <v>996</v>
      </c>
      <c r="C2367" s="11">
        <v>45046</v>
      </c>
      <c r="D2367" s="15">
        <v>47023</v>
      </c>
    </row>
    <row r="2368" spans="1:4" x14ac:dyDescent="0.3">
      <c r="A2368" s="1">
        <v>2</v>
      </c>
      <c r="B2368" s="1" t="s">
        <v>997</v>
      </c>
      <c r="C2368" s="11">
        <v>45046</v>
      </c>
      <c r="D2368" s="15">
        <v>52205</v>
      </c>
    </row>
    <row r="2369" spans="1:4" x14ac:dyDescent="0.3">
      <c r="A2369" s="1">
        <v>2</v>
      </c>
      <c r="B2369" s="1" t="s">
        <v>998</v>
      </c>
      <c r="C2369" s="11">
        <v>45046</v>
      </c>
      <c r="D2369" s="15">
        <v>103531</v>
      </c>
    </row>
    <row r="2370" spans="1:4" x14ac:dyDescent="0.3">
      <c r="A2370" s="1">
        <v>2</v>
      </c>
      <c r="B2370" s="1" t="s">
        <v>991</v>
      </c>
      <c r="C2370" s="11">
        <v>45046</v>
      </c>
      <c r="D2370" s="15">
        <v>0</v>
      </c>
    </row>
    <row r="2371" spans="1:4" x14ac:dyDescent="0.3">
      <c r="A2371" s="1">
        <v>2</v>
      </c>
      <c r="B2371" s="1" t="s">
        <v>999</v>
      </c>
      <c r="C2371" s="11">
        <v>45046</v>
      </c>
      <c r="D2371" s="15">
        <v>3500</v>
      </c>
    </row>
    <row r="2372" spans="1:4" x14ac:dyDescent="0.3">
      <c r="A2372" s="1">
        <v>2</v>
      </c>
      <c r="B2372" s="1" t="s">
        <v>994</v>
      </c>
      <c r="C2372" s="11">
        <v>45046</v>
      </c>
      <c r="D2372" s="15">
        <v>-1</v>
      </c>
    </row>
    <row r="2373" spans="1:4" x14ac:dyDescent="0.3">
      <c r="A2373" s="1">
        <v>2</v>
      </c>
      <c r="B2373" s="1" t="s">
        <v>1000</v>
      </c>
      <c r="C2373" s="11">
        <v>45046</v>
      </c>
      <c r="D2373" s="15">
        <v>5918</v>
      </c>
    </row>
    <row r="2374" spans="1:4" x14ac:dyDescent="0.3">
      <c r="A2374" s="1">
        <v>2</v>
      </c>
      <c r="B2374" s="1" t="s">
        <v>989</v>
      </c>
      <c r="C2374" s="11">
        <v>45046</v>
      </c>
      <c r="D2374" s="15">
        <v>223261</v>
      </c>
    </row>
    <row r="2375" spans="1:4" x14ac:dyDescent="0.3">
      <c r="A2375" s="1">
        <v>2</v>
      </c>
      <c r="B2375" s="1" t="s">
        <v>992</v>
      </c>
      <c r="C2375" s="11">
        <v>45046</v>
      </c>
      <c r="D2375" s="15">
        <v>14966</v>
      </c>
    </row>
    <row r="2376" spans="1:4" x14ac:dyDescent="0.3">
      <c r="A2376" s="1">
        <v>2</v>
      </c>
      <c r="B2376" s="1" t="s">
        <v>1001</v>
      </c>
      <c r="C2376" s="11">
        <v>45046</v>
      </c>
      <c r="D2376" s="15">
        <v>36201</v>
      </c>
    </row>
    <row r="2377" spans="1:4" x14ac:dyDescent="0.3">
      <c r="A2377" s="1">
        <v>2</v>
      </c>
      <c r="B2377" s="1" t="s">
        <v>990</v>
      </c>
      <c r="C2377" s="11">
        <v>45077</v>
      </c>
      <c r="D2377" s="15">
        <v>-1372</v>
      </c>
    </row>
    <row r="2378" spans="1:4" x14ac:dyDescent="0.3">
      <c r="A2378" s="1">
        <v>2</v>
      </c>
      <c r="B2378" s="1" t="s">
        <v>995</v>
      </c>
      <c r="C2378" s="11">
        <v>45077</v>
      </c>
      <c r="D2378" s="15">
        <v>120775</v>
      </c>
    </row>
    <row r="2379" spans="1:4" x14ac:dyDescent="0.3">
      <c r="A2379" s="1">
        <v>2</v>
      </c>
      <c r="B2379" s="1" t="s">
        <v>987</v>
      </c>
      <c r="C2379" s="11">
        <v>45077</v>
      </c>
      <c r="D2379" s="15">
        <v>441</v>
      </c>
    </row>
    <row r="2380" spans="1:4" x14ac:dyDescent="0.3">
      <c r="A2380" s="1">
        <v>2</v>
      </c>
      <c r="B2380" s="1" t="s">
        <v>988</v>
      </c>
      <c r="C2380" s="11">
        <v>45077</v>
      </c>
      <c r="D2380" s="15">
        <v>0</v>
      </c>
    </row>
    <row r="2381" spans="1:4" x14ac:dyDescent="0.3">
      <c r="A2381" s="1">
        <v>2</v>
      </c>
      <c r="B2381" s="1" t="s">
        <v>993</v>
      </c>
      <c r="C2381" s="11">
        <v>45077</v>
      </c>
      <c r="D2381" s="15">
        <v>9455</v>
      </c>
    </row>
    <row r="2382" spans="1:4" x14ac:dyDescent="0.3">
      <c r="A2382" s="1">
        <v>2</v>
      </c>
      <c r="B2382" s="1" t="s">
        <v>1002</v>
      </c>
      <c r="C2382" s="11">
        <v>45077</v>
      </c>
      <c r="D2382" s="15">
        <v>29055</v>
      </c>
    </row>
    <row r="2383" spans="1:4" x14ac:dyDescent="0.3">
      <c r="A2383" s="1">
        <v>2</v>
      </c>
      <c r="B2383" s="1" t="s">
        <v>996</v>
      </c>
      <c r="C2383" s="11">
        <v>45077</v>
      </c>
      <c r="D2383" s="15">
        <v>46290</v>
      </c>
    </row>
    <row r="2384" spans="1:4" x14ac:dyDescent="0.3">
      <c r="A2384" s="1">
        <v>2</v>
      </c>
      <c r="B2384" s="1" t="s">
        <v>997</v>
      </c>
      <c r="C2384" s="11">
        <v>45077</v>
      </c>
      <c r="D2384" s="15">
        <v>51843</v>
      </c>
    </row>
    <row r="2385" spans="1:4" x14ac:dyDescent="0.3">
      <c r="A2385" s="1">
        <v>2</v>
      </c>
      <c r="B2385" s="1" t="s">
        <v>998</v>
      </c>
      <c r="C2385" s="11">
        <v>45077</v>
      </c>
      <c r="D2385" s="15">
        <v>102619</v>
      </c>
    </row>
    <row r="2386" spans="1:4" x14ac:dyDescent="0.3">
      <c r="A2386" s="1">
        <v>2</v>
      </c>
      <c r="B2386" s="1" t="s">
        <v>991</v>
      </c>
      <c r="C2386" s="11">
        <v>45077</v>
      </c>
      <c r="D2386" s="15">
        <v>0</v>
      </c>
    </row>
    <row r="2387" spans="1:4" x14ac:dyDescent="0.3">
      <c r="A2387" s="1">
        <v>2</v>
      </c>
      <c r="B2387" s="1" t="s">
        <v>999</v>
      </c>
      <c r="C2387" s="11">
        <v>45077</v>
      </c>
      <c r="D2387" s="15">
        <v>3500</v>
      </c>
    </row>
    <row r="2388" spans="1:4" x14ac:dyDescent="0.3">
      <c r="A2388" s="1">
        <v>2</v>
      </c>
      <c r="B2388" s="1" t="s">
        <v>994</v>
      </c>
      <c r="C2388" s="11">
        <v>45077</v>
      </c>
      <c r="D2388" s="15">
        <v>-1</v>
      </c>
    </row>
    <row r="2389" spans="1:4" x14ac:dyDescent="0.3">
      <c r="A2389" s="1">
        <v>2</v>
      </c>
      <c r="B2389" s="1" t="s">
        <v>1000</v>
      </c>
      <c r="C2389" s="11">
        <v>45077</v>
      </c>
      <c r="D2389" s="15">
        <v>5918</v>
      </c>
    </row>
    <row r="2390" spans="1:4" x14ac:dyDescent="0.3">
      <c r="A2390" s="1">
        <v>2</v>
      </c>
      <c r="B2390" s="1" t="s">
        <v>989</v>
      </c>
      <c r="C2390" s="11">
        <v>45077</v>
      </c>
      <c r="D2390" s="15">
        <v>261773</v>
      </c>
    </row>
    <row r="2391" spans="1:4" x14ac:dyDescent="0.3">
      <c r="A2391" s="1">
        <v>2</v>
      </c>
      <c r="B2391" s="1" t="s">
        <v>992</v>
      </c>
      <c r="C2391" s="11">
        <v>45077</v>
      </c>
      <c r="D2391" s="15">
        <v>14786</v>
      </c>
    </row>
    <row r="2392" spans="1:4" x14ac:dyDescent="0.3">
      <c r="A2392" s="1">
        <v>2</v>
      </c>
      <c r="B2392" s="1" t="s">
        <v>1001</v>
      </c>
      <c r="C2392" s="11">
        <v>45077</v>
      </c>
      <c r="D2392" s="15">
        <v>34678</v>
      </c>
    </row>
    <row r="2393" spans="1:4" x14ac:dyDescent="0.3">
      <c r="A2393" s="1">
        <v>2</v>
      </c>
      <c r="B2393" s="1" t="s">
        <v>990</v>
      </c>
      <c r="C2393" s="11">
        <v>45107</v>
      </c>
      <c r="D2393" s="15">
        <v>-3282</v>
      </c>
    </row>
    <row r="2394" spans="1:4" x14ac:dyDescent="0.3">
      <c r="A2394" s="1">
        <v>2</v>
      </c>
      <c r="B2394" s="1" t="s">
        <v>995</v>
      </c>
      <c r="C2394" s="11">
        <v>45107</v>
      </c>
      <c r="D2394" s="15">
        <v>125768</v>
      </c>
    </row>
    <row r="2395" spans="1:4" x14ac:dyDescent="0.3">
      <c r="A2395" s="1">
        <v>2</v>
      </c>
      <c r="B2395" s="1" t="s">
        <v>987</v>
      </c>
      <c r="C2395" s="11">
        <v>45107</v>
      </c>
      <c r="D2395" s="15">
        <v>1441</v>
      </c>
    </row>
    <row r="2396" spans="1:4" x14ac:dyDescent="0.3">
      <c r="A2396" s="1">
        <v>2</v>
      </c>
      <c r="B2396" s="1" t="s">
        <v>988</v>
      </c>
      <c r="C2396" s="11">
        <v>45107</v>
      </c>
      <c r="D2396" s="15">
        <v>0</v>
      </c>
    </row>
    <row r="2397" spans="1:4" x14ac:dyDescent="0.3">
      <c r="A2397" s="1">
        <v>2</v>
      </c>
      <c r="B2397" s="1" t="s">
        <v>993</v>
      </c>
      <c r="C2397" s="11">
        <v>45107</v>
      </c>
      <c r="D2397" s="15">
        <v>16226</v>
      </c>
    </row>
    <row r="2398" spans="1:4" x14ac:dyDescent="0.3">
      <c r="A2398" s="1">
        <v>2</v>
      </c>
      <c r="B2398" s="1" t="s">
        <v>1002</v>
      </c>
      <c r="C2398" s="11">
        <v>45107</v>
      </c>
      <c r="D2398" s="15">
        <v>29055</v>
      </c>
    </row>
    <row r="2399" spans="1:4" x14ac:dyDescent="0.3">
      <c r="A2399" s="1">
        <v>2</v>
      </c>
      <c r="B2399" s="1" t="s">
        <v>996</v>
      </c>
      <c r="C2399" s="11">
        <v>45107</v>
      </c>
      <c r="D2399" s="15">
        <v>47809</v>
      </c>
    </row>
    <row r="2400" spans="1:4" x14ac:dyDescent="0.3">
      <c r="A2400" s="1">
        <v>2</v>
      </c>
      <c r="B2400" s="1" t="s">
        <v>997</v>
      </c>
      <c r="C2400" s="11">
        <v>45107</v>
      </c>
      <c r="D2400" s="15">
        <v>53517</v>
      </c>
    </row>
    <row r="2401" spans="1:4" x14ac:dyDescent="0.3">
      <c r="A2401" s="1">
        <v>2</v>
      </c>
      <c r="B2401" s="1" t="s">
        <v>998</v>
      </c>
      <c r="C2401" s="11">
        <v>45107</v>
      </c>
      <c r="D2401" s="15">
        <v>103725</v>
      </c>
    </row>
    <row r="2402" spans="1:4" x14ac:dyDescent="0.3">
      <c r="A2402" s="1">
        <v>2</v>
      </c>
      <c r="B2402" s="1" t="s">
        <v>991</v>
      </c>
      <c r="C2402" s="11">
        <v>45107</v>
      </c>
      <c r="D2402" s="15">
        <v>0</v>
      </c>
    </row>
    <row r="2403" spans="1:4" x14ac:dyDescent="0.3">
      <c r="A2403" s="1">
        <v>2</v>
      </c>
      <c r="B2403" s="1" t="s">
        <v>999</v>
      </c>
      <c r="C2403" s="11">
        <v>45107</v>
      </c>
      <c r="D2403" s="15">
        <v>3500</v>
      </c>
    </row>
    <row r="2404" spans="1:4" x14ac:dyDescent="0.3">
      <c r="A2404" s="1">
        <v>2</v>
      </c>
      <c r="B2404" s="1" t="s">
        <v>994</v>
      </c>
      <c r="C2404" s="11">
        <v>45107</v>
      </c>
      <c r="D2404" s="15">
        <v>-1</v>
      </c>
    </row>
    <row r="2405" spans="1:4" x14ac:dyDescent="0.3">
      <c r="A2405" s="1">
        <v>2</v>
      </c>
      <c r="B2405" s="1" t="s">
        <v>1000</v>
      </c>
      <c r="C2405" s="11">
        <v>45107</v>
      </c>
      <c r="D2405" s="15">
        <v>5918</v>
      </c>
    </row>
    <row r="2406" spans="1:4" x14ac:dyDescent="0.3">
      <c r="A2406" s="1">
        <v>2</v>
      </c>
      <c r="B2406" s="1" t="s">
        <v>989</v>
      </c>
      <c r="C2406" s="11">
        <v>45107</v>
      </c>
      <c r="D2406" s="15">
        <v>276743</v>
      </c>
    </row>
    <row r="2407" spans="1:4" x14ac:dyDescent="0.3">
      <c r="A2407" s="1">
        <v>2</v>
      </c>
      <c r="B2407" s="1" t="s">
        <v>992</v>
      </c>
      <c r="C2407" s="11">
        <v>45107</v>
      </c>
      <c r="D2407" s="15">
        <v>15333</v>
      </c>
    </row>
    <row r="2408" spans="1:4" x14ac:dyDescent="0.3">
      <c r="A2408" s="1">
        <v>2</v>
      </c>
      <c r="B2408" s="1" t="s">
        <v>1001</v>
      </c>
      <c r="C2408" s="11">
        <v>45107</v>
      </c>
      <c r="D2408" s="15">
        <v>33697</v>
      </c>
    </row>
    <row r="2409" spans="1:4" x14ac:dyDescent="0.3">
      <c r="A2409" s="1">
        <v>2</v>
      </c>
      <c r="B2409" s="1" t="s">
        <v>990</v>
      </c>
      <c r="C2409" s="11">
        <v>45138</v>
      </c>
      <c r="D2409" s="15">
        <v>-28</v>
      </c>
    </row>
    <row r="2410" spans="1:4" x14ac:dyDescent="0.3">
      <c r="A2410" s="1">
        <v>2</v>
      </c>
      <c r="B2410" s="1" t="s">
        <v>995</v>
      </c>
      <c r="C2410" s="11">
        <v>45138</v>
      </c>
      <c r="D2410" s="15">
        <v>131999</v>
      </c>
    </row>
    <row r="2411" spans="1:4" x14ac:dyDescent="0.3">
      <c r="A2411" s="1">
        <v>2</v>
      </c>
      <c r="B2411" s="1" t="s">
        <v>987</v>
      </c>
      <c r="C2411" s="11">
        <v>45138</v>
      </c>
      <c r="D2411" s="15">
        <v>1441</v>
      </c>
    </row>
    <row r="2412" spans="1:4" x14ac:dyDescent="0.3">
      <c r="A2412" s="1">
        <v>2</v>
      </c>
      <c r="B2412" s="1" t="s">
        <v>988</v>
      </c>
      <c r="C2412" s="11">
        <v>45138</v>
      </c>
      <c r="D2412" s="15">
        <v>0</v>
      </c>
    </row>
    <row r="2413" spans="1:4" x14ac:dyDescent="0.3">
      <c r="A2413" s="1">
        <v>2</v>
      </c>
      <c r="B2413" s="1" t="s">
        <v>993</v>
      </c>
      <c r="C2413" s="11">
        <v>45138</v>
      </c>
      <c r="D2413" s="15">
        <v>544</v>
      </c>
    </row>
    <row r="2414" spans="1:4" x14ac:dyDescent="0.3">
      <c r="A2414" s="1">
        <v>2</v>
      </c>
      <c r="B2414" s="1" t="s">
        <v>1002</v>
      </c>
      <c r="C2414" s="11">
        <v>45138</v>
      </c>
      <c r="D2414" s="15">
        <v>29055</v>
      </c>
    </row>
    <row r="2415" spans="1:4" x14ac:dyDescent="0.3">
      <c r="A2415" s="1">
        <v>2</v>
      </c>
      <c r="B2415" s="1" t="s">
        <v>996</v>
      </c>
      <c r="C2415" s="11">
        <v>45138</v>
      </c>
      <c r="D2415" s="15">
        <v>49588</v>
      </c>
    </row>
    <row r="2416" spans="1:4" x14ac:dyDescent="0.3">
      <c r="A2416" s="1">
        <v>2</v>
      </c>
      <c r="B2416" s="1" t="s">
        <v>997</v>
      </c>
      <c r="C2416" s="11">
        <v>45138</v>
      </c>
      <c r="D2416" s="15">
        <v>55337</v>
      </c>
    </row>
    <row r="2417" spans="1:4" x14ac:dyDescent="0.3">
      <c r="A2417" s="1">
        <v>2</v>
      </c>
      <c r="B2417" s="1" t="s">
        <v>998</v>
      </c>
      <c r="C2417" s="11">
        <v>45138</v>
      </c>
      <c r="D2417" s="15">
        <v>105253</v>
      </c>
    </row>
    <row r="2418" spans="1:4" x14ac:dyDescent="0.3">
      <c r="A2418" s="1">
        <v>2</v>
      </c>
      <c r="B2418" s="1" t="s">
        <v>991</v>
      </c>
      <c r="C2418" s="11">
        <v>45138</v>
      </c>
      <c r="D2418" s="15">
        <v>0</v>
      </c>
    </row>
    <row r="2419" spans="1:4" x14ac:dyDescent="0.3">
      <c r="A2419" s="1">
        <v>2</v>
      </c>
      <c r="B2419" s="1" t="s">
        <v>999</v>
      </c>
      <c r="C2419" s="11">
        <v>45138</v>
      </c>
      <c r="D2419" s="15">
        <v>3500</v>
      </c>
    </row>
    <row r="2420" spans="1:4" x14ac:dyDescent="0.3">
      <c r="A2420" s="1">
        <v>2</v>
      </c>
      <c r="B2420" s="1" t="s">
        <v>994</v>
      </c>
      <c r="C2420" s="11">
        <v>45138</v>
      </c>
      <c r="D2420" s="15">
        <v>-1</v>
      </c>
    </row>
    <row r="2421" spans="1:4" x14ac:dyDescent="0.3">
      <c r="A2421" s="1">
        <v>2</v>
      </c>
      <c r="B2421" s="1" t="s">
        <v>1000</v>
      </c>
      <c r="C2421" s="11">
        <v>45138</v>
      </c>
      <c r="D2421" s="15">
        <v>5918</v>
      </c>
    </row>
    <row r="2422" spans="1:4" x14ac:dyDescent="0.3">
      <c r="A2422" s="1">
        <v>2</v>
      </c>
      <c r="B2422" s="1" t="s">
        <v>989</v>
      </c>
      <c r="C2422" s="11">
        <v>45138</v>
      </c>
      <c r="D2422" s="15">
        <v>288880</v>
      </c>
    </row>
    <row r="2423" spans="1:4" x14ac:dyDescent="0.3">
      <c r="A2423" s="1">
        <v>2</v>
      </c>
      <c r="B2423" s="1" t="s">
        <v>992</v>
      </c>
      <c r="C2423" s="11">
        <v>45138</v>
      </c>
      <c r="D2423" s="15">
        <v>15912</v>
      </c>
    </row>
    <row r="2424" spans="1:4" x14ac:dyDescent="0.3">
      <c r="A2424" s="1">
        <v>2</v>
      </c>
      <c r="B2424" s="1" t="s">
        <v>1001</v>
      </c>
      <c r="C2424" s="11">
        <v>45138</v>
      </c>
      <c r="D2424" s="15">
        <v>32310</v>
      </c>
    </row>
    <row r="2425" spans="1:4" x14ac:dyDescent="0.3">
      <c r="A2425" s="1">
        <v>2</v>
      </c>
      <c r="B2425" s="1" t="s">
        <v>990</v>
      </c>
      <c r="C2425" s="11">
        <v>45169</v>
      </c>
      <c r="D2425" s="15">
        <v>-839</v>
      </c>
    </row>
    <row r="2426" spans="1:4" x14ac:dyDescent="0.3">
      <c r="A2426" s="1">
        <v>2</v>
      </c>
      <c r="B2426" s="1" t="s">
        <v>995</v>
      </c>
      <c r="C2426" s="11">
        <v>45169</v>
      </c>
      <c r="D2426" s="15">
        <v>132703</v>
      </c>
    </row>
    <row r="2427" spans="1:4" x14ac:dyDescent="0.3">
      <c r="A2427" s="1">
        <v>2</v>
      </c>
      <c r="B2427" s="1" t="s">
        <v>987</v>
      </c>
      <c r="C2427" s="11">
        <v>45169</v>
      </c>
      <c r="D2427" s="15">
        <v>2041</v>
      </c>
    </row>
    <row r="2428" spans="1:4" x14ac:dyDescent="0.3">
      <c r="A2428" s="1">
        <v>2</v>
      </c>
      <c r="B2428" s="1" t="s">
        <v>988</v>
      </c>
      <c r="C2428" s="11">
        <v>45169</v>
      </c>
      <c r="D2428" s="15">
        <v>0</v>
      </c>
    </row>
    <row r="2429" spans="1:4" x14ac:dyDescent="0.3">
      <c r="A2429" s="1">
        <v>2</v>
      </c>
      <c r="B2429" s="1" t="s">
        <v>993</v>
      </c>
      <c r="C2429" s="11">
        <v>45169</v>
      </c>
      <c r="D2429" s="15">
        <v>2316</v>
      </c>
    </row>
    <row r="2430" spans="1:4" x14ac:dyDescent="0.3">
      <c r="A2430" s="1">
        <v>2</v>
      </c>
      <c r="B2430" s="1" t="s">
        <v>1002</v>
      </c>
      <c r="C2430" s="11">
        <v>45169</v>
      </c>
      <c r="D2430" s="15">
        <v>29055</v>
      </c>
    </row>
    <row r="2431" spans="1:4" x14ac:dyDescent="0.3">
      <c r="A2431" s="1">
        <v>2</v>
      </c>
      <c r="B2431" s="1" t="s">
        <v>996</v>
      </c>
      <c r="C2431" s="11">
        <v>45169</v>
      </c>
      <c r="D2431" s="15">
        <v>48760</v>
      </c>
    </row>
    <row r="2432" spans="1:4" x14ac:dyDescent="0.3">
      <c r="A2432" s="1">
        <v>2</v>
      </c>
      <c r="B2432" s="1" t="s">
        <v>997</v>
      </c>
      <c r="C2432" s="11">
        <v>45169</v>
      </c>
      <c r="D2432" s="15">
        <v>54275</v>
      </c>
    </row>
    <row r="2433" spans="1:4" x14ac:dyDescent="0.3">
      <c r="A2433" s="1">
        <v>2</v>
      </c>
      <c r="B2433" s="1" t="s">
        <v>998</v>
      </c>
      <c r="C2433" s="11">
        <v>45169</v>
      </c>
      <c r="D2433" s="15">
        <v>104462</v>
      </c>
    </row>
    <row r="2434" spans="1:4" x14ac:dyDescent="0.3">
      <c r="A2434" s="1">
        <v>2</v>
      </c>
      <c r="B2434" s="1" t="s">
        <v>991</v>
      </c>
      <c r="C2434" s="11">
        <v>45169</v>
      </c>
      <c r="D2434" s="15">
        <v>0</v>
      </c>
    </row>
    <row r="2435" spans="1:4" x14ac:dyDescent="0.3">
      <c r="A2435" s="1">
        <v>2</v>
      </c>
      <c r="B2435" s="1" t="s">
        <v>999</v>
      </c>
      <c r="C2435" s="11">
        <v>45169</v>
      </c>
      <c r="D2435" s="15">
        <v>3500</v>
      </c>
    </row>
    <row r="2436" spans="1:4" x14ac:dyDescent="0.3">
      <c r="A2436" s="1">
        <v>2</v>
      </c>
      <c r="B2436" s="1" t="s">
        <v>994</v>
      </c>
      <c r="C2436" s="11">
        <v>45169</v>
      </c>
      <c r="D2436" s="15">
        <v>-1</v>
      </c>
    </row>
    <row r="2437" spans="1:4" x14ac:dyDescent="0.3">
      <c r="A2437" s="1">
        <v>2</v>
      </c>
      <c r="B2437" s="1" t="s">
        <v>1000</v>
      </c>
      <c r="C2437" s="11">
        <v>45169</v>
      </c>
      <c r="D2437" s="15">
        <v>5918</v>
      </c>
    </row>
    <row r="2438" spans="1:4" x14ac:dyDescent="0.3">
      <c r="A2438" s="1">
        <v>2</v>
      </c>
      <c r="B2438" s="1" t="s">
        <v>989</v>
      </c>
      <c r="C2438" s="11">
        <v>45169</v>
      </c>
      <c r="D2438" s="15">
        <v>281001</v>
      </c>
    </row>
    <row r="2439" spans="1:4" x14ac:dyDescent="0.3">
      <c r="A2439" s="1">
        <v>2</v>
      </c>
      <c r="B2439" s="1" t="s">
        <v>992</v>
      </c>
      <c r="C2439" s="11">
        <v>45169</v>
      </c>
      <c r="D2439" s="15">
        <v>15644</v>
      </c>
    </row>
    <row r="2440" spans="1:4" x14ac:dyDescent="0.3">
      <c r="A2440" s="1">
        <v>2</v>
      </c>
      <c r="B2440" s="1" t="s">
        <v>1001</v>
      </c>
      <c r="C2440" s="11">
        <v>45169</v>
      </c>
      <c r="D2440" s="15">
        <v>26065</v>
      </c>
    </row>
    <row r="2441" spans="1:4" x14ac:dyDescent="0.3">
      <c r="A2441" s="1">
        <v>2</v>
      </c>
      <c r="B2441" s="1" t="s">
        <v>990</v>
      </c>
      <c r="C2441" s="11">
        <v>45199</v>
      </c>
      <c r="D2441" s="15">
        <v>-710</v>
      </c>
    </row>
    <row r="2442" spans="1:4" x14ac:dyDescent="0.3">
      <c r="A2442" s="1">
        <v>2</v>
      </c>
      <c r="B2442" s="1" t="s">
        <v>995</v>
      </c>
      <c r="C2442" s="11">
        <v>45199</v>
      </c>
      <c r="D2442" s="15">
        <v>131597</v>
      </c>
    </row>
    <row r="2443" spans="1:4" x14ac:dyDescent="0.3">
      <c r="A2443" s="1">
        <v>2</v>
      </c>
      <c r="B2443" s="1" t="s">
        <v>987</v>
      </c>
      <c r="C2443" s="11">
        <v>45199</v>
      </c>
      <c r="D2443" s="15">
        <v>2041</v>
      </c>
    </row>
    <row r="2444" spans="1:4" x14ac:dyDescent="0.3">
      <c r="A2444" s="1">
        <v>2</v>
      </c>
      <c r="B2444" s="1" t="s">
        <v>988</v>
      </c>
      <c r="C2444" s="11">
        <v>45199</v>
      </c>
      <c r="D2444" s="15">
        <v>0</v>
      </c>
    </row>
    <row r="2445" spans="1:4" x14ac:dyDescent="0.3">
      <c r="A2445" s="1">
        <v>2</v>
      </c>
      <c r="B2445" s="1" t="s">
        <v>993</v>
      </c>
      <c r="C2445" s="11">
        <v>45199</v>
      </c>
      <c r="D2445" s="15">
        <v>7184</v>
      </c>
    </row>
    <row r="2446" spans="1:4" x14ac:dyDescent="0.3">
      <c r="A2446" s="1">
        <v>2</v>
      </c>
      <c r="B2446" s="1" t="s">
        <v>1002</v>
      </c>
      <c r="C2446" s="11">
        <v>45199</v>
      </c>
      <c r="D2446" s="15">
        <v>29055</v>
      </c>
    </row>
    <row r="2447" spans="1:4" x14ac:dyDescent="0.3">
      <c r="A2447" s="1">
        <v>2</v>
      </c>
      <c r="B2447" s="1" t="s">
        <v>996</v>
      </c>
      <c r="C2447" s="11">
        <v>45199</v>
      </c>
      <c r="D2447" s="15">
        <v>47357</v>
      </c>
    </row>
    <row r="2448" spans="1:4" x14ac:dyDescent="0.3">
      <c r="A2448" s="1">
        <v>2</v>
      </c>
      <c r="B2448" s="1" t="s">
        <v>997</v>
      </c>
      <c r="C2448" s="11">
        <v>45199</v>
      </c>
      <c r="D2448" s="15">
        <v>52370</v>
      </c>
    </row>
    <row r="2449" spans="1:4" x14ac:dyDescent="0.3">
      <c r="A2449" s="1">
        <v>2</v>
      </c>
      <c r="B2449" s="1" t="s">
        <v>998</v>
      </c>
      <c r="C2449" s="11">
        <v>45199</v>
      </c>
      <c r="D2449" s="15">
        <v>102616</v>
      </c>
    </row>
    <row r="2450" spans="1:4" x14ac:dyDescent="0.3">
      <c r="A2450" s="1">
        <v>2</v>
      </c>
      <c r="B2450" s="1" t="s">
        <v>1003</v>
      </c>
      <c r="C2450" s="11">
        <v>45199</v>
      </c>
      <c r="D2450" s="15">
        <v>1000</v>
      </c>
    </row>
    <row r="2451" spans="1:4" x14ac:dyDescent="0.3">
      <c r="A2451" s="1">
        <v>2</v>
      </c>
      <c r="B2451" s="1" t="s">
        <v>991</v>
      </c>
      <c r="C2451" s="11">
        <v>45199</v>
      </c>
      <c r="D2451" s="15">
        <v>0</v>
      </c>
    </row>
    <row r="2452" spans="1:4" x14ac:dyDescent="0.3">
      <c r="A2452" s="1">
        <v>2</v>
      </c>
      <c r="B2452" s="1" t="s">
        <v>999</v>
      </c>
      <c r="C2452" s="11">
        <v>45199</v>
      </c>
      <c r="D2452" s="15">
        <v>3500</v>
      </c>
    </row>
    <row r="2453" spans="1:4" x14ac:dyDescent="0.3">
      <c r="A2453" s="1">
        <v>2</v>
      </c>
      <c r="B2453" s="1" t="s">
        <v>994</v>
      </c>
      <c r="C2453" s="11">
        <v>45199</v>
      </c>
      <c r="D2453" s="15">
        <v>-1</v>
      </c>
    </row>
    <row r="2454" spans="1:4" x14ac:dyDescent="0.3">
      <c r="A2454" s="1">
        <v>2</v>
      </c>
      <c r="B2454" s="1" t="s">
        <v>1000</v>
      </c>
      <c r="C2454" s="11">
        <v>45199</v>
      </c>
      <c r="D2454" s="15">
        <v>5918</v>
      </c>
    </row>
    <row r="2455" spans="1:4" x14ac:dyDescent="0.3">
      <c r="A2455" s="1">
        <v>2</v>
      </c>
      <c r="B2455" s="1" t="s">
        <v>989</v>
      </c>
      <c r="C2455" s="11">
        <v>45199</v>
      </c>
      <c r="D2455" s="15">
        <v>268944</v>
      </c>
    </row>
    <row r="2456" spans="1:4" x14ac:dyDescent="0.3">
      <c r="A2456" s="1">
        <v>2</v>
      </c>
      <c r="B2456" s="1" t="s">
        <v>992</v>
      </c>
      <c r="C2456" s="11">
        <v>45199</v>
      </c>
      <c r="D2456" s="15">
        <v>15070</v>
      </c>
    </row>
    <row r="2457" spans="1:4" x14ac:dyDescent="0.3">
      <c r="A2457" s="1">
        <v>2</v>
      </c>
      <c r="B2457" s="1" t="s">
        <v>1001</v>
      </c>
      <c r="C2457" s="11">
        <v>45199</v>
      </c>
      <c r="D2457" s="15">
        <v>19708</v>
      </c>
    </row>
    <row r="2458" spans="1:4" x14ac:dyDescent="0.3">
      <c r="A2458" s="1">
        <v>2</v>
      </c>
      <c r="B2458" s="1" t="s">
        <v>990</v>
      </c>
      <c r="C2458" s="11">
        <v>45230</v>
      </c>
      <c r="D2458" s="15">
        <v>-587</v>
      </c>
    </row>
    <row r="2459" spans="1:4" x14ac:dyDescent="0.3">
      <c r="A2459" s="1">
        <v>2</v>
      </c>
      <c r="B2459" s="1" t="s">
        <v>995</v>
      </c>
      <c r="C2459" s="11">
        <v>45230</v>
      </c>
      <c r="D2459" s="15">
        <v>131834</v>
      </c>
    </row>
    <row r="2460" spans="1:4" x14ac:dyDescent="0.3">
      <c r="A2460" s="1">
        <v>2</v>
      </c>
      <c r="B2460" s="1" t="s">
        <v>987</v>
      </c>
      <c r="C2460" s="11">
        <v>45230</v>
      </c>
      <c r="D2460" s="15">
        <v>2041</v>
      </c>
    </row>
    <row r="2461" spans="1:4" x14ac:dyDescent="0.3">
      <c r="A2461" s="1">
        <v>2</v>
      </c>
      <c r="B2461" s="1" t="s">
        <v>988</v>
      </c>
      <c r="C2461" s="11">
        <v>45230</v>
      </c>
      <c r="D2461" s="15">
        <v>0</v>
      </c>
    </row>
    <row r="2462" spans="1:4" x14ac:dyDescent="0.3">
      <c r="A2462" s="1">
        <v>2</v>
      </c>
      <c r="B2462" s="1" t="s">
        <v>993</v>
      </c>
      <c r="C2462" s="11">
        <v>45230</v>
      </c>
      <c r="D2462" s="15">
        <v>2</v>
      </c>
    </row>
    <row r="2463" spans="1:4" x14ac:dyDescent="0.3">
      <c r="A2463" s="1">
        <v>2</v>
      </c>
      <c r="B2463" s="1" t="s">
        <v>1002</v>
      </c>
      <c r="C2463" s="11">
        <v>45230</v>
      </c>
      <c r="D2463" s="15">
        <v>29055</v>
      </c>
    </row>
    <row r="2464" spans="1:4" x14ac:dyDescent="0.3">
      <c r="A2464" s="1">
        <v>2</v>
      </c>
      <c r="B2464" s="1" t="s">
        <v>996</v>
      </c>
      <c r="C2464" s="11">
        <v>45230</v>
      </c>
      <c r="D2464" s="15">
        <v>46200</v>
      </c>
    </row>
    <row r="2465" spans="1:4" x14ac:dyDescent="0.3">
      <c r="A2465" s="1">
        <v>2</v>
      </c>
      <c r="B2465" s="1" t="s">
        <v>997</v>
      </c>
      <c r="C2465" s="11">
        <v>45230</v>
      </c>
      <c r="D2465" s="15">
        <v>51294</v>
      </c>
    </row>
    <row r="2466" spans="1:4" x14ac:dyDescent="0.3">
      <c r="A2466" s="1">
        <v>2</v>
      </c>
      <c r="B2466" s="1" t="s">
        <v>998</v>
      </c>
      <c r="C2466" s="11">
        <v>45230</v>
      </c>
      <c r="D2466" s="15">
        <v>101597</v>
      </c>
    </row>
    <row r="2467" spans="1:4" x14ac:dyDescent="0.3">
      <c r="A2467" s="1">
        <v>2</v>
      </c>
      <c r="B2467" s="1" t="s">
        <v>1003</v>
      </c>
      <c r="C2467" s="11">
        <v>45230</v>
      </c>
      <c r="D2467" s="15">
        <v>1000</v>
      </c>
    </row>
    <row r="2468" spans="1:4" x14ac:dyDescent="0.3">
      <c r="A2468" s="1">
        <v>2</v>
      </c>
      <c r="B2468" s="1" t="s">
        <v>991</v>
      </c>
      <c r="C2468" s="11">
        <v>45230</v>
      </c>
      <c r="D2468" s="15">
        <v>0</v>
      </c>
    </row>
    <row r="2469" spans="1:4" x14ac:dyDescent="0.3">
      <c r="A2469" s="1">
        <v>2</v>
      </c>
      <c r="B2469" s="1" t="s">
        <v>999</v>
      </c>
      <c r="C2469" s="11">
        <v>45230</v>
      </c>
      <c r="D2469" s="15">
        <v>3500</v>
      </c>
    </row>
    <row r="2470" spans="1:4" x14ac:dyDescent="0.3">
      <c r="A2470" s="1">
        <v>2</v>
      </c>
      <c r="B2470" s="1" t="s">
        <v>994</v>
      </c>
      <c r="C2470" s="11">
        <v>45230</v>
      </c>
      <c r="D2470" s="15">
        <v>-1</v>
      </c>
    </row>
    <row r="2471" spans="1:4" x14ac:dyDescent="0.3">
      <c r="A2471" s="1">
        <v>2</v>
      </c>
      <c r="B2471" s="1" t="s">
        <v>1000</v>
      </c>
      <c r="C2471" s="11">
        <v>45230</v>
      </c>
      <c r="D2471" s="15">
        <v>5918</v>
      </c>
    </row>
    <row r="2472" spans="1:4" x14ac:dyDescent="0.3">
      <c r="A2472" s="1">
        <v>2</v>
      </c>
      <c r="B2472" s="1" t="s">
        <v>989</v>
      </c>
      <c r="C2472" s="11">
        <v>45230</v>
      </c>
      <c r="D2472" s="15">
        <v>258229</v>
      </c>
    </row>
    <row r="2473" spans="1:4" x14ac:dyDescent="0.3">
      <c r="A2473" s="1">
        <v>2</v>
      </c>
      <c r="B2473" s="1" t="s">
        <v>992</v>
      </c>
      <c r="C2473" s="11">
        <v>45230</v>
      </c>
      <c r="D2473" s="15">
        <v>14745</v>
      </c>
    </row>
    <row r="2474" spans="1:4" x14ac:dyDescent="0.3">
      <c r="A2474" s="1">
        <v>2</v>
      </c>
      <c r="B2474" s="1" t="s">
        <v>1001</v>
      </c>
      <c r="C2474" s="11">
        <v>45230</v>
      </c>
      <c r="D2474" s="15">
        <v>18499</v>
      </c>
    </row>
    <row r="2475" spans="1:4" x14ac:dyDescent="0.3">
      <c r="A2475" s="1">
        <v>2</v>
      </c>
      <c r="B2475" s="1" t="s">
        <v>990</v>
      </c>
      <c r="C2475" s="11">
        <v>45260</v>
      </c>
      <c r="D2475" s="15">
        <v>0</v>
      </c>
    </row>
    <row r="2476" spans="1:4" x14ac:dyDescent="0.3">
      <c r="A2476" s="1">
        <v>2</v>
      </c>
      <c r="B2476" s="1" t="s">
        <v>995</v>
      </c>
      <c r="C2476" s="11">
        <v>45260</v>
      </c>
      <c r="D2476" s="15">
        <v>140958</v>
      </c>
    </row>
    <row r="2477" spans="1:4" x14ac:dyDescent="0.3">
      <c r="A2477" s="1">
        <v>2</v>
      </c>
      <c r="B2477" s="1" t="s">
        <v>987</v>
      </c>
      <c r="C2477" s="11">
        <v>45260</v>
      </c>
      <c r="D2477" s="15">
        <v>2791</v>
      </c>
    </row>
    <row r="2478" spans="1:4" x14ac:dyDescent="0.3">
      <c r="A2478" s="1">
        <v>2</v>
      </c>
      <c r="B2478" s="1" t="s">
        <v>988</v>
      </c>
      <c r="C2478" s="11">
        <v>45260</v>
      </c>
      <c r="D2478" s="15">
        <v>0</v>
      </c>
    </row>
    <row r="2479" spans="1:4" x14ac:dyDescent="0.3">
      <c r="A2479" s="1">
        <v>2</v>
      </c>
      <c r="B2479" s="1" t="s">
        <v>993</v>
      </c>
      <c r="C2479" s="11">
        <v>45260</v>
      </c>
      <c r="D2479" s="15">
        <v>30815</v>
      </c>
    </row>
    <row r="2480" spans="1:4" x14ac:dyDescent="0.3">
      <c r="A2480" s="1">
        <v>2</v>
      </c>
      <c r="B2480" s="1" t="s">
        <v>1002</v>
      </c>
      <c r="C2480" s="11">
        <v>45260</v>
      </c>
      <c r="D2480" s="15">
        <v>29055</v>
      </c>
    </row>
    <row r="2481" spans="1:4" x14ac:dyDescent="0.3">
      <c r="A2481" s="1">
        <v>2</v>
      </c>
      <c r="B2481" s="1" t="s">
        <v>996</v>
      </c>
      <c r="C2481" s="11">
        <v>45260</v>
      </c>
      <c r="D2481" s="15">
        <v>48808</v>
      </c>
    </row>
    <row r="2482" spans="1:4" x14ac:dyDescent="0.3">
      <c r="A2482" s="1">
        <v>2</v>
      </c>
      <c r="B2482" s="1" t="s">
        <v>997</v>
      </c>
      <c r="C2482" s="11">
        <v>45260</v>
      </c>
      <c r="D2482" s="15">
        <v>54706</v>
      </c>
    </row>
    <row r="2483" spans="1:4" x14ac:dyDescent="0.3">
      <c r="A2483" s="1">
        <v>2</v>
      </c>
      <c r="B2483" s="1" t="s">
        <v>998</v>
      </c>
      <c r="C2483" s="11">
        <v>45260</v>
      </c>
      <c r="D2483" s="15">
        <v>105642</v>
      </c>
    </row>
    <row r="2484" spans="1:4" x14ac:dyDescent="0.3">
      <c r="A2484" s="1">
        <v>2</v>
      </c>
      <c r="B2484" s="1" t="s">
        <v>1003</v>
      </c>
      <c r="C2484" s="11">
        <v>45260</v>
      </c>
      <c r="D2484" s="15">
        <v>1000</v>
      </c>
    </row>
    <row r="2485" spans="1:4" x14ac:dyDescent="0.3">
      <c r="A2485" s="1">
        <v>2</v>
      </c>
      <c r="B2485" s="1" t="s">
        <v>991</v>
      </c>
      <c r="C2485" s="11">
        <v>45260</v>
      </c>
      <c r="D2485" s="15">
        <v>0</v>
      </c>
    </row>
    <row r="2486" spans="1:4" x14ac:dyDescent="0.3">
      <c r="A2486" s="1">
        <v>2</v>
      </c>
      <c r="B2486" s="1" t="s">
        <v>999</v>
      </c>
      <c r="C2486" s="11">
        <v>45260</v>
      </c>
      <c r="D2486" s="15">
        <v>3500</v>
      </c>
    </row>
    <row r="2487" spans="1:4" x14ac:dyDescent="0.3">
      <c r="A2487" s="1">
        <v>2</v>
      </c>
      <c r="B2487" s="1" t="s">
        <v>994</v>
      </c>
      <c r="C2487" s="11">
        <v>45260</v>
      </c>
      <c r="D2487" s="15">
        <v>-1</v>
      </c>
    </row>
    <row r="2488" spans="1:4" x14ac:dyDescent="0.3">
      <c r="A2488" s="1">
        <v>2</v>
      </c>
      <c r="B2488" s="1" t="s">
        <v>1000</v>
      </c>
      <c r="C2488" s="11">
        <v>45260</v>
      </c>
      <c r="D2488" s="15">
        <v>5918</v>
      </c>
    </row>
    <row r="2489" spans="1:4" x14ac:dyDescent="0.3">
      <c r="A2489" s="1">
        <v>2</v>
      </c>
      <c r="B2489" s="1" t="s">
        <v>989</v>
      </c>
      <c r="C2489" s="11">
        <v>45260</v>
      </c>
      <c r="D2489" s="15">
        <v>277818</v>
      </c>
    </row>
    <row r="2490" spans="1:4" x14ac:dyDescent="0.3">
      <c r="A2490" s="1">
        <v>2</v>
      </c>
      <c r="B2490" s="1" t="s">
        <v>992</v>
      </c>
      <c r="C2490" s="11">
        <v>45260</v>
      </c>
      <c r="D2490" s="15">
        <v>15682</v>
      </c>
    </row>
    <row r="2491" spans="1:4" x14ac:dyDescent="0.3">
      <c r="A2491" s="1">
        <v>2</v>
      </c>
      <c r="B2491" s="1" t="s">
        <v>1001</v>
      </c>
      <c r="C2491" s="11">
        <v>45260</v>
      </c>
      <c r="D2491" s="15">
        <v>17862</v>
      </c>
    </row>
    <row r="2492" spans="1:4" x14ac:dyDescent="0.3">
      <c r="A2492" s="1">
        <v>2</v>
      </c>
      <c r="B2492" s="1" t="s">
        <v>990</v>
      </c>
      <c r="C2492" s="11">
        <v>45291</v>
      </c>
      <c r="D2492" s="15">
        <v>0</v>
      </c>
    </row>
    <row r="2493" spans="1:4" x14ac:dyDescent="0.3">
      <c r="A2493" s="1">
        <v>2</v>
      </c>
      <c r="B2493" s="1" t="s">
        <v>995</v>
      </c>
      <c r="C2493" s="11">
        <v>45291</v>
      </c>
      <c r="D2493" s="15">
        <v>149517</v>
      </c>
    </row>
    <row r="2494" spans="1:4" x14ac:dyDescent="0.3">
      <c r="A2494" s="1">
        <v>2</v>
      </c>
      <c r="B2494" s="1" t="s">
        <v>987</v>
      </c>
      <c r="C2494" s="11">
        <v>45291</v>
      </c>
      <c r="D2494" s="15">
        <v>2791</v>
      </c>
    </row>
    <row r="2495" spans="1:4" x14ac:dyDescent="0.3">
      <c r="A2495" s="1">
        <v>2</v>
      </c>
      <c r="B2495" s="1" t="s">
        <v>988</v>
      </c>
      <c r="C2495" s="11">
        <v>45291</v>
      </c>
      <c r="D2495" s="15">
        <v>0</v>
      </c>
    </row>
    <row r="2496" spans="1:4" x14ac:dyDescent="0.3">
      <c r="A2496" s="1">
        <v>2</v>
      </c>
      <c r="B2496" s="1" t="s">
        <v>993</v>
      </c>
      <c r="C2496" s="11">
        <v>45291</v>
      </c>
      <c r="D2496" s="15">
        <v>17224</v>
      </c>
    </row>
    <row r="2497" spans="1:4" x14ac:dyDescent="0.3">
      <c r="A2497" s="1">
        <v>2</v>
      </c>
      <c r="B2497" s="1" t="s">
        <v>1002</v>
      </c>
      <c r="C2497" s="11">
        <v>45291</v>
      </c>
      <c r="D2497" s="15">
        <v>29055</v>
      </c>
    </row>
    <row r="2498" spans="1:4" x14ac:dyDescent="0.3">
      <c r="A2498" s="1">
        <v>2</v>
      </c>
      <c r="B2498" s="1" t="s">
        <v>996</v>
      </c>
      <c r="C2498" s="11">
        <v>45291</v>
      </c>
      <c r="D2498" s="15">
        <v>51492</v>
      </c>
    </row>
    <row r="2499" spans="1:4" x14ac:dyDescent="0.3">
      <c r="A2499" s="1">
        <v>2</v>
      </c>
      <c r="B2499" s="1" t="s">
        <v>997</v>
      </c>
      <c r="C2499" s="11">
        <v>45291</v>
      </c>
      <c r="D2499" s="15">
        <v>57704</v>
      </c>
    </row>
    <row r="2500" spans="1:4" x14ac:dyDescent="0.3">
      <c r="A2500" s="1">
        <v>2</v>
      </c>
      <c r="B2500" s="1" t="s">
        <v>998</v>
      </c>
      <c r="C2500" s="11">
        <v>45291</v>
      </c>
      <c r="D2500" s="15">
        <v>108844</v>
      </c>
    </row>
    <row r="2501" spans="1:4" x14ac:dyDescent="0.3">
      <c r="A2501" s="1">
        <v>2</v>
      </c>
      <c r="B2501" s="1" t="s">
        <v>1003</v>
      </c>
      <c r="C2501" s="11">
        <v>45291</v>
      </c>
      <c r="D2501" s="15">
        <v>1000</v>
      </c>
    </row>
    <row r="2502" spans="1:4" x14ac:dyDescent="0.3">
      <c r="A2502" s="1">
        <v>2</v>
      </c>
      <c r="B2502" s="1" t="s">
        <v>991</v>
      </c>
      <c r="C2502" s="11">
        <v>45291</v>
      </c>
      <c r="D2502" s="15">
        <v>0</v>
      </c>
    </row>
    <row r="2503" spans="1:4" x14ac:dyDescent="0.3">
      <c r="A2503" s="1">
        <v>2</v>
      </c>
      <c r="B2503" s="1" t="s">
        <v>999</v>
      </c>
      <c r="C2503" s="11">
        <v>45291</v>
      </c>
      <c r="D2503" s="15">
        <v>3500</v>
      </c>
    </row>
    <row r="2504" spans="1:4" x14ac:dyDescent="0.3">
      <c r="A2504" s="1">
        <v>2</v>
      </c>
      <c r="B2504" s="1" t="s">
        <v>994</v>
      </c>
      <c r="C2504" s="11">
        <v>45291</v>
      </c>
      <c r="D2504" s="15">
        <v>-1</v>
      </c>
    </row>
    <row r="2505" spans="1:4" x14ac:dyDescent="0.3">
      <c r="A2505" s="1">
        <v>2</v>
      </c>
      <c r="B2505" s="1" t="s">
        <v>1000</v>
      </c>
      <c r="C2505" s="11">
        <v>45291</v>
      </c>
      <c r="D2505" s="15">
        <v>5918</v>
      </c>
    </row>
    <row r="2506" spans="1:4" x14ac:dyDescent="0.3">
      <c r="A2506" s="1">
        <v>2</v>
      </c>
      <c r="B2506" s="1" t="s">
        <v>989</v>
      </c>
      <c r="C2506" s="11">
        <v>45291</v>
      </c>
      <c r="D2506" s="15">
        <v>294021</v>
      </c>
    </row>
    <row r="2507" spans="1:4" x14ac:dyDescent="0.3">
      <c r="A2507" s="1">
        <v>2</v>
      </c>
      <c r="B2507" s="1" t="s">
        <v>992</v>
      </c>
      <c r="C2507" s="11">
        <v>45291</v>
      </c>
      <c r="D2507" s="15">
        <v>16561</v>
      </c>
    </row>
    <row r="2508" spans="1:4" x14ac:dyDescent="0.3">
      <c r="A2508" s="1">
        <v>2</v>
      </c>
      <c r="B2508" s="1" t="s">
        <v>1001</v>
      </c>
      <c r="C2508" s="11">
        <v>45291</v>
      </c>
      <c r="D2508" s="15">
        <v>56617</v>
      </c>
    </row>
    <row r="2509" spans="1:4" x14ac:dyDescent="0.3">
      <c r="A2509" s="1">
        <v>2</v>
      </c>
      <c r="B2509" s="1" t="s">
        <v>990</v>
      </c>
      <c r="C2509" s="11">
        <v>45322</v>
      </c>
      <c r="D2509" s="15">
        <v>-492</v>
      </c>
    </row>
    <row r="2510" spans="1:4" x14ac:dyDescent="0.3">
      <c r="A2510" s="1">
        <v>2</v>
      </c>
      <c r="B2510" s="1" t="s">
        <v>995</v>
      </c>
      <c r="C2510" s="11">
        <v>45322</v>
      </c>
      <c r="D2510" s="15">
        <v>157280</v>
      </c>
    </row>
    <row r="2511" spans="1:4" x14ac:dyDescent="0.3">
      <c r="A2511" s="1">
        <v>2</v>
      </c>
      <c r="B2511" s="1" t="s">
        <v>987</v>
      </c>
      <c r="C2511" s="11">
        <v>45322</v>
      </c>
      <c r="D2511" s="15">
        <v>791</v>
      </c>
    </row>
    <row r="2512" spans="1:4" x14ac:dyDescent="0.3">
      <c r="A2512" s="1">
        <v>2</v>
      </c>
      <c r="B2512" s="1" t="s">
        <v>988</v>
      </c>
      <c r="C2512" s="11">
        <v>45322</v>
      </c>
      <c r="D2512" s="15">
        <v>0</v>
      </c>
    </row>
    <row r="2513" spans="1:4" x14ac:dyDescent="0.3">
      <c r="A2513" s="1">
        <v>2</v>
      </c>
      <c r="B2513" s="1" t="s">
        <v>993</v>
      </c>
      <c r="C2513" s="11">
        <v>45322</v>
      </c>
      <c r="D2513" s="15">
        <v>410</v>
      </c>
    </row>
    <row r="2514" spans="1:4" x14ac:dyDescent="0.3">
      <c r="A2514" s="1">
        <v>2</v>
      </c>
      <c r="B2514" s="1" t="s">
        <v>1002</v>
      </c>
      <c r="C2514" s="11">
        <v>45322</v>
      </c>
      <c r="D2514" s="15">
        <v>50000</v>
      </c>
    </row>
    <row r="2515" spans="1:4" x14ac:dyDescent="0.3">
      <c r="A2515" s="1">
        <v>2</v>
      </c>
      <c r="B2515" s="1" t="s">
        <v>996</v>
      </c>
      <c r="C2515" s="11">
        <v>45322</v>
      </c>
      <c r="D2515" s="15">
        <v>51534</v>
      </c>
    </row>
    <row r="2516" spans="1:4" x14ac:dyDescent="0.3">
      <c r="A2516" s="1">
        <v>2</v>
      </c>
      <c r="B2516" s="1" t="s">
        <v>997</v>
      </c>
      <c r="C2516" s="11">
        <v>45322</v>
      </c>
      <c r="D2516" s="15">
        <v>57919</v>
      </c>
    </row>
    <row r="2517" spans="1:4" x14ac:dyDescent="0.3">
      <c r="A2517" s="1">
        <v>2</v>
      </c>
      <c r="B2517" s="1" t="s">
        <v>998</v>
      </c>
      <c r="C2517" s="11">
        <v>45322</v>
      </c>
      <c r="D2517" s="15">
        <v>108817</v>
      </c>
    </row>
    <row r="2518" spans="1:4" x14ac:dyDescent="0.3">
      <c r="A2518" s="1">
        <v>2</v>
      </c>
      <c r="B2518" s="1" t="s">
        <v>1003</v>
      </c>
      <c r="C2518" s="11">
        <v>45322</v>
      </c>
      <c r="D2518" s="15">
        <v>1000</v>
      </c>
    </row>
    <row r="2519" spans="1:4" x14ac:dyDescent="0.3">
      <c r="A2519" s="1">
        <v>2</v>
      </c>
      <c r="B2519" s="1" t="s">
        <v>991</v>
      </c>
      <c r="C2519" s="11">
        <v>45322</v>
      </c>
      <c r="D2519" s="15">
        <v>0</v>
      </c>
    </row>
    <row r="2520" spans="1:4" x14ac:dyDescent="0.3">
      <c r="A2520" s="1">
        <v>2</v>
      </c>
      <c r="B2520" s="1" t="s">
        <v>999</v>
      </c>
      <c r="C2520" s="11">
        <v>45322</v>
      </c>
      <c r="D2520" s="15">
        <v>3500</v>
      </c>
    </row>
    <row r="2521" spans="1:4" x14ac:dyDescent="0.3">
      <c r="A2521" s="1">
        <v>2</v>
      </c>
      <c r="B2521" s="1" t="s">
        <v>994</v>
      </c>
      <c r="C2521" s="11">
        <v>45322</v>
      </c>
      <c r="D2521" s="15">
        <v>-1</v>
      </c>
    </row>
    <row r="2522" spans="1:4" x14ac:dyDescent="0.3">
      <c r="A2522" s="1">
        <v>2</v>
      </c>
      <c r="B2522" s="1" t="s">
        <v>1000</v>
      </c>
      <c r="C2522" s="11">
        <v>45322</v>
      </c>
      <c r="D2522" s="15">
        <v>5918</v>
      </c>
    </row>
    <row r="2523" spans="1:4" x14ac:dyDescent="0.3">
      <c r="A2523" s="1">
        <v>2</v>
      </c>
      <c r="B2523" s="1" t="s">
        <v>989</v>
      </c>
      <c r="C2523" s="11">
        <v>45322</v>
      </c>
      <c r="D2523" s="15">
        <v>311199</v>
      </c>
    </row>
    <row r="2524" spans="1:4" x14ac:dyDescent="0.3">
      <c r="A2524" s="1">
        <v>2</v>
      </c>
      <c r="B2524" s="1" t="s">
        <v>992</v>
      </c>
      <c r="C2524" s="11">
        <v>45322</v>
      </c>
      <c r="D2524" s="15">
        <v>16676</v>
      </c>
    </row>
    <row r="2525" spans="1:4" x14ac:dyDescent="0.3">
      <c r="A2525" s="1">
        <v>2</v>
      </c>
      <c r="B2525" s="1" t="s">
        <v>1001</v>
      </c>
      <c r="C2525" s="11">
        <v>45322</v>
      </c>
      <c r="D2525" s="15">
        <v>56289</v>
      </c>
    </row>
    <row r="2526" spans="1:4" x14ac:dyDescent="0.3">
      <c r="A2526" s="1">
        <v>2</v>
      </c>
      <c r="B2526" s="1" t="s">
        <v>1004</v>
      </c>
      <c r="C2526" s="11">
        <v>45322</v>
      </c>
      <c r="D2526" s="15">
        <v>1058</v>
      </c>
    </row>
    <row r="2527" spans="1:4" x14ac:dyDescent="0.3">
      <c r="A2527" s="1">
        <v>2</v>
      </c>
      <c r="B2527" s="1" t="s">
        <v>990</v>
      </c>
      <c r="C2527" s="11">
        <v>45351</v>
      </c>
      <c r="D2527" s="15">
        <v>-464</v>
      </c>
    </row>
    <row r="2528" spans="1:4" x14ac:dyDescent="0.3">
      <c r="A2528" s="1">
        <v>2</v>
      </c>
      <c r="B2528" s="1" t="s">
        <v>995</v>
      </c>
      <c r="C2528" s="11">
        <v>45351</v>
      </c>
      <c r="D2528" s="15">
        <v>158869</v>
      </c>
    </row>
    <row r="2529" spans="1:4" x14ac:dyDescent="0.3">
      <c r="A2529" s="1">
        <v>2</v>
      </c>
      <c r="B2529" s="1" t="s">
        <v>987</v>
      </c>
      <c r="C2529" s="11">
        <v>45351</v>
      </c>
      <c r="D2529" s="15">
        <v>791</v>
      </c>
    </row>
    <row r="2530" spans="1:4" x14ac:dyDescent="0.3">
      <c r="A2530" s="1">
        <v>2</v>
      </c>
      <c r="B2530" s="1" t="s">
        <v>988</v>
      </c>
      <c r="C2530" s="11">
        <v>45351</v>
      </c>
      <c r="D2530" s="15">
        <v>0</v>
      </c>
    </row>
    <row r="2531" spans="1:4" x14ac:dyDescent="0.3">
      <c r="A2531" s="1">
        <v>2</v>
      </c>
      <c r="B2531" s="1" t="s">
        <v>993</v>
      </c>
      <c r="C2531" s="11">
        <v>45351</v>
      </c>
      <c r="D2531" s="15">
        <v>1479</v>
      </c>
    </row>
    <row r="2532" spans="1:4" x14ac:dyDescent="0.3">
      <c r="A2532" s="1">
        <v>2</v>
      </c>
      <c r="B2532" s="1" t="s">
        <v>1002</v>
      </c>
      <c r="C2532" s="11">
        <v>45351</v>
      </c>
      <c r="D2532" s="15">
        <v>50000</v>
      </c>
    </row>
    <row r="2533" spans="1:4" x14ac:dyDescent="0.3">
      <c r="A2533" s="1">
        <v>2</v>
      </c>
      <c r="B2533" s="1" t="s">
        <v>996</v>
      </c>
      <c r="C2533" s="11">
        <v>45351</v>
      </c>
      <c r="D2533" s="15">
        <v>52061</v>
      </c>
    </row>
    <row r="2534" spans="1:4" x14ac:dyDescent="0.3">
      <c r="A2534" s="1">
        <v>2</v>
      </c>
      <c r="B2534" s="1" t="s">
        <v>997</v>
      </c>
      <c r="C2534" s="11">
        <v>45351</v>
      </c>
      <c r="D2534" s="15">
        <v>58904</v>
      </c>
    </row>
    <row r="2535" spans="1:4" x14ac:dyDescent="0.3">
      <c r="A2535" s="1">
        <v>2</v>
      </c>
      <c r="B2535" s="1" t="s">
        <v>998</v>
      </c>
      <c r="C2535" s="11">
        <v>45351</v>
      </c>
      <c r="D2535" s="15">
        <v>109183</v>
      </c>
    </row>
    <row r="2536" spans="1:4" x14ac:dyDescent="0.3">
      <c r="A2536" s="1">
        <v>2</v>
      </c>
      <c r="B2536" s="1" t="s">
        <v>1003</v>
      </c>
      <c r="C2536" s="11">
        <v>45351</v>
      </c>
      <c r="D2536" s="15">
        <v>1000</v>
      </c>
    </row>
    <row r="2537" spans="1:4" x14ac:dyDescent="0.3">
      <c r="A2537" s="1">
        <v>2</v>
      </c>
      <c r="B2537" s="1" t="s">
        <v>991</v>
      </c>
      <c r="C2537" s="11">
        <v>45351</v>
      </c>
      <c r="D2537" s="15">
        <v>0</v>
      </c>
    </row>
    <row r="2538" spans="1:4" x14ac:dyDescent="0.3">
      <c r="A2538" s="1">
        <v>2</v>
      </c>
      <c r="B2538" s="1" t="s">
        <v>999</v>
      </c>
      <c r="C2538" s="11">
        <v>45351</v>
      </c>
      <c r="D2538" s="15">
        <v>3500</v>
      </c>
    </row>
    <row r="2539" spans="1:4" x14ac:dyDescent="0.3">
      <c r="A2539" s="1">
        <v>2</v>
      </c>
      <c r="B2539" s="1" t="s">
        <v>994</v>
      </c>
      <c r="C2539" s="11">
        <v>45351</v>
      </c>
      <c r="D2539" s="15">
        <v>-1</v>
      </c>
    </row>
    <row r="2540" spans="1:4" x14ac:dyDescent="0.3">
      <c r="A2540" s="1">
        <v>2</v>
      </c>
      <c r="B2540" s="1" t="s">
        <v>1000</v>
      </c>
      <c r="C2540" s="11">
        <v>45351</v>
      </c>
      <c r="D2540" s="15">
        <v>918</v>
      </c>
    </row>
    <row r="2541" spans="1:4" x14ac:dyDescent="0.3">
      <c r="A2541" s="1">
        <v>2</v>
      </c>
      <c r="B2541" s="1" t="s">
        <v>989</v>
      </c>
      <c r="C2541" s="11">
        <v>45351</v>
      </c>
      <c r="D2541" s="15">
        <v>319281</v>
      </c>
    </row>
    <row r="2542" spans="1:4" x14ac:dyDescent="0.3">
      <c r="A2542" s="1">
        <v>2</v>
      </c>
      <c r="B2542" s="1" t="s">
        <v>992</v>
      </c>
      <c r="C2542" s="11">
        <v>45351</v>
      </c>
      <c r="D2542" s="15">
        <v>16995</v>
      </c>
    </row>
    <row r="2543" spans="1:4" x14ac:dyDescent="0.3">
      <c r="A2543" s="1">
        <v>2</v>
      </c>
      <c r="B2543" s="1" t="s">
        <v>1001</v>
      </c>
      <c r="C2543" s="11">
        <v>45351</v>
      </c>
      <c r="D2543" s="15">
        <v>54814</v>
      </c>
    </row>
    <row r="2544" spans="1:4" x14ac:dyDescent="0.3">
      <c r="A2544" s="1">
        <v>2</v>
      </c>
      <c r="B2544" s="1" t="s">
        <v>1004</v>
      </c>
      <c r="C2544" s="11">
        <v>45351</v>
      </c>
      <c r="D2544" s="15">
        <v>1068</v>
      </c>
    </row>
    <row r="2545" spans="1:4" x14ac:dyDescent="0.3">
      <c r="A2545" s="1">
        <v>2</v>
      </c>
      <c r="B2545" s="1" t="s">
        <v>990</v>
      </c>
      <c r="C2545" s="11">
        <v>45382</v>
      </c>
      <c r="D2545" s="15">
        <v>-4</v>
      </c>
    </row>
    <row r="2546" spans="1:4" x14ac:dyDescent="0.3">
      <c r="A2546" s="1">
        <v>2</v>
      </c>
      <c r="B2546" s="1" t="s">
        <v>995</v>
      </c>
      <c r="C2546" s="11">
        <v>45382</v>
      </c>
      <c r="D2546" s="15">
        <v>159665</v>
      </c>
    </row>
    <row r="2547" spans="1:4" x14ac:dyDescent="0.3">
      <c r="A2547" s="1">
        <v>2</v>
      </c>
      <c r="B2547" s="1" t="s">
        <v>987</v>
      </c>
      <c r="C2547" s="11">
        <v>45382</v>
      </c>
      <c r="D2547" s="15">
        <v>791</v>
      </c>
    </row>
    <row r="2548" spans="1:4" x14ac:dyDescent="0.3">
      <c r="A2548" s="1">
        <v>2</v>
      </c>
      <c r="B2548" s="1" t="s">
        <v>988</v>
      </c>
      <c r="C2548" s="11">
        <v>45382</v>
      </c>
      <c r="D2548" s="15">
        <v>0</v>
      </c>
    </row>
    <row r="2549" spans="1:4" x14ac:dyDescent="0.3">
      <c r="A2549" s="1">
        <v>2</v>
      </c>
      <c r="B2549" s="1" t="s">
        <v>993</v>
      </c>
      <c r="C2549" s="11">
        <v>45382</v>
      </c>
      <c r="D2549" s="15">
        <v>1652</v>
      </c>
    </row>
    <row r="2550" spans="1:4" x14ac:dyDescent="0.3">
      <c r="A2550" s="1">
        <v>2</v>
      </c>
      <c r="B2550" s="1" t="s">
        <v>1002</v>
      </c>
      <c r="C2550" s="11">
        <v>45382</v>
      </c>
      <c r="D2550" s="15">
        <v>50000</v>
      </c>
    </row>
    <row r="2551" spans="1:4" x14ac:dyDescent="0.3">
      <c r="A2551" s="1">
        <v>2</v>
      </c>
      <c r="B2551" s="1" t="s">
        <v>996</v>
      </c>
      <c r="C2551" s="11">
        <v>45382</v>
      </c>
      <c r="D2551" s="15">
        <v>54011</v>
      </c>
    </row>
    <row r="2552" spans="1:4" x14ac:dyDescent="0.3">
      <c r="A2552" s="1">
        <v>2</v>
      </c>
      <c r="B2552" s="1" t="s">
        <v>997</v>
      </c>
      <c r="C2552" s="11">
        <v>45382</v>
      </c>
      <c r="D2552" s="15">
        <v>60824</v>
      </c>
    </row>
    <row r="2553" spans="1:4" x14ac:dyDescent="0.3">
      <c r="A2553" s="1">
        <v>2</v>
      </c>
      <c r="B2553" s="1" t="s">
        <v>998</v>
      </c>
      <c r="C2553" s="11">
        <v>45382</v>
      </c>
      <c r="D2553" s="15">
        <v>110990</v>
      </c>
    </row>
    <row r="2554" spans="1:4" x14ac:dyDescent="0.3">
      <c r="A2554" s="1">
        <v>2</v>
      </c>
      <c r="B2554" s="1" t="s">
        <v>1003</v>
      </c>
      <c r="C2554" s="11">
        <v>45382</v>
      </c>
      <c r="D2554" s="15">
        <v>1000</v>
      </c>
    </row>
    <row r="2555" spans="1:4" x14ac:dyDescent="0.3">
      <c r="A2555" s="1">
        <v>2</v>
      </c>
      <c r="B2555" s="1" t="s">
        <v>991</v>
      </c>
      <c r="C2555" s="11">
        <v>45382</v>
      </c>
      <c r="D2555" s="15">
        <v>0</v>
      </c>
    </row>
    <row r="2556" spans="1:4" x14ac:dyDescent="0.3">
      <c r="A2556" s="1">
        <v>2</v>
      </c>
      <c r="B2556" s="1" t="s">
        <v>999</v>
      </c>
      <c r="C2556" s="11">
        <v>45382</v>
      </c>
      <c r="D2556" s="15">
        <v>3500</v>
      </c>
    </row>
    <row r="2557" spans="1:4" x14ac:dyDescent="0.3">
      <c r="A2557" s="1">
        <v>2</v>
      </c>
      <c r="B2557" s="1" t="s">
        <v>994</v>
      </c>
      <c r="C2557" s="11">
        <v>45382</v>
      </c>
      <c r="D2557" s="15">
        <v>-1</v>
      </c>
    </row>
    <row r="2558" spans="1:4" x14ac:dyDescent="0.3">
      <c r="A2558" s="1">
        <v>2</v>
      </c>
      <c r="B2558" s="1" t="s">
        <v>1000</v>
      </c>
      <c r="C2558" s="11">
        <v>45382</v>
      </c>
      <c r="D2558" s="15">
        <v>898</v>
      </c>
    </row>
    <row r="2559" spans="1:4" x14ac:dyDescent="0.3">
      <c r="A2559" s="1">
        <v>2</v>
      </c>
      <c r="B2559" s="1" t="s">
        <v>989</v>
      </c>
      <c r="C2559" s="11">
        <v>45382</v>
      </c>
      <c r="D2559" s="15">
        <v>332026</v>
      </c>
    </row>
    <row r="2560" spans="1:4" x14ac:dyDescent="0.3">
      <c r="A2560" s="1">
        <v>2</v>
      </c>
      <c r="B2560" s="1" t="s">
        <v>992</v>
      </c>
      <c r="C2560" s="11">
        <v>45382</v>
      </c>
      <c r="D2560" s="15">
        <v>17606</v>
      </c>
    </row>
    <row r="2561" spans="1:4" x14ac:dyDescent="0.3">
      <c r="A2561" s="1">
        <v>2</v>
      </c>
      <c r="B2561" s="1" t="s">
        <v>1001</v>
      </c>
      <c r="C2561" s="11">
        <v>45382</v>
      </c>
      <c r="D2561" s="15">
        <v>53854</v>
      </c>
    </row>
    <row r="2562" spans="1:4" x14ac:dyDescent="0.3">
      <c r="A2562" s="1">
        <v>2</v>
      </c>
      <c r="B2562" s="1" t="s">
        <v>1004</v>
      </c>
      <c r="C2562" s="11">
        <v>45382</v>
      </c>
      <c r="D2562" s="15">
        <v>6140</v>
      </c>
    </row>
    <row r="2563" spans="1:4" x14ac:dyDescent="0.3">
      <c r="A2563" s="1">
        <v>2</v>
      </c>
      <c r="B2563" s="1" t="s">
        <v>990</v>
      </c>
      <c r="C2563" s="11">
        <v>45412</v>
      </c>
      <c r="D2563" s="15">
        <v>-2668</v>
      </c>
    </row>
    <row r="2564" spans="1:4" x14ac:dyDescent="0.3">
      <c r="A2564" s="1">
        <v>2</v>
      </c>
      <c r="B2564" s="1" t="s">
        <v>995</v>
      </c>
      <c r="C2564" s="11">
        <v>45412</v>
      </c>
      <c r="D2564" s="15">
        <v>156599</v>
      </c>
    </row>
    <row r="2565" spans="1:4" x14ac:dyDescent="0.3">
      <c r="A2565" s="1">
        <v>2</v>
      </c>
      <c r="B2565" s="1" t="s">
        <v>987</v>
      </c>
      <c r="C2565" s="11">
        <v>45412</v>
      </c>
      <c r="D2565" s="15">
        <v>791</v>
      </c>
    </row>
    <row r="2566" spans="1:4" x14ac:dyDescent="0.3">
      <c r="A2566" s="1">
        <v>2</v>
      </c>
      <c r="B2566" s="1" t="s">
        <v>988</v>
      </c>
      <c r="C2566" s="11">
        <v>45412</v>
      </c>
      <c r="D2566" s="15">
        <v>0</v>
      </c>
    </row>
    <row r="2567" spans="1:4" x14ac:dyDescent="0.3">
      <c r="A2567" s="1">
        <v>2</v>
      </c>
      <c r="B2567" s="1" t="s">
        <v>993</v>
      </c>
      <c r="C2567" s="11">
        <v>45412</v>
      </c>
      <c r="D2567" s="15">
        <v>96</v>
      </c>
    </row>
    <row r="2568" spans="1:4" x14ac:dyDescent="0.3">
      <c r="A2568" s="1">
        <v>2</v>
      </c>
      <c r="B2568" s="1" t="s">
        <v>1002</v>
      </c>
      <c r="C2568" s="11">
        <v>45412</v>
      </c>
      <c r="D2568" s="15">
        <v>50000</v>
      </c>
    </row>
    <row r="2569" spans="1:4" x14ac:dyDescent="0.3">
      <c r="A2569" s="1">
        <v>2</v>
      </c>
      <c r="B2569" s="1" t="s">
        <v>996</v>
      </c>
      <c r="C2569" s="11">
        <v>45412</v>
      </c>
      <c r="D2569" s="15">
        <v>52836</v>
      </c>
    </row>
    <row r="2570" spans="1:4" x14ac:dyDescent="0.3">
      <c r="A2570" s="1">
        <v>2</v>
      </c>
      <c r="B2570" s="1" t="s">
        <v>997</v>
      </c>
      <c r="C2570" s="11">
        <v>45412</v>
      </c>
      <c r="D2570" s="15">
        <v>59259</v>
      </c>
    </row>
    <row r="2571" spans="1:4" x14ac:dyDescent="0.3">
      <c r="A2571" s="1">
        <v>2</v>
      </c>
      <c r="B2571" s="1" t="s">
        <v>998</v>
      </c>
      <c r="C2571" s="11">
        <v>45412</v>
      </c>
      <c r="D2571" s="15">
        <v>109422</v>
      </c>
    </row>
    <row r="2572" spans="1:4" x14ac:dyDescent="0.3">
      <c r="A2572" s="1">
        <v>2</v>
      </c>
      <c r="B2572" s="1" t="s">
        <v>1003</v>
      </c>
      <c r="C2572" s="11">
        <v>45412</v>
      </c>
      <c r="D2572" s="15">
        <v>1000</v>
      </c>
    </row>
    <row r="2573" spans="1:4" x14ac:dyDescent="0.3">
      <c r="A2573" s="1">
        <v>2</v>
      </c>
      <c r="B2573" s="1" t="s">
        <v>991</v>
      </c>
      <c r="C2573" s="11">
        <v>45412</v>
      </c>
      <c r="D2573" s="15">
        <v>0</v>
      </c>
    </row>
    <row r="2574" spans="1:4" x14ac:dyDescent="0.3">
      <c r="A2574" s="1">
        <v>2</v>
      </c>
      <c r="B2574" s="1" t="s">
        <v>999</v>
      </c>
      <c r="C2574" s="11">
        <v>45412</v>
      </c>
      <c r="D2574" s="15">
        <v>6500</v>
      </c>
    </row>
    <row r="2575" spans="1:4" x14ac:dyDescent="0.3">
      <c r="A2575" s="1">
        <v>2</v>
      </c>
      <c r="B2575" s="1" t="s">
        <v>994</v>
      </c>
      <c r="C2575" s="11">
        <v>45412</v>
      </c>
      <c r="D2575" s="15">
        <v>-1</v>
      </c>
    </row>
    <row r="2576" spans="1:4" x14ac:dyDescent="0.3">
      <c r="A2576" s="1">
        <v>2</v>
      </c>
      <c r="B2576" s="1" t="s">
        <v>1000</v>
      </c>
      <c r="C2576" s="11">
        <v>45412</v>
      </c>
      <c r="D2576" s="15">
        <v>898</v>
      </c>
    </row>
    <row r="2577" spans="1:4" x14ac:dyDescent="0.3">
      <c r="A2577" s="1">
        <v>2</v>
      </c>
      <c r="B2577" s="1" t="s">
        <v>989</v>
      </c>
      <c r="C2577" s="11">
        <v>45412</v>
      </c>
      <c r="D2577" s="15">
        <v>317561</v>
      </c>
    </row>
    <row r="2578" spans="1:4" x14ac:dyDescent="0.3">
      <c r="A2578" s="1">
        <v>2</v>
      </c>
      <c r="B2578" s="1" t="s">
        <v>992</v>
      </c>
      <c r="C2578" s="11">
        <v>45412</v>
      </c>
      <c r="D2578" s="15">
        <v>17157</v>
      </c>
    </row>
    <row r="2579" spans="1:4" x14ac:dyDescent="0.3">
      <c r="A2579" s="1">
        <v>2</v>
      </c>
      <c r="B2579" s="1" t="s">
        <v>1001</v>
      </c>
      <c r="C2579" s="11">
        <v>45412</v>
      </c>
      <c r="D2579" s="15">
        <v>50863</v>
      </c>
    </row>
    <row r="2580" spans="1:4" x14ac:dyDescent="0.3">
      <c r="A2580" s="1">
        <v>2</v>
      </c>
      <c r="B2580" s="1" t="s">
        <v>1004</v>
      </c>
      <c r="C2580" s="11">
        <v>45412</v>
      </c>
      <c r="D2580" s="15">
        <v>6012</v>
      </c>
    </row>
    <row r="2581" spans="1:4" x14ac:dyDescent="0.3">
      <c r="A2581" s="1">
        <v>2</v>
      </c>
      <c r="B2581" s="1" t="s">
        <v>990</v>
      </c>
      <c r="C2581" s="11">
        <v>45443</v>
      </c>
      <c r="D2581" s="15">
        <v>-911</v>
      </c>
    </row>
    <row r="2582" spans="1:4" x14ac:dyDescent="0.3">
      <c r="A2582" s="1">
        <v>2</v>
      </c>
      <c r="B2582" s="1" t="s">
        <v>995</v>
      </c>
      <c r="C2582" s="11">
        <v>45443</v>
      </c>
      <c r="D2582" s="15">
        <v>159198</v>
      </c>
    </row>
    <row r="2583" spans="1:4" x14ac:dyDescent="0.3">
      <c r="A2583" s="1">
        <v>2</v>
      </c>
      <c r="B2583" s="1" t="s">
        <v>987</v>
      </c>
      <c r="C2583" s="11">
        <v>45443</v>
      </c>
      <c r="D2583" s="15">
        <v>791</v>
      </c>
    </row>
    <row r="2584" spans="1:4" x14ac:dyDescent="0.3">
      <c r="A2584" s="1">
        <v>2</v>
      </c>
      <c r="B2584" s="1" t="s">
        <v>988</v>
      </c>
      <c r="C2584" s="11">
        <v>45443</v>
      </c>
      <c r="D2584" s="15">
        <v>0</v>
      </c>
    </row>
    <row r="2585" spans="1:4" x14ac:dyDescent="0.3">
      <c r="A2585" s="1">
        <v>2</v>
      </c>
      <c r="B2585" s="1" t="s">
        <v>993</v>
      </c>
      <c r="C2585" s="11">
        <v>45443</v>
      </c>
      <c r="D2585" s="15">
        <v>2308</v>
      </c>
    </row>
    <row r="2586" spans="1:4" x14ac:dyDescent="0.3">
      <c r="A2586" s="1">
        <v>2</v>
      </c>
      <c r="B2586" s="1" t="s">
        <v>1002</v>
      </c>
      <c r="C2586" s="11">
        <v>45443</v>
      </c>
      <c r="D2586" s="15">
        <v>50000</v>
      </c>
    </row>
    <row r="2587" spans="1:4" x14ac:dyDescent="0.3">
      <c r="A2587" s="1">
        <v>2</v>
      </c>
      <c r="B2587" s="1" t="s">
        <v>996</v>
      </c>
      <c r="C2587" s="11">
        <v>45443</v>
      </c>
      <c r="D2587" s="15">
        <v>53837</v>
      </c>
    </row>
    <row r="2588" spans="1:4" x14ac:dyDescent="0.3">
      <c r="A2588" s="1">
        <v>2</v>
      </c>
      <c r="B2588" s="1" t="s">
        <v>997</v>
      </c>
      <c r="C2588" s="11">
        <v>45443</v>
      </c>
      <c r="D2588" s="15">
        <v>60705</v>
      </c>
    </row>
    <row r="2589" spans="1:4" x14ac:dyDescent="0.3">
      <c r="A2589" s="1">
        <v>2</v>
      </c>
      <c r="B2589" s="1" t="s">
        <v>998</v>
      </c>
      <c r="C2589" s="11">
        <v>45443</v>
      </c>
      <c r="D2589" s="15">
        <v>110594</v>
      </c>
    </row>
    <row r="2590" spans="1:4" x14ac:dyDescent="0.3">
      <c r="A2590" s="1">
        <v>2</v>
      </c>
      <c r="B2590" s="1" t="s">
        <v>1003</v>
      </c>
      <c r="C2590" s="11">
        <v>45443</v>
      </c>
      <c r="D2590" s="15">
        <v>1000</v>
      </c>
    </row>
    <row r="2591" spans="1:4" x14ac:dyDescent="0.3">
      <c r="A2591" s="1">
        <v>2</v>
      </c>
      <c r="B2591" s="1" t="s">
        <v>991</v>
      </c>
      <c r="C2591" s="11">
        <v>45443</v>
      </c>
      <c r="D2591" s="15">
        <v>0</v>
      </c>
    </row>
    <row r="2592" spans="1:4" x14ac:dyDescent="0.3">
      <c r="A2592" s="1">
        <v>2</v>
      </c>
      <c r="B2592" s="1" t="s">
        <v>999</v>
      </c>
      <c r="C2592" s="11">
        <v>45443</v>
      </c>
      <c r="D2592" s="15">
        <v>6500</v>
      </c>
    </row>
    <row r="2593" spans="1:4" x14ac:dyDescent="0.3">
      <c r="A2593" s="1">
        <v>2</v>
      </c>
      <c r="B2593" s="1" t="s">
        <v>994</v>
      </c>
      <c r="C2593" s="11">
        <v>45443</v>
      </c>
      <c r="D2593" s="15">
        <v>-1</v>
      </c>
    </row>
    <row r="2594" spans="1:4" x14ac:dyDescent="0.3">
      <c r="A2594" s="1">
        <v>2</v>
      </c>
      <c r="B2594" s="1" t="s">
        <v>1000</v>
      </c>
      <c r="C2594" s="11">
        <v>45443</v>
      </c>
      <c r="D2594" s="15">
        <v>888</v>
      </c>
    </row>
    <row r="2595" spans="1:4" x14ac:dyDescent="0.3">
      <c r="A2595" s="1">
        <v>2</v>
      </c>
      <c r="B2595" s="1" t="s">
        <v>989</v>
      </c>
      <c r="C2595" s="11">
        <v>45443</v>
      </c>
      <c r="D2595" s="15">
        <v>330491</v>
      </c>
    </row>
    <row r="2596" spans="1:4" x14ac:dyDescent="0.3">
      <c r="A2596" s="1">
        <v>2</v>
      </c>
      <c r="B2596" s="1" t="s">
        <v>992</v>
      </c>
      <c r="C2596" s="11">
        <v>45443</v>
      </c>
      <c r="D2596" s="15">
        <v>17564</v>
      </c>
    </row>
    <row r="2597" spans="1:4" x14ac:dyDescent="0.3">
      <c r="A2597" s="1">
        <v>2</v>
      </c>
      <c r="B2597" s="1" t="s">
        <v>1001</v>
      </c>
      <c r="C2597" s="11">
        <v>45443</v>
      </c>
      <c r="D2597" s="15">
        <v>49736</v>
      </c>
    </row>
    <row r="2598" spans="1:4" x14ac:dyDescent="0.3">
      <c r="A2598" s="1">
        <v>2</v>
      </c>
      <c r="B2598" s="1" t="s">
        <v>1004</v>
      </c>
      <c r="C2598" s="11">
        <v>45443</v>
      </c>
      <c r="D2598" s="15">
        <v>11098</v>
      </c>
    </row>
    <row r="2599" spans="1:4" x14ac:dyDescent="0.3">
      <c r="A2599" s="1">
        <v>2</v>
      </c>
      <c r="B2599" s="1" t="s">
        <v>990</v>
      </c>
      <c r="C2599" s="11">
        <v>45473</v>
      </c>
      <c r="D2599" s="15">
        <v>-1757</v>
      </c>
    </row>
    <row r="2600" spans="1:4" x14ac:dyDescent="0.3">
      <c r="A2600" s="1">
        <v>2</v>
      </c>
      <c r="B2600" s="1" t="s">
        <v>995</v>
      </c>
      <c r="C2600" s="11">
        <v>45473</v>
      </c>
      <c r="D2600" s="15">
        <v>160874</v>
      </c>
    </row>
    <row r="2601" spans="1:4" x14ac:dyDescent="0.3">
      <c r="A2601" s="1">
        <v>2</v>
      </c>
      <c r="B2601" s="1" t="s">
        <v>987</v>
      </c>
      <c r="C2601" s="11">
        <v>45473</v>
      </c>
      <c r="D2601" s="15">
        <v>791</v>
      </c>
    </row>
    <row r="2602" spans="1:4" x14ac:dyDescent="0.3">
      <c r="A2602" s="1">
        <v>2</v>
      </c>
      <c r="B2602" s="1" t="s">
        <v>988</v>
      </c>
      <c r="C2602" s="11">
        <v>45473</v>
      </c>
      <c r="D2602" s="15">
        <v>0</v>
      </c>
    </row>
    <row r="2603" spans="1:4" x14ac:dyDescent="0.3">
      <c r="A2603" s="1">
        <v>2</v>
      </c>
      <c r="B2603" s="1" t="s">
        <v>993</v>
      </c>
      <c r="C2603" s="11">
        <v>45473</v>
      </c>
      <c r="D2603" s="15">
        <v>5557</v>
      </c>
    </row>
    <row r="2604" spans="1:4" x14ac:dyDescent="0.3">
      <c r="A2604" s="1">
        <v>2</v>
      </c>
      <c r="B2604" s="1" t="s">
        <v>1002</v>
      </c>
      <c r="C2604" s="11">
        <v>45473</v>
      </c>
      <c r="D2604" s="15">
        <v>50000</v>
      </c>
    </row>
    <row r="2605" spans="1:4" x14ac:dyDescent="0.3">
      <c r="A2605" s="1">
        <v>2</v>
      </c>
      <c r="B2605" s="1" t="s">
        <v>996</v>
      </c>
      <c r="C2605" s="11">
        <v>45473</v>
      </c>
      <c r="D2605" s="15">
        <v>54145</v>
      </c>
    </row>
    <row r="2606" spans="1:4" x14ac:dyDescent="0.3">
      <c r="A2606" s="1">
        <v>2</v>
      </c>
      <c r="B2606" s="1" t="s">
        <v>997</v>
      </c>
      <c r="C2606" s="11">
        <v>45473</v>
      </c>
      <c r="D2606" s="15">
        <v>61431</v>
      </c>
    </row>
    <row r="2607" spans="1:4" x14ac:dyDescent="0.3">
      <c r="A2607" s="1">
        <v>2</v>
      </c>
      <c r="B2607" s="1" t="s">
        <v>998</v>
      </c>
      <c r="C2607" s="11">
        <v>45473</v>
      </c>
      <c r="D2607" s="15">
        <v>111745</v>
      </c>
    </row>
    <row r="2608" spans="1:4" x14ac:dyDescent="0.3">
      <c r="A2608" s="1">
        <v>2</v>
      </c>
      <c r="B2608" s="1" t="s">
        <v>1003</v>
      </c>
      <c r="C2608" s="11">
        <v>45473</v>
      </c>
      <c r="D2608" s="15">
        <v>1000</v>
      </c>
    </row>
    <row r="2609" spans="1:4" x14ac:dyDescent="0.3">
      <c r="A2609" s="1">
        <v>2</v>
      </c>
      <c r="B2609" s="1" t="s">
        <v>991</v>
      </c>
      <c r="C2609" s="11">
        <v>45473</v>
      </c>
      <c r="D2609" s="15">
        <v>0</v>
      </c>
    </row>
    <row r="2610" spans="1:4" x14ac:dyDescent="0.3">
      <c r="A2610" s="1">
        <v>2</v>
      </c>
      <c r="B2610" s="1" t="s">
        <v>999</v>
      </c>
      <c r="C2610" s="11">
        <v>45473</v>
      </c>
      <c r="D2610" s="15">
        <v>6500</v>
      </c>
    </row>
    <row r="2611" spans="1:4" x14ac:dyDescent="0.3">
      <c r="A2611" s="1">
        <v>2</v>
      </c>
      <c r="B2611" s="1" t="s">
        <v>994</v>
      </c>
      <c r="C2611" s="11">
        <v>45473</v>
      </c>
      <c r="D2611" s="15">
        <v>-1</v>
      </c>
    </row>
    <row r="2612" spans="1:4" x14ac:dyDescent="0.3">
      <c r="A2612" s="1">
        <v>2</v>
      </c>
      <c r="B2612" s="1" t="s">
        <v>1000</v>
      </c>
      <c r="C2612" s="11">
        <v>45473</v>
      </c>
      <c r="D2612" s="15">
        <v>868</v>
      </c>
    </row>
    <row r="2613" spans="1:4" x14ac:dyDescent="0.3">
      <c r="A2613" s="1">
        <v>2</v>
      </c>
      <c r="B2613" s="1" t="s">
        <v>989</v>
      </c>
      <c r="C2613" s="11">
        <v>45473</v>
      </c>
      <c r="D2613" s="15">
        <v>323892</v>
      </c>
    </row>
    <row r="2614" spans="1:4" x14ac:dyDescent="0.3">
      <c r="A2614" s="1">
        <v>2</v>
      </c>
      <c r="B2614" s="1" t="s">
        <v>992</v>
      </c>
      <c r="C2614" s="11">
        <v>45473</v>
      </c>
      <c r="D2614" s="15">
        <v>17824</v>
      </c>
    </row>
    <row r="2615" spans="1:4" x14ac:dyDescent="0.3">
      <c r="A2615" s="1">
        <v>2</v>
      </c>
      <c r="B2615" s="1" t="s">
        <v>1001</v>
      </c>
      <c r="C2615" s="11">
        <v>45473</v>
      </c>
      <c r="D2615" s="15">
        <v>1</v>
      </c>
    </row>
    <row r="2616" spans="1:4" x14ac:dyDescent="0.3">
      <c r="A2616" s="1">
        <v>2</v>
      </c>
      <c r="B2616" s="1" t="s">
        <v>1004</v>
      </c>
      <c r="C2616" s="11">
        <v>45473</v>
      </c>
      <c r="D2616" s="15">
        <v>11188</v>
      </c>
    </row>
    <row r="2617" spans="1:4" x14ac:dyDescent="0.3">
      <c r="A2617" s="1">
        <v>2</v>
      </c>
      <c r="B2617" s="1" t="s">
        <v>990</v>
      </c>
      <c r="C2617" s="11">
        <v>45504</v>
      </c>
      <c r="D2617" s="15">
        <v>-1466</v>
      </c>
    </row>
    <row r="2618" spans="1:4" x14ac:dyDescent="0.3">
      <c r="A2618" s="1">
        <v>2</v>
      </c>
      <c r="B2618" s="1" t="s">
        <v>995</v>
      </c>
      <c r="C2618" s="11">
        <v>45504</v>
      </c>
      <c r="D2618" s="15">
        <v>166073</v>
      </c>
    </row>
    <row r="2619" spans="1:4" x14ac:dyDescent="0.3">
      <c r="A2619" s="1">
        <v>2</v>
      </c>
      <c r="B2619" s="1" t="s">
        <v>987</v>
      </c>
      <c r="C2619" s="11">
        <v>45504</v>
      </c>
      <c r="D2619" s="15">
        <v>2291</v>
      </c>
    </row>
    <row r="2620" spans="1:4" x14ac:dyDescent="0.3">
      <c r="A2620" s="1">
        <v>2</v>
      </c>
      <c r="B2620" s="1" t="s">
        <v>988</v>
      </c>
      <c r="C2620" s="11">
        <v>45504</v>
      </c>
      <c r="D2620" s="15">
        <v>0</v>
      </c>
    </row>
    <row r="2621" spans="1:4" x14ac:dyDescent="0.3">
      <c r="A2621" s="1">
        <v>2</v>
      </c>
      <c r="B2621" s="1" t="s">
        <v>993</v>
      </c>
      <c r="C2621" s="11">
        <v>45504</v>
      </c>
      <c r="D2621" s="15">
        <v>8008</v>
      </c>
    </row>
    <row r="2622" spans="1:4" x14ac:dyDescent="0.3">
      <c r="A2622" s="1">
        <v>2</v>
      </c>
      <c r="B2622" s="1" t="s">
        <v>1002</v>
      </c>
      <c r="C2622" s="11">
        <v>45504</v>
      </c>
      <c r="D2622" s="15">
        <v>50000</v>
      </c>
    </row>
    <row r="2623" spans="1:4" x14ac:dyDescent="0.3">
      <c r="A2623" s="1">
        <v>2</v>
      </c>
      <c r="B2623" s="1" t="s">
        <v>996</v>
      </c>
      <c r="C2623" s="11">
        <v>45504</v>
      </c>
      <c r="D2623" s="15">
        <v>55846</v>
      </c>
    </row>
    <row r="2624" spans="1:4" x14ac:dyDescent="0.3">
      <c r="A2624" s="1">
        <v>2</v>
      </c>
      <c r="B2624" s="1" t="s">
        <v>1005</v>
      </c>
      <c r="C2624" s="11">
        <v>45504</v>
      </c>
      <c r="D2624" s="15">
        <v>56855</v>
      </c>
    </row>
    <row r="2625" spans="1:4" x14ac:dyDescent="0.3">
      <c r="A2625" s="1">
        <v>2</v>
      </c>
      <c r="B2625" s="1" t="s">
        <v>997</v>
      </c>
      <c r="C2625" s="11">
        <v>45504</v>
      </c>
      <c r="D2625" s="15">
        <v>62340</v>
      </c>
    </row>
    <row r="2626" spans="1:4" x14ac:dyDescent="0.3">
      <c r="A2626" s="1">
        <v>2</v>
      </c>
      <c r="B2626" s="1" t="s">
        <v>998</v>
      </c>
      <c r="C2626" s="11">
        <v>45504</v>
      </c>
      <c r="D2626" s="15">
        <v>107408</v>
      </c>
    </row>
    <row r="2627" spans="1:4" x14ac:dyDescent="0.3">
      <c r="A2627" s="1">
        <v>2</v>
      </c>
      <c r="B2627" s="1" t="s">
        <v>1003</v>
      </c>
      <c r="C2627" s="11">
        <v>45504</v>
      </c>
      <c r="D2627" s="15">
        <v>1000</v>
      </c>
    </row>
    <row r="2628" spans="1:4" x14ac:dyDescent="0.3">
      <c r="A2628" s="1">
        <v>2</v>
      </c>
      <c r="B2628" s="1" t="s">
        <v>991</v>
      </c>
      <c r="C2628" s="11">
        <v>45504</v>
      </c>
      <c r="D2628" s="15">
        <v>0</v>
      </c>
    </row>
    <row r="2629" spans="1:4" x14ac:dyDescent="0.3">
      <c r="A2629" s="1">
        <v>2</v>
      </c>
      <c r="B2629" s="1" t="s">
        <v>999</v>
      </c>
      <c r="C2629" s="11">
        <v>45504</v>
      </c>
      <c r="D2629" s="15">
        <v>6500</v>
      </c>
    </row>
    <row r="2630" spans="1:4" x14ac:dyDescent="0.3">
      <c r="A2630" s="1">
        <v>2</v>
      </c>
      <c r="B2630" s="1" t="s">
        <v>994</v>
      </c>
      <c r="C2630" s="11">
        <v>45504</v>
      </c>
      <c r="D2630" s="15">
        <v>-1</v>
      </c>
    </row>
    <row r="2631" spans="1:4" x14ac:dyDescent="0.3">
      <c r="A2631" s="1">
        <v>2</v>
      </c>
      <c r="B2631" s="1" t="s">
        <v>1000</v>
      </c>
      <c r="C2631" s="11">
        <v>45504</v>
      </c>
      <c r="D2631" s="15">
        <v>868</v>
      </c>
    </row>
    <row r="2632" spans="1:4" x14ac:dyDescent="0.3">
      <c r="A2632" s="1">
        <v>2</v>
      </c>
      <c r="B2632" s="1" t="s">
        <v>989</v>
      </c>
      <c r="C2632" s="11">
        <v>45504</v>
      </c>
      <c r="D2632" s="15">
        <v>344264</v>
      </c>
    </row>
    <row r="2633" spans="1:4" x14ac:dyDescent="0.3">
      <c r="A2633" s="1">
        <v>2</v>
      </c>
      <c r="B2633" s="1" t="s">
        <v>992</v>
      </c>
      <c r="C2633" s="11">
        <v>45504</v>
      </c>
      <c r="D2633" s="15">
        <v>18145</v>
      </c>
    </row>
    <row r="2634" spans="1:4" x14ac:dyDescent="0.3">
      <c r="A2634" s="1">
        <v>2</v>
      </c>
      <c r="B2634" s="1" t="s">
        <v>1001</v>
      </c>
      <c r="C2634" s="11">
        <v>45504</v>
      </c>
      <c r="D2634" s="15">
        <v>1</v>
      </c>
    </row>
    <row r="2635" spans="1:4" x14ac:dyDescent="0.3">
      <c r="A2635" s="1">
        <v>2</v>
      </c>
      <c r="B2635" s="1" t="s">
        <v>1004</v>
      </c>
      <c r="C2635" s="11">
        <v>45504</v>
      </c>
      <c r="D2635" s="15">
        <v>11407</v>
      </c>
    </row>
    <row r="2636" spans="1:4" x14ac:dyDescent="0.3">
      <c r="A2636" s="1">
        <v>2</v>
      </c>
      <c r="B2636" s="1" t="s">
        <v>990</v>
      </c>
      <c r="C2636" s="11">
        <v>45535</v>
      </c>
      <c r="D2636" s="15">
        <v>-1105</v>
      </c>
    </row>
    <row r="2637" spans="1:4" x14ac:dyDescent="0.3">
      <c r="A2637" s="1">
        <v>2</v>
      </c>
      <c r="B2637" s="1" t="s">
        <v>995</v>
      </c>
      <c r="C2637" s="11">
        <v>45535</v>
      </c>
      <c r="D2637" s="15">
        <v>177673</v>
      </c>
    </row>
    <row r="2638" spans="1:4" x14ac:dyDescent="0.3">
      <c r="A2638" s="1">
        <v>2</v>
      </c>
      <c r="B2638" s="1" t="s">
        <v>987</v>
      </c>
      <c r="C2638" s="11">
        <v>45535</v>
      </c>
      <c r="D2638" s="15">
        <v>3041</v>
      </c>
    </row>
    <row r="2639" spans="1:4" x14ac:dyDescent="0.3">
      <c r="A2639" s="1">
        <v>2</v>
      </c>
      <c r="B2639" s="1" t="s">
        <v>988</v>
      </c>
      <c r="C2639" s="11">
        <v>45535</v>
      </c>
      <c r="D2639" s="15">
        <v>0</v>
      </c>
    </row>
    <row r="2640" spans="1:4" x14ac:dyDescent="0.3">
      <c r="A2640" s="1">
        <v>2</v>
      </c>
      <c r="B2640" s="1" t="s">
        <v>993</v>
      </c>
      <c r="C2640" s="11">
        <v>45535</v>
      </c>
      <c r="D2640" s="15">
        <v>31048</v>
      </c>
    </row>
    <row r="2641" spans="1:4" x14ac:dyDescent="0.3">
      <c r="A2641" s="1">
        <v>2</v>
      </c>
      <c r="B2641" s="1" t="s">
        <v>1002</v>
      </c>
      <c r="C2641" s="11">
        <v>45535</v>
      </c>
      <c r="D2641" s="15">
        <v>50000</v>
      </c>
    </row>
    <row r="2642" spans="1:4" x14ac:dyDescent="0.3">
      <c r="A2642" s="1">
        <v>2</v>
      </c>
      <c r="B2642" s="1" t="s">
        <v>996</v>
      </c>
      <c r="C2642" s="11">
        <v>45535</v>
      </c>
      <c r="D2642" s="15">
        <v>56815</v>
      </c>
    </row>
    <row r="2643" spans="1:4" x14ac:dyDescent="0.3">
      <c r="A2643" s="1">
        <v>2</v>
      </c>
      <c r="B2643" s="1" t="s">
        <v>1005</v>
      </c>
      <c r="C2643" s="11">
        <v>45535</v>
      </c>
      <c r="D2643" s="15">
        <v>56505</v>
      </c>
    </row>
    <row r="2644" spans="1:4" x14ac:dyDescent="0.3">
      <c r="A2644" s="1">
        <v>2</v>
      </c>
      <c r="B2644" s="1" t="s">
        <v>997</v>
      </c>
      <c r="C2644" s="11">
        <v>45535</v>
      </c>
      <c r="D2644" s="15">
        <v>63609</v>
      </c>
    </row>
    <row r="2645" spans="1:4" x14ac:dyDescent="0.3">
      <c r="A2645" s="1">
        <v>2</v>
      </c>
      <c r="B2645" s="1" t="s">
        <v>998</v>
      </c>
      <c r="C2645" s="11">
        <v>45535</v>
      </c>
      <c r="D2645" s="15">
        <v>109217</v>
      </c>
    </row>
    <row r="2646" spans="1:4" x14ac:dyDescent="0.3">
      <c r="A2646" s="1">
        <v>2</v>
      </c>
      <c r="B2646" s="1" t="s">
        <v>1003</v>
      </c>
      <c r="C2646" s="11">
        <v>45535</v>
      </c>
      <c r="D2646" s="15">
        <v>1000</v>
      </c>
    </row>
    <row r="2647" spans="1:4" x14ac:dyDescent="0.3">
      <c r="A2647" s="1">
        <v>2</v>
      </c>
      <c r="B2647" s="1" t="s">
        <v>991</v>
      </c>
      <c r="C2647" s="11">
        <v>45535</v>
      </c>
      <c r="D2647" s="15">
        <v>0</v>
      </c>
    </row>
    <row r="2648" spans="1:4" x14ac:dyDescent="0.3">
      <c r="A2648" s="1">
        <v>2</v>
      </c>
      <c r="B2648" s="1" t="s">
        <v>999</v>
      </c>
      <c r="C2648" s="11">
        <v>45535</v>
      </c>
      <c r="D2648" s="15">
        <v>6500</v>
      </c>
    </row>
    <row r="2649" spans="1:4" x14ac:dyDescent="0.3">
      <c r="A2649" s="1">
        <v>2</v>
      </c>
      <c r="B2649" s="1" t="s">
        <v>994</v>
      </c>
      <c r="C2649" s="11">
        <v>45535</v>
      </c>
      <c r="D2649" s="15">
        <v>-1</v>
      </c>
    </row>
    <row r="2650" spans="1:4" x14ac:dyDescent="0.3">
      <c r="A2650" s="1">
        <v>2</v>
      </c>
      <c r="B2650" s="1" t="s">
        <v>1000</v>
      </c>
      <c r="C2650" s="11">
        <v>45535</v>
      </c>
      <c r="D2650" s="15">
        <v>858</v>
      </c>
    </row>
    <row r="2651" spans="1:4" x14ac:dyDescent="0.3">
      <c r="A2651" s="1">
        <v>2</v>
      </c>
      <c r="B2651" s="1" t="s">
        <v>989</v>
      </c>
      <c r="C2651" s="11">
        <v>45535</v>
      </c>
      <c r="D2651" s="15">
        <v>345730</v>
      </c>
    </row>
    <row r="2652" spans="1:4" x14ac:dyDescent="0.3">
      <c r="A2652" s="1">
        <v>2</v>
      </c>
      <c r="B2652" s="1" t="s">
        <v>992</v>
      </c>
      <c r="C2652" s="11">
        <v>45535</v>
      </c>
      <c r="D2652" s="15">
        <v>18662</v>
      </c>
    </row>
    <row r="2653" spans="1:4" x14ac:dyDescent="0.3">
      <c r="A2653" s="1">
        <v>2</v>
      </c>
      <c r="B2653" s="1" t="s">
        <v>1001</v>
      </c>
      <c r="C2653" s="11">
        <v>45535</v>
      </c>
      <c r="D2653" s="15">
        <v>1</v>
      </c>
    </row>
    <row r="2654" spans="1:4" x14ac:dyDescent="0.3">
      <c r="A2654" s="1">
        <v>2</v>
      </c>
      <c r="B2654" s="1" t="s">
        <v>1004</v>
      </c>
      <c r="C2654" s="11">
        <v>45535</v>
      </c>
      <c r="D2654" s="15">
        <v>11624</v>
      </c>
    </row>
    <row r="2655" spans="1:4" x14ac:dyDescent="0.3">
      <c r="A2655" s="1">
        <v>2</v>
      </c>
      <c r="B2655" s="1" t="s">
        <v>990</v>
      </c>
      <c r="C2655" s="11">
        <v>45565</v>
      </c>
      <c r="D2655" s="15">
        <v>-438</v>
      </c>
    </row>
    <row r="2656" spans="1:4" x14ac:dyDescent="0.3">
      <c r="A2656" s="1">
        <v>2</v>
      </c>
      <c r="B2656" s="1" t="s">
        <v>995</v>
      </c>
      <c r="C2656" s="11">
        <v>45565</v>
      </c>
      <c r="D2656" s="15">
        <v>184264</v>
      </c>
    </row>
    <row r="2657" spans="1:4" x14ac:dyDescent="0.3">
      <c r="A2657" s="1">
        <v>2</v>
      </c>
      <c r="B2657" s="1" t="s">
        <v>987</v>
      </c>
      <c r="C2657" s="11">
        <v>45565</v>
      </c>
      <c r="D2657" s="15">
        <v>3041</v>
      </c>
    </row>
    <row r="2658" spans="1:4" x14ac:dyDescent="0.3">
      <c r="A2658" s="1">
        <v>2</v>
      </c>
      <c r="B2658" s="1" t="s">
        <v>988</v>
      </c>
      <c r="C2658" s="11">
        <v>45565</v>
      </c>
      <c r="D2658" s="15">
        <v>0</v>
      </c>
    </row>
    <row r="2659" spans="1:4" x14ac:dyDescent="0.3">
      <c r="A2659" s="1">
        <v>2</v>
      </c>
      <c r="B2659" s="1" t="s">
        <v>993</v>
      </c>
      <c r="C2659" s="11">
        <v>45565</v>
      </c>
      <c r="D2659" s="15">
        <v>5401</v>
      </c>
    </row>
    <row r="2660" spans="1:4" x14ac:dyDescent="0.3">
      <c r="A2660" s="1">
        <v>2</v>
      </c>
      <c r="B2660" s="1" t="s">
        <v>1002</v>
      </c>
      <c r="C2660" s="11">
        <v>45565</v>
      </c>
      <c r="D2660" s="15">
        <v>50000</v>
      </c>
    </row>
    <row r="2661" spans="1:4" x14ac:dyDescent="0.3">
      <c r="A2661" s="1">
        <v>2</v>
      </c>
      <c r="B2661" s="1" t="s">
        <v>996</v>
      </c>
      <c r="C2661" s="11">
        <v>45565</v>
      </c>
      <c r="D2661" s="15">
        <v>57543</v>
      </c>
    </row>
    <row r="2662" spans="1:4" x14ac:dyDescent="0.3">
      <c r="A2662" s="1">
        <v>2</v>
      </c>
      <c r="B2662" s="1" t="s">
        <v>1005</v>
      </c>
      <c r="C2662" s="11">
        <v>45565</v>
      </c>
      <c r="D2662" s="15">
        <v>54691</v>
      </c>
    </row>
    <row r="2663" spans="1:4" x14ac:dyDescent="0.3">
      <c r="A2663" s="1">
        <v>2</v>
      </c>
      <c r="B2663" s="1" t="s">
        <v>997</v>
      </c>
      <c r="C2663" s="11">
        <v>45565</v>
      </c>
      <c r="D2663" s="15">
        <v>64651</v>
      </c>
    </row>
    <row r="2664" spans="1:4" x14ac:dyDescent="0.3">
      <c r="A2664" s="1">
        <v>2</v>
      </c>
      <c r="B2664" s="1" t="s">
        <v>998</v>
      </c>
      <c r="C2664" s="11">
        <v>45565</v>
      </c>
      <c r="D2664" s="15">
        <v>110598</v>
      </c>
    </row>
    <row r="2665" spans="1:4" x14ac:dyDescent="0.3">
      <c r="A2665" s="1">
        <v>2</v>
      </c>
      <c r="B2665" s="1" t="s">
        <v>1003</v>
      </c>
      <c r="C2665" s="11">
        <v>45565</v>
      </c>
      <c r="D2665" s="15">
        <v>1000</v>
      </c>
    </row>
    <row r="2666" spans="1:4" x14ac:dyDescent="0.3">
      <c r="A2666" s="1">
        <v>2</v>
      </c>
      <c r="B2666" s="1" t="s">
        <v>991</v>
      </c>
      <c r="C2666" s="11">
        <v>45565</v>
      </c>
      <c r="D2666" s="15">
        <v>0</v>
      </c>
    </row>
    <row r="2667" spans="1:4" x14ac:dyDescent="0.3">
      <c r="A2667" s="1">
        <v>2</v>
      </c>
      <c r="B2667" s="1" t="s">
        <v>999</v>
      </c>
      <c r="C2667" s="11">
        <v>45565</v>
      </c>
      <c r="D2667" s="15">
        <v>6500</v>
      </c>
    </row>
    <row r="2668" spans="1:4" x14ac:dyDescent="0.3">
      <c r="A2668" s="1">
        <v>2</v>
      </c>
      <c r="B2668" s="1" t="s">
        <v>994</v>
      </c>
      <c r="C2668" s="11">
        <v>45565</v>
      </c>
      <c r="D2668" s="15">
        <v>-1</v>
      </c>
    </row>
    <row r="2669" spans="1:4" x14ac:dyDescent="0.3">
      <c r="A2669" s="1">
        <v>2</v>
      </c>
      <c r="B2669" s="1" t="s">
        <v>1000</v>
      </c>
      <c r="C2669" s="11">
        <v>45565</v>
      </c>
      <c r="D2669" s="15">
        <v>848</v>
      </c>
    </row>
    <row r="2670" spans="1:4" x14ac:dyDescent="0.3">
      <c r="A2670" s="1">
        <v>2</v>
      </c>
      <c r="B2670" s="1" t="s">
        <v>989</v>
      </c>
      <c r="C2670" s="11">
        <v>45565</v>
      </c>
      <c r="D2670" s="15">
        <v>348258</v>
      </c>
    </row>
    <row r="2671" spans="1:4" x14ac:dyDescent="0.3">
      <c r="A2671" s="1">
        <v>2</v>
      </c>
      <c r="B2671" s="1" t="s">
        <v>992</v>
      </c>
      <c r="C2671" s="11">
        <v>45565</v>
      </c>
      <c r="D2671" s="15">
        <v>18950</v>
      </c>
    </row>
    <row r="2672" spans="1:4" x14ac:dyDescent="0.3">
      <c r="A2672" s="1">
        <v>2</v>
      </c>
      <c r="B2672" s="1" t="s">
        <v>1001</v>
      </c>
      <c r="C2672" s="11">
        <v>45565</v>
      </c>
      <c r="D2672" s="15">
        <v>1</v>
      </c>
    </row>
    <row r="2673" spans="1:4" x14ac:dyDescent="0.3">
      <c r="A2673" s="1">
        <v>2</v>
      </c>
      <c r="B2673" s="1" t="s">
        <v>1004</v>
      </c>
      <c r="C2673" s="11">
        <v>45565</v>
      </c>
      <c r="D2673" s="15">
        <v>11788</v>
      </c>
    </row>
    <row r="2674" spans="1:4" x14ac:dyDescent="0.3">
      <c r="A2674" s="1">
        <v>2</v>
      </c>
      <c r="B2674" s="1" t="s">
        <v>990</v>
      </c>
      <c r="C2674" s="11">
        <v>45596</v>
      </c>
      <c r="D2674" s="15">
        <v>-932</v>
      </c>
    </row>
    <row r="2675" spans="1:4" x14ac:dyDescent="0.3">
      <c r="A2675" s="1">
        <v>2</v>
      </c>
      <c r="B2675" s="1" t="s">
        <v>995</v>
      </c>
      <c r="C2675" s="11">
        <v>45596</v>
      </c>
      <c r="D2675" s="15">
        <v>186763</v>
      </c>
    </row>
    <row r="2676" spans="1:4" x14ac:dyDescent="0.3">
      <c r="A2676" s="1">
        <v>2</v>
      </c>
      <c r="B2676" s="1" t="s">
        <v>987</v>
      </c>
      <c r="C2676" s="11">
        <v>45596</v>
      </c>
      <c r="D2676" s="15">
        <v>341</v>
      </c>
    </row>
    <row r="2677" spans="1:4" x14ac:dyDescent="0.3">
      <c r="A2677" s="1">
        <v>2</v>
      </c>
      <c r="B2677" s="1" t="s">
        <v>988</v>
      </c>
      <c r="C2677" s="11">
        <v>45596</v>
      </c>
      <c r="D2677" s="15">
        <v>0</v>
      </c>
    </row>
    <row r="2678" spans="1:4" x14ac:dyDescent="0.3">
      <c r="A2678" s="1">
        <v>2</v>
      </c>
      <c r="B2678" s="1" t="s">
        <v>993</v>
      </c>
      <c r="C2678" s="11">
        <v>45596</v>
      </c>
      <c r="D2678" s="15">
        <v>3382</v>
      </c>
    </row>
    <row r="2679" spans="1:4" x14ac:dyDescent="0.3">
      <c r="A2679" s="1">
        <v>2</v>
      </c>
      <c r="B2679" s="1" t="s">
        <v>1002</v>
      </c>
      <c r="C2679" s="11">
        <v>45596</v>
      </c>
      <c r="D2679" s="15">
        <v>50000</v>
      </c>
    </row>
    <row r="2680" spans="1:4" x14ac:dyDescent="0.3">
      <c r="A2680" s="1">
        <v>2</v>
      </c>
      <c r="B2680" s="1" t="s">
        <v>996</v>
      </c>
      <c r="C2680" s="11">
        <v>45596</v>
      </c>
      <c r="D2680" s="15">
        <v>57010</v>
      </c>
    </row>
    <row r="2681" spans="1:4" x14ac:dyDescent="0.3">
      <c r="A2681" s="1">
        <v>2</v>
      </c>
      <c r="B2681" s="1" t="s">
        <v>1005</v>
      </c>
      <c r="C2681" s="11">
        <v>45596</v>
      </c>
      <c r="D2681" s="15">
        <v>45291</v>
      </c>
    </row>
    <row r="2682" spans="1:4" x14ac:dyDescent="0.3">
      <c r="A2682" s="1">
        <v>2</v>
      </c>
      <c r="B2682" s="1" t="s">
        <v>997</v>
      </c>
      <c r="C2682" s="11">
        <v>45596</v>
      </c>
      <c r="D2682" s="15">
        <v>63139</v>
      </c>
    </row>
    <row r="2683" spans="1:4" x14ac:dyDescent="0.3">
      <c r="A2683" s="1">
        <v>2</v>
      </c>
      <c r="B2683" s="1" t="s">
        <v>998</v>
      </c>
      <c r="C2683" s="11">
        <v>45596</v>
      </c>
      <c r="D2683" s="15">
        <v>109468</v>
      </c>
    </row>
    <row r="2684" spans="1:4" x14ac:dyDescent="0.3">
      <c r="A2684" s="1">
        <v>2</v>
      </c>
      <c r="B2684" s="1" t="s">
        <v>1003</v>
      </c>
      <c r="C2684" s="11">
        <v>45596</v>
      </c>
      <c r="D2684" s="15">
        <v>1000</v>
      </c>
    </row>
    <row r="2685" spans="1:4" x14ac:dyDescent="0.3">
      <c r="A2685" s="1">
        <v>2</v>
      </c>
      <c r="B2685" s="1" t="s">
        <v>991</v>
      </c>
      <c r="C2685" s="11">
        <v>45596</v>
      </c>
      <c r="D2685" s="15">
        <v>0</v>
      </c>
    </row>
    <row r="2686" spans="1:4" x14ac:dyDescent="0.3">
      <c r="A2686" s="1">
        <v>2</v>
      </c>
      <c r="B2686" s="1" t="s">
        <v>999</v>
      </c>
      <c r="C2686" s="11">
        <v>45596</v>
      </c>
      <c r="D2686" s="15">
        <v>6500</v>
      </c>
    </row>
    <row r="2687" spans="1:4" x14ac:dyDescent="0.3">
      <c r="A2687" s="1">
        <v>2</v>
      </c>
      <c r="B2687" s="1" t="s">
        <v>994</v>
      </c>
      <c r="C2687" s="11">
        <v>45596</v>
      </c>
      <c r="D2687" s="15">
        <v>-1</v>
      </c>
    </row>
    <row r="2688" spans="1:4" x14ac:dyDescent="0.3">
      <c r="A2688" s="1">
        <v>2</v>
      </c>
      <c r="B2688" s="1" t="s">
        <v>1000</v>
      </c>
      <c r="C2688" s="11">
        <v>45596</v>
      </c>
      <c r="D2688" s="15">
        <v>838</v>
      </c>
    </row>
    <row r="2689" spans="1:4" x14ac:dyDescent="0.3">
      <c r="A2689" s="1">
        <v>2</v>
      </c>
      <c r="B2689" s="1" t="s">
        <v>989</v>
      </c>
      <c r="C2689" s="11">
        <v>45596</v>
      </c>
      <c r="D2689" s="15">
        <v>341059</v>
      </c>
    </row>
    <row r="2690" spans="1:4" x14ac:dyDescent="0.3">
      <c r="A2690" s="1">
        <v>2</v>
      </c>
      <c r="B2690" s="1" t="s">
        <v>992</v>
      </c>
      <c r="C2690" s="11">
        <v>45596</v>
      </c>
      <c r="D2690" s="15">
        <v>18865</v>
      </c>
    </row>
    <row r="2691" spans="1:4" x14ac:dyDescent="0.3">
      <c r="A2691" s="1">
        <v>2</v>
      </c>
      <c r="B2691" s="1" t="s">
        <v>1001</v>
      </c>
      <c r="C2691" s="11">
        <v>45596</v>
      </c>
      <c r="D2691" s="15">
        <v>1</v>
      </c>
    </row>
    <row r="2692" spans="1:4" x14ac:dyDescent="0.3">
      <c r="A2692" s="1">
        <v>2</v>
      </c>
      <c r="B2692" s="1" t="s">
        <v>1004</v>
      </c>
      <c r="C2692" s="11">
        <v>45596</v>
      </c>
      <c r="D2692" s="15">
        <v>11686</v>
      </c>
    </row>
    <row r="2693" spans="1:4" x14ac:dyDescent="0.3">
      <c r="A2693" s="1">
        <v>2</v>
      </c>
      <c r="B2693" s="1" t="s">
        <v>990</v>
      </c>
      <c r="C2693" s="11">
        <v>45626</v>
      </c>
      <c r="D2693" s="15">
        <v>-3645</v>
      </c>
    </row>
    <row r="2694" spans="1:4" x14ac:dyDescent="0.3">
      <c r="A2694" s="1">
        <v>2</v>
      </c>
      <c r="B2694" s="1" t="s">
        <v>995</v>
      </c>
      <c r="C2694" s="11">
        <v>45626</v>
      </c>
      <c r="D2694" s="15">
        <v>198933</v>
      </c>
    </row>
    <row r="2695" spans="1:4" x14ac:dyDescent="0.3">
      <c r="A2695" s="1">
        <v>2</v>
      </c>
      <c r="B2695" s="1" t="s">
        <v>987</v>
      </c>
      <c r="C2695" s="11">
        <v>45626</v>
      </c>
      <c r="D2695" s="15">
        <v>341</v>
      </c>
    </row>
    <row r="2696" spans="1:4" x14ac:dyDescent="0.3">
      <c r="A2696" s="1">
        <v>2</v>
      </c>
      <c r="B2696" s="1" t="s">
        <v>988</v>
      </c>
      <c r="C2696" s="11">
        <v>45626</v>
      </c>
      <c r="D2696" s="15">
        <v>0</v>
      </c>
    </row>
    <row r="2697" spans="1:4" x14ac:dyDescent="0.3">
      <c r="A2697" s="1">
        <v>2</v>
      </c>
      <c r="B2697" s="1" t="s">
        <v>993</v>
      </c>
      <c r="C2697" s="11">
        <v>45626</v>
      </c>
      <c r="D2697" s="15">
        <v>392</v>
      </c>
    </row>
    <row r="2698" spans="1:4" x14ac:dyDescent="0.3">
      <c r="A2698" s="1">
        <v>2</v>
      </c>
      <c r="B2698" s="1" t="s">
        <v>1002</v>
      </c>
      <c r="C2698" s="11">
        <v>45626</v>
      </c>
      <c r="D2698" s="15">
        <v>50000</v>
      </c>
    </row>
    <row r="2699" spans="1:4" x14ac:dyDescent="0.3">
      <c r="A2699" s="1">
        <v>2</v>
      </c>
      <c r="B2699" s="1" t="s">
        <v>996</v>
      </c>
      <c r="C2699" s="11">
        <v>45626</v>
      </c>
      <c r="D2699" s="15">
        <v>58717</v>
      </c>
    </row>
    <row r="2700" spans="1:4" x14ac:dyDescent="0.3">
      <c r="A2700" s="1">
        <v>2</v>
      </c>
      <c r="B2700" s="1" t="s">
        <v>1005</v>
      </c>
      <c r="C2700" s="11">
        <v>45626</v>
      </c>
      <c r="D2700" s="15">
        <v>42283</v>
      </c>
    </row>
    <row r="2701" spans="1:4" x14ac:dyDescent="0.3">
      <c r="A2701" s="1">
        <v>2</v>
      </c>
      <c r="B2701" s="1" t="s">
        <v>997</v>
      </c>
      <c r="C2701" s="11">
        <v>45626</v>
      </c>
      <c r="D2701" s="15">
        <v>64711</v>
      </c>
    </row>
    <row r="2702" spans="1:4" x14ac:dyDescent="0.3">
      <c r="A2702" s="1">
        <v>2</v>
      </c>
      <c r="B2702" s="1" t="s">
        <v>998</v>
      </c>
      <c r="C2702" s="11">
        <v>45626</v>
      </c>
      <c r="D2702" s="15">
        <v>111056</v>
      </c>
    </row>
    <row r="2703" spans="1:4" x14ac:dyDescent="0.3">
      <c r="A2703" s="1">
        <v>2</v>
      </c>
      <c r="B2703" s="1" t="s">
        <v>1003</v>
      </c>
      <c r="C2703" s="11">
        <v>45626</v>
      </c>
      <c r="D2703" s="15">
        <v>1000</v>
      </c>
    </row>
    <row r="2704" spans="1:4" x14ac:dyDescent="0.3">
      <c r="A2704" s="1">
        <v>2</v>
      </c>
      <c r="B2704" s="1" t="s">
        <v>991</v>
      </c>
      <c r="C2704" s="11">
        <v>45626</v>
      </c>
      <c r="D2704" s="15">
        <v>0</v>
      </c>
    </row>
    <row r="2705" spans="1:4" x14ac:dyDescent="0.3">
      <c r="A2705" s="1">
        <v>2</v>
      </c>
      <c r="B2705" s="1" t="s">
        <v>999</v>
      </c>
      <c r="C2705" s="11">
        <v>45626</v>
      </c>
      <c r="D2705" s="15">
        <v>15500</v>
      </c>
    </row>
    <row r="2706" spans="1:4" x14ac:dyDescent="0.3">
      <c r="A2706" s="1">
        <v>2</v>
      </c>
      <c r="B2706" s="1" t="s">
        <v>994</v>
      </c>
      <c r="C2706" s="11">
        <v>45626</v>
      </c>
      <c r="D2706" s="15">
        <v>-1</v>
      </c>
    </row>
    <row r="2707" spans="1:4" x14ac:dyDescent="0.3">
      <c r="A2707" s="1">
        <v>2</v>
      </c>
      <c r="B2707" s="1" t="s">
        <v>1000</v>
      </c>
      <c r="C2707" s="11">
        <v>45626</v>
      </c>
      <c r="D2707" s="15">
        <v>828</v>
      </c>
    </row>
    <row r="2708" spans="1:4" x14ac:dyDescent="0.3">
      <c r="A2708" s="1">
        <v>2</v>
      </c>
      <c r="B2708" s="1" t="s">
        <v>989</v>
      </c>
      <c r="C2708" s="11">
        <v>45626</v>
      </c>
      <c r="D2708" s="15">
        <v>361606</v>
      </c>
    </row>
    <row r="2709" spans="1:4" x14ac:dyDescent="0.3">
      <c r="A2709" s="1">
        <v>2</v>
      </c>
      <c r="B2709" s="1" t="s">
        <v>992</v>
      </c>
      <c r="C2709" s="11">
        <v>45626</v>
      </c>
      <c r="D2709" s="15">
        <v>19402</v>
      </c>
    </row>
    <row r="2710" spans="1:4" x14ac:dyDescent="0.3">
      <c r="A2710" s="1">
        <v>2</v>
      </c>
      <c r="B2710" s="1" t="s">
        <v>1001</v>
      </c>
      <c r="C2710" s="11">
        <v>45626</v>
      </c>
      <c r="D2710" s="15">
        <v>1</v>
      </c>
    </row>
    <row r="2711" spans="1:4" x14ac:dyDescent="0.3">
      <c r="A2711" s="1">
        <v>2</v>
      </c>
      <c r="B2711" s="1" t="s">
        <v>1004</v>
      </c>
      <c r="C2711" s="11">
        <v>45626</v>
      </c>
      <c r="D2711" s="15">
        <v>11968</v>
      </c>
    </row>
    <row r="2712" spans="1:4" x14ac:dyDescent="0.3">
      <c r="A2712" s="1">
        <v>2</v>
      </c>
      <c r="B2712" s="1" t="s">
        <v>990</v>
      </c>
      <c r="C2712" s="11">
        <v>45657</v>
      </c>
      <c r="D2712" s="15">
        <v>-1256</v>
      </c>
    </row>
    <row r="2713" spans="1:4" x14ac:dyDescent="0.3">
      <c r="A2713" s="1">
        <v>2</v>
      </c>
      <c r="B2713" s="1" t="s">
        <v>995</v>
      </c>
      <c r="C2713" s="11">
        <v>45657</v>
      </c>
      <c r="D2713" s="15">
        <v>332058</v>
      </c>
    </row>
    <row r="2714" spans="1:4" x14ac:dyDescent="0.3">
      <c r="A2714" s="1">
        <v>2</v>
      </c>
      <c r="B2714" s="1" t="s">
        <v>987</v>
      </c>
      <c r="C2714" s="11">
        <v>45657</v>
      </c>
      <c r="D2714" s="15">
        <v>341</v>
      </c>
    </row>
    <row r="2715" spans="1:4" x14ac:dyDescent="0.3">
      <c r="A2715" s="1">
        <v>2</v>
      </c>
      <c r="B2715" s="1" t="s">
        <v>988</v>
      </c>
      <c r="C2715" s="11">
        <v>45657</v>
      </c>
      <c r="D2715" s="15">
        <v>0</v>
      </c>
    </row>
    <row r="2716" spans="1:4" x14ac:dyDescent="0.3">
      <c r="A2716" s="1">
        <v>2</v>
      </c>
      <c r="B2716" s="1" t="s">
        <v>993</v>
      </c>
      <c r="C2716" s="11">
        <v>45657</v>
      </c>
      <c r="D2716" s="15">
        <v>14534</v>
      </c>
    </row>
    <row r="2717" spans="1:4" x14ac:dyDescent="0.3">
      <c r="A2717" s="1">
        <v>2</v>
      </c>
      <c r="B2717" s="1" t="s">
        <v>1002</v>
      </c>
      <c r="C2717" s="11">
        <v>45657</v>
      </c>
      <c r="D2717" s="15">
        <v>50000</v>
      </c>
    </row>
    <row r="2718" spans="1:4" x14ac:dyDescent="0.3">
      <c r="A2718" s="1">
        <v>2</v>
      </c>
      <c r="B2718" s="1" t="s">
        <v>996</v>
      </c>
      <c r="C2718" s="11">
        <v>45657</v>
      </c>
      <c r="D2718" s="15">
        <v>56441</v>
      </c>
    </row>
    <row r="2719" spans="1:4" x14ac:dyDescent="0.3">
      <c r="A2719" s="1">
        <v>2</v>
      </c>
      <c r="B2719" s="1" t="s">
        <v>1005</v>
      </c>
      <c r="C2719" s="11">
        <v>45657</v>
      </c>
      <c r="D2719" s="15">
        <v>62507</v>
      </c>
    </row>
    <row r="2720" spans="1:4" x14ac:dyDescent="0.3">
      <c r="A2720" s="1">
        <v>2</v>
      </c>
      <c r="B2720" s="1" t="s">
        <v>997</v>
      </c>
      <c r="C2720" s="11">
        <v>45657</v>
      </c>
      <c r="D2720" s="15">
        <v>63011</v>
      </c>
    </row>
    <row r="2721" spans="1:4" x14ac:dyDescent="0.3">
      <c r="A2721" s="1">
        <v>2</v>
      </c>
      <c r="B2721" s="1" t="s">
        <v>998</v>
      </c>
      <c r="C2721" s="11">
        <v>45657</v>
      </c>
      <c r="D2721" s="15">
        <v>95458</v>
      </c>
    </row>
    <row r="2722" spans="1:4" x14ac:dyDescent="0.3">
      <c r="A2722" s="1">
        <v>2</v>
      </c>
      <c r="B2722" s="1" t="s">
        <v>1003</v>
      </c>
      <c r="C2722" s="11">
        <v>45657</v>
      </c>
      <c r="D2722" s="15">
        <v>1000</v>
      </c>
    </row>
    <row r="2723" spans="1:4" x14ac:dyDescent="0.3">
      <c r="A2723" s="1">
        <v>2</v>
      </c>
      <c r="B2723" s="1" t="s">
        <v>991</v>
      </c>
      <c r="C2723" s="11">
        <v>45657</v>
      </c>
      <c r="D2723" s="15">
        <v>0</v>
      </c>
    </row>
    <row r="2724" spans="1:4" x14ac:dyDescent="0.3">
      <c r="A2724" s="1">
        <v>2</v>
      </c>
      <c r="B2724" s="1" t="s">
        <v>999</v>
      </c>
      <c r="C2724" s="11">
        <v>45657</v>
      </c>
      <c r="D2724" s="15">
        <v>15500</v>
      </c>
    </row>
    <row r="2725" spans="1:4" x14ac:dyDescent="0.3">
      <c r="A2725" s="1">
        <v>2</v>
      </c>
      <c r="B2725" s="1" t="s">
        <v>994</v>
      </c>
      <c r="C2725" s="11">
        <v>45657</v>
      </c>
      <c r="D2725" s="15">
        <v>-1</v>
      </c>
    </row>
    <row r="2726" spans="1:4" x14ac:dyDescent="0.3">
      <c r="A2726" s="1">
        <v>2</v>
      </c>
      <c r="B2726" s="1" t="s">
        <v>1000</v>
      </c>
      <c r="C2726" s="11">
        <v>45657</v>
      </c>
      <c r="D2726" s="15">
        <v>818</v>
      </c>
    </row>
    <row r="2727" spans="1:4" x14ac:dyDescent="0.3">
      <c r="A2727" s="1">
        <v>2</v>
      </c>
      <c r="B2727" s="1" t="s">
        <v>989</v>
      </c>
      <c r="C2727" s="11">
        <v>45657</v>
      </c>
      <c r="D2727" s="15">
        <v>338811</v>
      </c>
    </row>
    <row r="2728" spans="1:4" x14ac:dyDescent="0.3">
      <c r="A2728" s="1">
        <v>2</v>
      </c>
      <c r="B2728" s="1" t="s">
        <v>992</v>
      </c>
      <c r="C2728" s="11">
        <v>45657</v>
      </c>
      <c r="D2728" s="15">
        <v>18725</v>
      </c>
    </row>
    <row r="2729" spans="1:4" x14ac:dyDescent="0.3">
      <c r="A2729" s="1">
        <v>2</v>
      </c>
      <c r="B2729" s="1" t="s">
        <v>1001</v>
      </c>
      <c r="C2729" s="11">
        <v>45657</v>
      </c>
      <c r="D2729" s="15">
        <v>1</v>
      </c>
    </row>
    <row r="2730" spans="1:4" x14ac:dyDescent="0.3">
      <c r="A2730" s="1">
        <v>2</v>
      </c>
      <c r="B2730" s="1" t="s">
        <v>1004</v>
      </c>
      <c r="C2730" s="11">
        <v>45657</v>
      </c>
      <c r="D2730" s="15">
        <v>11595</v>
      </c>
    </row>
    <row r="2731" spans="1:4" x14ac:dyDescent="0.3">
      <c r="A2731" s="1">
        <v>2</v>
      </c>
      <c r="B2731" s="1" t="s">
        <v>990</v>
      </c>
      <c r="C2731" s="11">
        <v>45688</v>
      </c>
      <c r="D2731" s="15">
        <v>-2987</v>
      </c>
    </row>
    <row r="2732" spans="1:4" x14ac:dyDescent="0.3">
      <c r="A2732" s="1">
        <v>2</v>
      </c>
      <c r="B2732" s="1" t="s">
        <v>995</v>
      </c>
      <c r="C2732" s="11">
        <v>45688</v>
      </c>
      <c r="D2732" s="15">
        <v>88482</v>
      </c>
    </row>
    <row r="2733" spans="1:4" x14ac:dyDescent="0.3">
      <c r="A2733" s="1">
        <v>2</v>
      </c>
      <c r="B2733" s="1" t="s">
        <v>987</v>
      </c>
      <c r="C2733" s="11">
        <v>45688</v>
      </c>
      <c r="D2733" s="15">
        <v>1091</v>
      </c>
    </row>
    <row r="2734" spans="1:4" x14ac:dyDescent="0.3">
      <c r="A2734" s="1">
        <v>2</v>
      </c>
      <c r="B2734" s="1" t="s">
        <v>988</v>
      </c>
      <c r="C2734" s="11">
        <v>45688</v>
      </c>
      <c r="D2734" s="15">
        <v>0</v>
      </c>
    </row>
    <row r="2735" spans="1:4" x14ac:dyDescent="0.3">
      <c r="A2735" s="1">
        <v>2</v>
      </c>
      <c r="B2735" s="1" t="s">
        <v>993</v>
      </c>
      <c r="C2735" s="11">
        <v>45688</v>
      </c>
      <c r="D2735" s="15">
        <v>2229</v>
      </c>
    </row>
    <row r="2736" spans="1:4" x14ac:dyDescent="0.3">
      <c r="A2736" s="1">
        <v>2</v>
      </c>
      <c r="B2736" s="1" t="s">
        <v>1002</v>
      </c>
      <c r="C2736" s="11">
        <v>45688</v>
      </c>
      <c r="D2736" s="15">
        <v>85445</v>
      </c>
    </row>
    <row r="2737" spans="1:4" x14ac:dyDescent="0.3">
      <c r="A2737" s="1">
        <v>2</v>
      </c>
      <c r="B2737" s="1" t="s">
        <v>996</v>
      </c>
      <c r="C2737" s="11">
        <v>45688</v>
      </c>
      <c r="D2737" s="15">
        <v>58124</v>
      </c>
    </row>
    <row r="2738" spans="1:4" x14ac:dyDescent="0.3">
      <c r="A2738" s="1">
        <v>2</v>
      </c>
      <c r="B2738" s="1" t="s">
        <v>1005</v>
      </c>
      <c r="C2738" s="11">
        <v>45688</v>
      </c>
      <c r="D2738" s="15">
        <v>67501</v>
      </c>
    </row>
    <row r="2739" spans="1:4" x14ac:dyDescent="0.3">
      <c r="A2739" s="1">
        <v>2</v>
      </c>
      <c r="B2739" s="1" t="s">
        <v>997</v>
      </c>
      <c r="C2739" s="11">
        <v>45688</v>
      </c>
      <c r="D2739" s="15">
        <v>64202</v>
      </c>
    </row>
    <row r="2740" spans="1:4" x14ac:dyDescent="0.3">
      <c r="A2740" s="1">
        <v>2</v>
      </c>
      <c r="B2740" s="1" t="s">
        <v>998</v>
      </c>
      <c r="C2740" s="11">
        <v>45688</v>
      </c>
      <c r="D2740" s="15">
        <v>77695</v>
      </c>
    </row>
    <row r="2741" spans="1:4" x14ac:dyDescent="0.3">
      <c r="A2741" s="1">
        <v>2</v>
      </c>
      <c r="B2741" s="1" t="s">
        <v>1003</v>
      </c>
      <c r="C2741" s="11">
        <v>45688</v>
      </c>
      <c r="D2741" s="15">
        <v>1000</v>
      </c>
    </row>
    <row r="2742" spans="1:4" x14ac:dyDescent="0.3">
      <c r="A2742" s="1">
        <v>2</v>
      </c>
      <c r="B2742" s="1" t="s">
        <v>991</v>
      </c>
      <c r="C2742" s="11">
        <v>45688</v>
      </c>
      <c r="D2742" s="15">
        <v>0</v>
      </c>
    </row>
    <row r="2743" spans="1:4" x14ac:dyDescent="0.3">
      <c r="A2743" s="1">
        <v>2</v>
      </c>
      <c r="B2743" s="1" t="s">
        <v>999</v>
      </c>
      <c r="C2743" s="11">
        <v>45688</v>
      </c>
      <c r="D2743" s="15">
        <v>15500</v>
      </c>
    </row>
    <row r="2744" spans="1:4" x14ac:dyDescent="0.3">
      <c r="A2744" s="1">
        <v>2</v>
      </c>
      <c r="B2744" s="1" t="s">
        <v>994</v>
      </c>
      <c r="C2744" s="11">
        <v>45688</v>
      </c>
      <c r="D2744" s="15">
        <v>-1</v>
      </c>
    </row>
    <row r="2745" spans="1:4" x14ac:dyDescent="0.3">
      <c r="A2745" s="1">
        <v>2</v>
      </c>
      <c r="B2745" s="1" t="s">
        <v>1000</v>
      </c>
      <c r="C2745" s="11">
        <v>45688</v>
      </c>
      <c r="D2745" s="15">
        <v>808</v>
      </c>
    </row>
    <row r="2746" spans="1:4" x14ac:dyDescent="0.3">
      <c r="A2746" s="1">
        <v>2</v>
      </c>
      <c r="B2746" s="1" t="s">
        <v>1006</v>
      </c>
      <c r="C2746" s="11">
        <v>45688</v>
      </c>
      <c r="D2746" s="15">
        <v>0</v>
      </c>
    </row>
    <row r="2747" spans="1:4" x14ac:dyDescent="0.3">
      <c r="A2747" s="1">
        <v>2</v>
      </c>
      <c r="B2747" s="1" t="s">
        <v>989</v>
      </c>
      <c r="C2747" s="11">
        <v>45688</v>
      </c>
      <c r="D2747" s="15">
        <v>408506</v>
      </c>
    </row>
    <row r="2748" spans="1:4" x14ac:dyDescent="0.3">
      <c r="A2748" s="1">
        <v>2</v>
      </c>
      <c r="B2748" s="1" t="s">
        <v>992</v>
      </c>
      <c r="C2748" s="11">
        <v>45688</v>
      </c>
      <c r="D2748" s="15">
        <v>19269</v>
      </c>
    </row>
    <row r="2749" spans="1:4" x14ac:dyDescent="0.3">
      <c r="A2749" s="1">
        <v>2</v>
      </c>
      <c r="B2749" s="1" t="s">
        <v>1001</v>
      </c>
      <c r="C2749" s="11">
        <v>45688</v>
      </c>
      <c r="D2749" s="15">
        <v>1</v>
      </c>
    </row>
    <row r="2750" spans="1:4" x14ac:dyDescent="0.3">
      <c r="A2750" s="1">
        <v>2</v>
      </c>
      <c r="B2750" s="1" t="s">
        <v>1004</v>
      </c>
      <c r="C2750" s="11">
        <v>45688</v>
      </c>
      <c r="D2750" s="15">
        <v>11884</v>
      </c>
    </row>
    <row r="2751" spans="1:4" x14ac:dyDescent="0.3">
      <c r="A2751" s="1">
        <v>2</v>
      </c>
      <c r="B2751" s="1" t="s">
        <v>990</v>
      </c>
      <c r="C2751" s="11">
        <v>45716</v>
      </c>
      <c r="D2751" s="15">
        <v>271</v>
      </c>
    </row>
    <row r="2752" spans="1:4" x14ac:dyDescent="0.3">
      <c r="A2752" s="1">
        <v>2</v>
      </c>
      <c r="B2752" s="1" t="s">
        <v>995</v>
      </c>
      <c r="C2752" s="11">
        <v>45716</v>
      </c>
      <c r="D2752" s="15">
        <v>91663</v>
      </c>
    </row>
    <row r="2753" spans="1:4" x14ac:dyDescent="0.3">
      <c r="A2753" s="1">
        <v>2</v>
      </c>
      <c r="B2753" s="1" t="s">
        <v>987</v>
      </c>
      <c r="C2753" s="11">
        <v>45716</v>
      </c>
      <c r="D2753" s="15">
        <v>1091</v>
      </c>
    </row>
    <row r="2754" spans="1:4" x14ac:dyDescent="0.3">
      <c r="A2754" s="1">
        <v>2</v>
      </c>
      <c r="B2754" s="1" t="s">
        <v>988</v>
      </c>
      <c r="C2754" s="11">
        <v>45716</v>
      </c>
      <c r="D2754" s="15">
        <v>0</v>
      </c>
    </row>
    <row r="2755" spans="1:4" x14ac:dyDescent="0.3">
      <c r="A2755" s="1">
        <v>2</v>
      </c>
      <c r="B2755" s="1" t="s">
        <v>993</v>
      </c>
      <c r="C2755" s="11">
        <v>45716</v>
      </c>
      <c r="D2755" s="15">
        <v>2721</v>
      </c>
    </row>
    <row r="2756" spans="1:4" x14ac:dyDescent="0.3">
      <c r="A2756" s="1">
        <v>2</v>
      </c>
      <c r="B2756" s="1" t="s">
        <v>1002</v>
      </c>
      <c r="C2756" s="11">
        <v>45716</v>
      </c>
      <c r="D2756" s="15">
        <v>85160</v>
      </c>
    </row>
    <row r="2757" spans="1:4" x14ac:dyDescent="0.3">
      <c r="A2757" s="1">
        <v>2</v>
      </c>
      <c r="B2757" s="1" t="s">
        <v>996</v>
      </c>
      <c r="C2757" s="11">
        <v>45716</v>
      </c>
      <c r="D2757" s="15">
        <v>57375</v>
      </c>
    </row>
    <row r="2758" spans="1:4" x14ac:dyDescent="0.3">
      <c r="A2758" s="1">
        <v>2</v>
      </c>
      <c r="B2758" s="1" t="s">
        <v>1005</v>
      </c>
      <c r="C2758" s="11">
        <v>45716</v>
      </c>
      <c r="D2758" s="15">
        <v>68577</v>
      </c>
    </row>
    <row r="2759" spans="1:4" x14ac:dyDescent="0.3">
      <c r="A2759" s="1">
        <v>2</v>
      </c>
      <c r="B2759" s="1" t="s">
        <v>997</v>
      </c>
      <c r="C2759" s="11">
        <v>45716</v>
      </c>
      <c r="D2759" s="15">
        <v>63320</v>
      </c>
    </row>
    <row r="2760" spans="1:4" x14ac:dyDescent="0.3">
      <c r="A2760" s="1">
        <v>2</v>
      </c>
      <c r="B2760" s="1" t="s">
        <v>998</v>
      </c>
      <c r="C2760" s="11">
        <v>45716</v>
      </c>
      <c r="D2760" s="15">
        <v>77480</v>
      </c>
    </row>
    <row r="2761" spans="1:4" x14ac:dyDescent="0.3">
      <c r="A2761" s="1">
        <v>2</v>
      </c>
      <c r="B2761" s="1" t="s">
        <v>1003</v>
      </c>
      <c r="C2761" s="11">
        <v>45716</v>
      </c>
      <c r="D2761" s="15">
        <v>1000</v>
      </c>
    </row>
    <row r="2762" spans="1:4" x14ac:dyDescent="0.3">
      <c r="A2762" s="1">
        <v>2</v>
      </c>
      <c r="B2762" s="1" t="s">
        <v>991</v>
      </c>
      <c r="C2762" s="11">
        <v>45716</v>
      </c>
      <c r="D2762" s="15">
        <v>0</v>
      </c>
    </row>
    <row r="2763" spans="1:4" x14ac:dyDescent="0.3">
      <c r="A2763" s="1">
        <v>2</v>
      </c>
      <c r="B2763" s="1" t="s">
        <v>999</v>
      </c>
      <c r="C2763" s="11">
        <v>45716</v>
      </c>
      <c r="D2763" s="15">
        <v>15500</v>
      </c>
    </row>
    <row r="2764" spans="1:4" x14ac:dyDescent="0.3">
      <c r="A2764" s="1">
        <v>2</v>
      </c>
      <c r="B2764" s="1" t="s">
        <v>994</v>
      </c>
      <c r="C2764" s="11">
        <v>45716</v>
      </c>
      <c r="D2764" s="15">
        <v>-1</v>
      </c>
    </row>
    <row r="2765" spans="1:4" x14ac:dyDescent="0.3">
      <c r="A2765" s="1">
        <v>2</v>
      </c>
      <c r="B2765" s="1" t="s">
        <v>1000</v>
      </c>
      <c r="C2765" s="11">
        <v>45716</v>
      </c>
      <c r="D2765" s="15">
        <v>798</v>
      </c>
    </row>
    <row r="2766" spans="1:4" x14ac:dyDescent="0.3">
      <c r="A2766" s="1">
        <v>2</v>
      </c>
      <c r="B2766" s="1" t="s">
        <v>1006</v>
      </c>
      <c r="C2766" s="11">
        <v>45716</v>
      </c>
      <c r="D2766" s="15">
        <v>0</v>
      </c>
    </row>
    <row r="2767" spans="1:4" x14ac:dyDescent="0.3">
      <c r="A2767" s="1">
        <v>2</v>
      </c>
      <c r="B2767" s="1" t="s">
        <v>989</v>
      </c>
      <c r="C2767" s="11">
        <v>45716</v>
      </c>
      <c r="D2767" s="15">
        <v>407248</v>
      </c>
    </row>
    <row r="2768" spans="1:4" x14ac:dyDescent="0.3">
      <c r="A2768" s="1">
        <v>2</v>
      </c>
      <c r="B2768" s="1" t="s">
        <v>992</v>
      </c>
      <c r="C2768" s="11">
        <v>45716</v>
      </c>
      <c r="D2768" s="15">
        <v>18942</v>
      </c>
    </row>
    <row r="2769" spans="1:4" x14ac:dyDescent="0.3">
      <c r="A2769" s="1">
        <v>2</v>
      </c>
      <c r="B2769" s="1" t="s">
        <v>1001</v>
      </c>
      <c r="C2769" s="11">
        <v>45716</v>
      </c>
      <c r="D2769" s="15">
        <v>1</v>
      </c>
    </row>
    <row r="2770" spans="1:4" x14ac:dyDescent="0.3">
      <c r="A2770" s="1">
        <v>2</v>
      </c>
      <c r="B2770" s="1" t="s">
        <v>1004</v>
      </c>
      <c r="C2770" s="11">
        <v>45716</v>
      </c>
      <c r="D2770" s="15">
        <v>11779</v>
      </c>
    </row>
    <row r="2771" spans="1:4" x14ac:dyDescent="0.3">
      <c r="A2771" s="1">
        <v>2</v>
      </c>
      <c r="B2771" s="1" t="s">
        <v>990</v>
      </c>
      <c r="C2771" s="11">
        <v>45747</v>
      </c>
      <c r="D2771" s="15">
        <v>629</v>
      </c>
    </row>
    <row r="2772" spans="1:4" x14ac:dyDescent="0.3">
      <c r="A2772" s="1">
        <v>2</v>
      </c>
      <c r="B2772" s="1" t="s">
        <v>995</v>
      </c>
      <c r="C2772" s="11">
        <v>45747</v>
      </c>
      <c r="D2772" s="15">
        <v>94549</v>
      </c>
    </row>
    <row r="2773" spans="1:4" x14ac:dyDescent="0.3">
      <c r="A2773" s="1">
        <v>2</v>
      </c>
      <c r="B2773" s="1" t="s">
        <v>987</v>
      </c>
      <c r="C2773" s="11">
        <v>45747</v>
      </c>
      <c r="D2773" s="15">
        <v>1091</v>
      </c>
    </row>
    <row r="2774" spans="1:4" x14ac:dyDescent="0.3">
      <c r="A2774" s="1">
        <v>2</v>
      </c>
      <c r="B2774" s="1" t="s">
        <v>988</v>
      </c>
      <c r="C2774" s="11">
        <v>45747</v>
      </c>
      <c r="D2774" s="15">
        <v>0</v>
      </c>
    </row>
    <row r="2775" spans="1:4" x14ac:dyDescent="0.3">
      <c r="A2775" s="1">
        <v>2</v>
      </c>
      <c r="B2775" s="1" t="s">
        <v>993</v>
      </c>
      <c r="C2775" s="11">
        <v>45747</v>
      </c>
      <c r="D2775" s="15">
        <v>1097</v>
      </c>
    </row>
    <row r="2776" spans="1:4" x14ac:dyDescent="0.3">
      <c r="A2776" s="1">
        <v>2</v>
      </c>
      <c r="B2776" s="1" t="s">
        <v>1002</v>
      </c>
      <c r="C2776" s="11">
        <v>45747</v>
      </c>
      <c r="D2776" s="15">
        <v>81940</v>
      </c>
    </row>
    <row r="2777" spans="1:4" x14ac:dyDescent="0.3">
      <c r="A2777" s="1">
        <v>2</v>
      </c>
      <c r="B2777" s="1" t="s">
        <v>996</v>
      </c>
      <c r="C2777" s="11">
        <v>45747</v>
      </c>
      <c r="D2777" s="15">
        <v>56589</v>
      </c>
    </row>
    <row r="2778" spans="1:4" x14ac:dyDescent="0.3">
      <c r="A2778" s="1">
        <v>2</v>
      </c>
      <c r="B2778" s="1" t="s">
        <v>1005</v>
      </c>
      <c r="C2778" s="11">
        <v>45747</v>
      </c>
      <c r="D2778" s="15">
        <v>64641</v>
      </c>
    </row>
    <row r="2779" spans="1:4" x14ac:dyDescent="0.3">
      <c r="A2779" s="1">
        <v>2</v>
      </c>
      <c r="B2779" s="1" t="s">
        <v>997</v>
      </c>
      <c r="C2779" s="11">
        <v>45747</v>
      </c>
      <c r="D2779" s="15">
        <v>62144</v>
      </c>
    </row>
    <row r="2780" spans="1:4" x14ac:dyDescent="0.3">
      <c r="A2780" s="1">
        <v>2</v>
      </c>
      <c r="B2780" s="1" t="s">
        <v>998</v>
      </c>
      <c r="C2780" s="11">
        <v>45747</v>
      </c>
      <c r="D2780" s="15">
        <v>76855</v>
      </c>
    </row>
    <row r="2781" spans="1:4" x14ac:dyDescent="0.3">
      <c r="A2781" s="1">
        <v>2</v>
      </c>
      <c r="B2781" s="1" t="s">
        <v>1003</v>
      </c>
      <c r="C2781" s="11">
        <v>45747</v>
      </c>
      <c r="D2781" s="15">
        <v>1000</v>
      </c>
    </row>
    <row r="2782" spans="1:4" x14ac:dyDescent="0.3">
      <c r="A2782" s="1">
        <v>2</v>
      </c>
      <c r="B2782" s="1" t="s">
        <v>991</v>
      </c>
      <c r="C2782" s="11">
        <v>45747</v>
      </c>
      <c r="D2782" s="15">
        <v>0</v>
      </c>
    </row>
    <row r="2783" spans="1:4" x14ac:dyDescent="0.3">
      <c r="A2783" s="1">
        <v>2</v>
      </c>
      <c r="B2783" s="1" t="s">
        <v>999</v>
      </c>
      <c r="C2783" s="11">
        <v>45747</v>
      </c>
      <c r="D2783" s="15">
        <v>15500</v>
      </c>
    </row>
    <row r="2784" spans="1:4" x14ac:dyDescent="0.3">
      <c r="A2784" s="1">
        <v>2</v>
      </c>
      <c r="B2784" s="1" t="s">
        <v>994</v>
      </c>
      <c r="C2784" s="11">
        <v>45747</v>
      </c>
      <c r="D2784" s="15">
        <v>-1</v>
      </c>
    </row>
    <row r="2785" spans="1:4" x14ac:dyDescent="0.3">
      <c r="A2785" s="1">
        <v>2</v>
      </c>
      <c r="B2785" s="1" t="s">
        <v>1000</v>
      </c>
      <c r="C2785" s="11">
        <v>45747</v>
      </c>
      <c r="D2785" s="15">
        <v>788</v>
      </c>
    </row>
    <row r="2786" spans="1:4" x14ac:dyDescent="0.3">
      <c r="A2786" s="1">
        <v>2</v>
      </c>
      <c r="B2786" s="1" t="s">
        <v>1006</v>
      </c>
      <c r="C2786" s="11">
        <v>45747</v>
      </c>
      <c r="D2786" s="15">
        <v>0</v>
      </c>
    </row>
    <row r="2787" spans="1:4" x14ac:dyDescent="0.3">
      <c r="A2787" s="1">
        <v>2</v>
      </c>
      <c r="B2787" s="1" t="s">
        <v>989</v>
      </c>
      <c r="C2787" s="11">
        <v>45747</v>
      </c>
      <c r="D2787" s="15">
        <v>397003</v>
      </c>
    </row>
    <row r="2788" spans="1:4" x14ac:dyDescent="0.3">
      <c r="A2788" s="1">
        <v>2</v>
      </c>
      <c r="B2788" s="1" t="s">
        <v>992</v>
      </c>
      <c r="C2788" s="11">
        <v>45747</v>
      </c>
      <c r="D2788" s="15">
        <v>18495</v>
      </c>
    </row>
    <row r="2789" spans="1:4" x14ac:dyDescent="0.3">
      <c r="A2789" s="1">
        <v>2</v>
      </c>
      <c r="B2789" s="1" t="s">
        <v>1001</v>
      </c>
      <c r="C2789" s="11">
        <v>45747</v>
      </c>
      <c r="D2789" s="15">
        <v>1</v>
      </c>
    </row>
    <row r="2790" spans="1:4" x14ac:dyDescent="0.3">
      <c r="A2790" s="1">
        <v>2</v>
      </c>
      <c r="B2790" s="1" t="s">
        <v>1004</v>
      </c>
      <c r="C2790" s="11">
        <v>45747</v>
      </c>
      <c r="D2790" s="15">
        <v>11635</v>
      </c>
    </row>
    <row r="2791" spans="1:4" x14ac:dyDescent="0.3">
      <c r="A2791" s="1">
        <v>2</v>
      </c>
      <c r="B2791" s="1" t="s">
        <v>990</v>
      </c>
      <c r="C2791" s="11">
        <v>45777</v>
      </c>
      <c r="D2791" s="15">
        <v>-2689</v>
      </c>
    </row>
    <row r="2792" spans="1:4" x14ac:dyDescent="0.3">
      <c r="A2792" s="1">
        <v>2</v>
      </c>
      <c r="B2792" s="1" t="s">
        <v>995</v>
      </c>
      <c r="C2792" s="11">
        <v>45777</v>
      </c>
      <c r="D2792" s="15">
        <v>103623</v>
      </c>
    </row>
    <row r="2793" spans="1:4" x14ac:dyDescent="0.3">
      <c r="A2793" s="1">
        <v>2</v>
      </c>
      <c r="B2793" s="1" t="s">
        <v>987</v>
      </c>
      <c r="C2793" s="11">
        <v>45777</v>
      </c>
      <c r="D2793" s="15">
        <v>1091</v>
      </c>
    </row>
    <row r="2794" spans="1:4" x14ac:dyDescent="0.3">
      <c r="A2794" s="1">
        <v>2</v>
      </c>
      <c r="B2794" s="1" t="s">
        <v>988</v>
      </c>
      <c r="C2794" s="11">
        <v>45777</v>
      </c>
      <c r="D2794" s="15">
        <v>0</v>
      </c>
    </row>
    <row r="2795" spans="1:4" x14ac:dyDescent="0.3">
      <c r="A2795" s="1">
        <v>2</v>
      </c>
      <c r="B2795" s="1" t="s">
        <v>993</v>
      </c>
      <c r="C2795" s="11">
        <v>45777</v>
      </c>
      <c r="D2795" s="15">
        <v>647</v>
      </c>
    </row>
    <row r="2796" spans="1:4" x14ac:dyDescent="0.3">
      <c r="A2796" s="1">
        <v>2</v>
      </c>
      <c r="B2796" s="1" t="s">
        <v>1002</v>
      </c>
      <c r="C2796" s="11">
        <v>45777</v>
      </c>
      <c r="D2796" s="15">
        <v>81720</v>
      </c>
    </row>
    <row r="2797" spans="1:4" x14ac:dyDescent="0.3">
      <c r="A2797" s="1">
        <v>2</v>
      </c>
      <c r="B2797" s="1" t="s">
        <v>996</v>
      </c>
      <c r="C2797" s="11">
        <v>45777</v>
      </c>
      <c r="D2797" s="15">
        <v>56225</v>
      </c>
    </row>
    <row r="2798" spans="1:4" x14ac:dyDescent="0.3">
      <c r="A2798" s="1">
        <v>2</v>
      </c>
      <c r="B2798" s="1" t="s">
        <v>1005</v>
      </c>
      <c r="C2798" s="11">
        <v>45777</v>
      </c>
      <c r="D2798" s="15">
        <v>60400</v>
      </c>
    </row>
    <row r="2799" spans="1:4" x14ac:dyDescent="0.3">
      <c r="A2799" s="1">
        <v>2</v>
      </c>
      <c r="B2799" s="1" t="s">
        <v>997</v>
      </c>
      <c r="C2799" s="11">
        <v>45777</v>
      </c>
      <c r="D2799" s="15">
        <v>62267</v>
      </c>
    </row>
    <row r="2800" spans="1:4" x14ac:dyDescent="0.3">
      <c r="A2800" s="1">
        <v>2</v>
      </c>
      <c r="B2800" s="1" t="s">
        <v>998</v>
      </c>
      <c r="C2800" s="11">
        <v>45777</v>
      </c>
      <c r="D2800" s="15">
        <v>71887</v>
      </c>
    </row>
    <row r="2801" spans="1:4" x14ac:dyDescent="0.3">
      <c r="A2801" s="1">
        <v>2</v>
      </c>
      <c r="B2801" s="1" t="s">
        <v>1003</v>
      </c>
      <c r="C2801" s="11">
        <v>45777</v>
      </c>
      <c r="D2801" s="15">
        <v>1000</v>
      </c>
    </row>
    <row r="2802" spans="1:4" x14ac:dyDescent="0.3">
      <c r="A2802" s="1">
        <v>2</v>
      </c>
      <c r="B2802" s="1" t="s">
        <v>991</v>
      </c>
      <c r="C2802" s="11">
        <v>45777</v>
      </c>
      <c r="D2802" s="15">
        <v>0</v>
      </c>
    </row>
    <row r="2803" spans="1:4" x14ac:dyDescent="0.3">
      <c r="A2803" s="1">
        <v>2</v>
      </c>
      <c r="B2803" s="1" t="s">
        <v>999</v>
      </c>
      <c r="C2803" s="11">
        <v>45777</v>
      </c>
      <c r="D2803" s="15">
        <v>15500</v>
      </c>
    </row>
    <row r="2804" spans="1:4" x14ac:dyDescent="0.3">
      <c r="A2804" s="1">
        <v>2</v>
      </c>
      <c r="B2804" s="1" t="s">
        <v>994</v>
      </c>
      <c r="C2804" s="11">
        <v>45777</v>
      </c>
      <c r="D2804" s="15">
        <v>-1</v>
      </c>
    </row>
    <row r="2805" spans="1:4" x14ac:dyDescent="0.3">
      <c r="A2805" s="1">
        <v>2</v>
      </c>
      <c r="B2805" s="1" t="s">
        <v>1000</v>
      </c>
      <c r="C2805" s="11">
        <v>45777</v>
      </c>
      <c r="D2805" s="15">
        <v>778</v>
      </c>
    </row>
    <row r="2806" spans="1:4" x14ac:dyDescent="0.3">
      <c r="A2806" s="1">
        <v>2</v>
      </c>
      <c r="B2806" s="1" t="s">
        <v>1006</v>
      </c>
      <c r="C2806" s="11">
        <v>45777</v>
      </c>
      <c r="D2806" s="15">
        <v>0</v>
      </c>
    </row>
    <row r="2807" spans="1:4" x14ac:dyDescent="0.3">
      <c r="A2807" s="1">
        <v>2</v>
      </c>
      <c r="B2807" s="1" t="s">
        <v>989</v>
      </c>
      <c r="C2807" s="11">
        <v>45777</v>
      </c>
      <c r="D2807" s="15">
        <v>392947</v>
      </c>
    </row>
    <row r="2808" spans="1:4" x14ac:dyDescent="0.3">
      <c r="A2808" s="1">
        <v>2</v>
      </c>
      <c r="B2808" s="1" t="s">
        <v>992</v>
      </c>
      <c r="C2808" s="11">
        <v>45777</v>
      </c>
      <c r="D2808" s="15">
        <v>18468</v>
      </c>
    </row>
    <row r="2809" spans="1:4" x14ac:dyDescent="0.3">
      <c r="A2809" s="1">
        <v>2</v>
      </c>
      <c r="B2809" s="1" t="s">
        <v>1007</v>
      </c>
      <c r="C2809" s="11">
        <v>45777</v>
      </c>
      <c r="D2809" s="15">
        <v>180000</v>
      </c>
    </row>
    <row r="2810" spans="1:4" x14ac:dyDescent="0.3">
      <c r="A2810" s="1">
        <v>2</v>
      </c>
      <c r="B2810" s="1" t="s">
        <v>1001</v>
      </c>
      <c r="C2810" s="11">
        <v>45777</v>
      </c>
      <c r="D2810" s="15">
        <v>1</v>
      </c>
    </row>
    <row r="2811" spans="1:4" x14ac:dyDescent="0.3">
      <c r="A2811" s="1">
        <v>2</v>
      </c>
      <c r="B2811" s="1" t="s">
        <v>1004</v>
      </c>
      <c r="C2811" s="11">
        <v>45777</v>
      </c>
      <c r="D2811" s="15">
        <v>11617</v>
      </c>
    </row>
    <row r="2812" spans="1:4" x14ac:dyDescent="0.3">
      <c r="A2812" s="1">
        <v>2</v>
      </c>
      <c r="B2812" s="1" t="s">
        <v>990</v>
      </c>
      <c r="C2812" s="11">
        <v>45808</v>
      </c>
      <c r="D2812" s="15">
        <v>-2966</v>
      </c>
    </row>
    <row r="2813" spans="1:4" x14ac:dyDescent="0.3">
      <c r="A2813" s="1">
        <v>2</v>
      </c>
      <c r="B2813" s="1" t="s">
        <v>995</v>
      </c>
      <c r="C2813" s="11">
        <v>45808</v>
      </c>
      <c r="D2813" s="15">
        <v>115644</v>
      </c>
    </row>
    <row r="2814" spans="1:4" x14ac:dyDescent="0.3">
      <c r="A2814" s="1">
        <v>2</v>
      </c>
      <c r="B2814" s="1" t="s">
        <v>987</v>
      </c>
      <c r="C2814" s="11">
        <v>45808</v>
      </c>
      <c r="D2814" s="15">
        <v>1091</v>
      </c>
    </row>
    <row r="2815" spans="1:4" x14ac:dyDescent="0.3">
      <c r="A2815" s="1">
        <v>2</v>
      </c>
      <c r="B2815" s="1" t="s">
        <v>988</v>
      </c>
      <c r="C2815" s="11">
        <v>45808</v>
      </c>
      <c r="D2815" s="15">
        <v>0</v>
      </c>
    </row>
    <row r="2816" spans="1:4" x14ac:dyDescent="0.3">
      <c r="A2816" s="1">
        <v>2</v>
      </c>
      <c r="B2816" s="1" t="s">
        <v>993</v>
      </c>
      <c r="C2816" s="11">
        <v>45808</v>
      </c>
      <c r="D2816" s="15">
        <v>17018</v>
      </c>
    </row>
    <row r="2817" spans="1:4" x14ac:dyDescent="0.3">
      <c r="A2817" s="1">
        <v>2</v>
      </c>
      <c r="B2817" s="1" t="s">
        <v>1002</v>
      </c>
      <c r="C2817" s="11">
        <v>45808</v>
      </c>
      <c r="D2817" s="15">
        <v>85680</v>
      </c>
    </row>
    <row r="2818" spans="1:4" x14ac:dyDescent="0.3">
      <c r="A2818" s="1">
        <v>2</v>
      </c>
      <c r="B2818" s="1" t="s">
        <v>996</v>
      </c>
      <c r="C2818" s="11">
        <v>45808</v>
      </c>
      <c r="D2818" s="15">
        <v>58171</v>
      </c>
    </row>
    <row r="2819" spans="1:4" x14ac:dyDescent="0.3">
      <c r="A2819" s="1">
        <v>2</v>
      </c>
      <c r="B2819" s="1" t="s">
        <v>1005</v>
      </c>
      <c r="C2819" s="11">
        <v>45808</v>
      </c>
      <c r="D2819" s="15">
        <v>60447</v>
      </c>
    </row>
    <row r="2820" spans="1:4" x14ac:dyDescent="0.3">
      <c r="A2820" s="1">
        <v>2</v>
      </c>
      <c r="B2820" s="1" t="s">
        <v>997</v>
      </c>
      <c r="C2820" s="11">
        <v>45808</v>
      </c>
      <c r="D2820" s="15">
        <v>64376</v>
      </c>
    </row>
    <row r="2821" spans="1:4" x14ac:dyDescent="0.3">
      <c r="A2821" s="1">
        <v>2</v>
      </c>
      <c r="B2821" s="1" t="s">
        <v>998</v>
      </c>
      <c r="C2821" s="11">
        <v>45808</v>
      </c>
      <c r="D2821" s="15">
        <v>72987</v>
      </c>
    </row>
    <row r="2822" spans="1:4" x14ac:dyDescent="0.3">
      <c r="A2822" s="1">
        <v>2</v>
      </c>
      <c r="B2822" s="1" t="s">
        <v>1003</v>
      </c>
      <c r="C2822" s="11">
        <v>45808</v>
      </c>
      <c r="D2822" s="15">
        <v>1000</v>
      </c>
    </row>
    <row r="2823" spans="1:4" x14ac:dyDescent="0.3">
      <c r="A2823" s="1">
        <v>2</v>
      </c>
      <c r="B2823" s="1" t="s">
        <v>991</v>
      </c>
      <c r="C2823" s="11">
        <v>45808</v>
      </c>
      <c r="D2823" s="15">
        <v>0</v>
      </c>
    </row>
    <row r="2824" spans="1:4" x14ac:dyDescent="0.3">
      <c r="A2824" s="1">
        <v>2</v>
      </c>
      <c r="B2824" s="1" t="s">
        <v>999</v>
      </c>
      <c r="C2824" s="11">
        <v>45808</v>
      </c>
      <c r="D2824" s="15">
        <v>15500</v>
      </c>
    </row>
    <row r="2825" spans="1:4" x14ac:dyDescent="0.3">
      <c r="A2825" s="1">
        <v>2</v>
      </c>
      <c r="B2825" s="1" t="s">
        <v>994</v>
      </c>
      <c r="C2825" s="11">
        <v>45808</v>
      </c>
      <c r="D2825" s="15">
        <v>-1</v>
      </c>
    </row>
    <row r="2826" spans="1:4" x14ac:dyDescent="0.3">
      <c r="A2826" s="1">
        <v>2</v>
      </c>
      <c r="B2826" s="1" t="s">
        <v>1000</v>
      </c>
      <c r="C2826" s="11">
        <v>45808</v>
      </c>
      <c r="D2826" s="15">
        <v>758</v>
      </c>
    </row>
    <row r="2827" spans="1:4" x14ac:dyDescent="0.3">
      <c r="A2827" s="1">
        <v>2</v>
      </c>
      <c r="B2827" s="1" t="s">
        <v>1006</v>
      </c>
      <c r="C2827" s="11">
        <v>45808</v>
      </c>
      <c r="D2827" s="15">
        <v>0</v>
      </c>
    </row>
    <row r="2828" spans="1:4" x14ac:dyDescent="0.3">
      <c r="A2828" s="1">
        <v>2</v>
      </c>
      <c r="B2828" s="1" t="s">
        <v>989</v>
      </c>
      <c r="C2828" s="11">
        <v>45808</v>
      </c>
      <c r="D2828" s="15">
        <v>407558</v>
      </c>
    </row>
    <row r="2829" spans="1:4" x14ac:dyDescent="0.3">
      <c r="A2829" s="1">
        <v>2</v>
      </c>
      <c r="B2829" s="1" t="s">
        <v>992</v>
      </c>
      <c r="C2829" s="11">
        <v>45808</v>
      </c>
      <c r="D2829" s="15">
        <v>19340</v>
      </c>
    </row>
    <row r="2830" spans="1:4" x14ac:dyDescent="0.3">
      <c r="A2830" s="1">
        <v>2</v>
      </c>
      <c r="B2830" s="1" t="s">
        <v>1007</v>
      </c>
      <c r="C2830" s="11">
        <v>45808</v>
      </c>
      <c r="D2830" s="15">
        <v>180000</v>
      </c>
    </row>
    <row r="2831" spans="1:4" x14ac:dyDescent="0.3">
      <c r="A2831" s="1">
        <v>2</v>
      </c>
      <c r="B2831" s="1" t="s">
        <v>1001</v>
      </c>
      <c r="C2831" s="11">
        <v>45808</v>
      </c>
      <c r="D2831" s="15">
        <v>1</v>
      </c>
    </row>
    <row r="2832" spans="1:4" x14ac:dyDescent="0.3">
      <c r="A2832" s="1">
        <v>2</v>
      </c>
      <c r="B2832" s="1" t="s">
        <v>1004</v>
      </c>
      <c r="C2832" s="11">
        <v>45808</v>
      </c>
      <c r="D2832" s="15">
        <v>11983</v>
      </c>
    </row>
    <row r="2833" spans="1:4" x14ac:dyDescent="0.3">
      <c r="A2833" s="1">
        <v>2</v>
      </c>
      <c r="B2833" s="1" t="s">
        <v>990</v>
      </c>
      <c r="C2833" s="11">
        <v>45838</v>
      </c>
      <c r="D2833" s="15">
        <v>-1662</v>
      </c>
    </row>
    <row r="2834" spans="1:4" x14ac:dyDescent="0.3">
      <c r="A2834" s="1">
        <v>2</v>
      </c>
      <c r="B2834" s="1" t="s">
        <v>995</v>
      </c>
      <c r="C2834" s="11">
        <v>45838</v>
      </c>
      <c r="D2834" s="15">
        <v>119335</v>
      </c>
    </row>
    <row r="2835" spans="1:4" x14ac:dyDescent="0.3">
      <c r="A2835" s="1">
        <v>2</v>
      </c>
      <c r="B2835" s="1" t="s">
        <v>987</v>
      </c>
      <c r="C2835" s="11">
        <v>45838</v>
      </c>
      <c r="D2835" s="15">
        <v>1091</v>
      </c>
    </row>
    <row r="2836" spans="1:4" x14ac:dyDescent="0.3">
      <c r="A2836" s="1">
        <v>2</v>
      </c>
      <c r="B2836" s="1" t="s">
        <v>988</v>
      </c>
      <c r="C2836" s="11">
        <v>45838</v>
      </c>
      <c r="D2836" s="15">
        <v>0</v>
      </c>
    </row>
    <row r="2837" spans="1:4" x14ac:dyDescent="0.3">
      <c r="A2837" s="1">
        <v>2</v>
      </c>
      <c r="B2837" s="1" t="s">
        <v>993</v>
      </c>
      <c r="C2837" s="11">
        <v>45838</v>
      </c>
      <c r="D2837" s="15">
        <v>2381</v>
      </c>
    </row>
    <row r="2838" spans="1:4" x14ac:dyDescent="0.3">
      <c r="A2838" s="1">
        <v>2</v>
      </c>
      <c r="B2838" s="1" t="s">
        <v>1002</v>
      </c>
      <c r="C2838" s="11">
        <v>45838</v>
      </c>
      <c r="D2838" s="15">
        <v>88300</v>
      </c>
    </row>
    <row r="2839" spans="1:4" x14ac:dyDescent="0.3">
      <c r="A2839" s="1">
        <v>2</v>
      </c>
      <c r="B2839" s="1" t="s">
        <v>996</v>
      </c>
      <c r="C2839" s="11">
        <v>45838</v>
      </c>
      <c r="D2839" s="15">
        <v>59952</v>
      </c>
    </row>
    <row r="2840" spans="1:4" x14ac:dyDescent="0.3">
      <c r="A2840" s="1">
        <v>2</v>
      </c>
      <c r="B2840" s="1" t="s">
        <v>1005</v>
      </c>
      <c r="C2840" s="11">
        <v>45838</v>
      </c>
      <c r="D2840" s="15">
        <v>60538</v>
      </c>
    </row>
    <row r="2841" spans="1:4" x14ac:dyDescent="0.3">
      <c r="A2841" s="1">
        <v>2</v>
      </c>
      <c r="B2841" s="1" t="s">
        <v>997</v>
      </c>
      <c r="C2841" s="11">
        <v>45838</v>
      </c>
      <c r="D2841" s="15">
        <v>66058</v>
      </c>
    </row>
    <row r="2842" spans="1:4" x14ac:dyDescent="0.3">
      <c r="A2842" s="1">
        <v>2</v>
      </c>
      <c r="B2842" s="1" t="s">
        <v>998</v>
      </c>
      <c r="C2842" s="11">
        <v>45838</v>
      </c>
      <c r="D2842" s="15">
        <v>74142</v>
      </c>
    </row>
    <row r="2843" spans="1:4" x14ac:dyDescent="0.3">
      <c r="A2843" s="1">
        <v>2</v>
      </c>
      <c r="B2843" s="1" t="s">
        <v>1003</v>
      </c>
      <c r="C2843" s="11">
        <v>45838</v>
      </c>
      <c r="D2843" s="15">
        <v>1000</v>
      </c>
    </row>
    <row r="2844" spans="1:4" x14ac:dyDescent="0.3">
      <c r="A2844" s="1">
        <v>2</v>
      </c>
      <c r="B2844" s="1" t="s">
        <v>991</v>
      </c>
      <c r="C2844" s="11">
        <v>45838</v>
      </c>
      <c r="D2844" s="15">
        <v>0</v>
      </c>
    </row>
    <row r="2845" spans="1:4" x14ac:dyDescent="0.3">
      <c r="A2845" s="1">
        <v>2</v>
      </c>
      <c r="B2845" s="1" t="s">
        <v>999</v>
      </c>
      <c r="C2845" s="11">
        <v>45838</v>
      </c>
      <c r="D2845" s="15">
        <v>15500</v>
      </c>
    </row>
    <row r="2846" spans="1:4" x14ac:dyDescent="0.3">
      <c r="A2846" s="1">
        <v>2</v>
      </c>
      <c r="B2846" s="1" t="s">
        <v>994</v>
      </c>
      <c r="C2846" s="11">
        <v>45838</v>
      </c>
      <c r="D2846" s="15">
        <v>-1</v>
      </c>
    </row>
    <row r="2847" spans="1:4" x14ac:dyDescent="0.3">
      <c r="A2847" s="1">
        <v>2</v>
      </c>
      <c r="B2847" s="1" t="s">
        <v>1000</v>
      </c>
      <c r="C2847" s="11">
        <v>45838</v>
      </c>
      <c r="D2847" s="15">
        <v>758</v>
      </c>
    </row>
    <row r="2848" spans="1:4" x14ac:dyDescent="0.3">
      <c r="A2848" s="1">
        <v>2</v>
      </c>
      <c r="B2848" s="1" t="s">
        <v>1006</v>
      </c>
      <c r="C2848" s="11">
        <v>45838</v>
      </c>
      <c r="D2848" s="15">
        <v>0</v>
      </c>
    </row>
    <row r="2849" spans="1:4" x14ac:dyDescent="0.3">
      <c r="A2849" s="1">
        <v>2</v>
      </c>
      <c r="B2849" s="1" t="s">
        <v>989</v>
      </c>
      <c r="C2849" s="11">
        <v>45838</v>
      </c>
      <c r="D2849" s="15">
        <v>418381</v>
      </c>
    </row>
    <row r="2850" spans="1:4" x14ac:dyDescent="0.3">
      <c r="A2850" s="1">
        <v>2</v>
      </c>
      <c r="B2850" s="1" t="s">
        <v>992</v>
      </c>
      <c r="C2850" s="11">
        <v>45838</v>
      </c>
      <c r="D2850" s="15">
        <v>20005</v>
      </c>
    </row>
    <row r="2851" spans="1:4" x14ac:dyDescent="0.3">
      <c r="A2851" s="1">
        <v>2</v>
      </c>
      <c r="B2851" s="1" t="s">
        <v>1007</v>
      </c>
      <c r="C2851" s="11">
        <v>45838</v>
      </c>
      <c r="D2851" s="15">
        <v>180000</v>
      </c>
    </row>
    <row r="2852" spans="1:4" x14ac:dyDescent="0.3">
      <c r="A2852" s="1">
        <v>2</v>
      </c>
      <c r="B2852" s="1" t="s">
        <v>1001</v>
      </c>
      <c r="C2852" s="11">
        <v>45838</v>
      </c>
      <c r="D2852" s="15">
        <v>1</v>
      </c>
    </row>
    <row r="2853" spans="1:4" x14ac:dyDescent="0.3">
      <c r="A2853" s="1">
        <v>2</v>
      </c>
      <c r="B2853" s="1" t="s">
        <v>1004</v>
      </c>
      <c r="C2853" s="11">
        <v>45838</v>
      </c>
      <c r="D2853" s="15">
        <v>12298</v>
      </c>
    </row>
    <row r="2854" spans="1:4" x14ac:dyDescent="0.3">
      <c r="A2854" s="1">
        <v>2</v>
      </c>
      <c r="B2854" s="1" t="s">
        <v>990</v>
      </c>
      <c r="C2854" s="11">
        <v>45869</v>
      </c>
      <c r="D2854" s="15">
        <v>-1616</v>
      </c>
    </row>
    <row r="2855" spans="1:4" x14ac:dyDescent="0.3">
      <c r="A2855" s="1">
        <v>2</v>
      </c>
      <c r="B2855" s="1" t="s">
        <v>995</v>
      </c>
      <c r="C2855" s="11">
        <v>45869</v>
      </c>
      <c r="D2855" s="15">
        <v>124858</v>
      </c>
    </row>
    <row r="2856" spans="1:4" x14ac:dyDescent="0.3">
      <c r="A2856" s="1">
        <v>2</v>
      </c>
      <c r="B2856" s="1" t="s">
        <v>987</v>
      </c>
      <c r="C2856" s="11">
        <v>45869</v>
      </c>
      <c r="D2856" s="15">
        <v>1091</v>
      </c>
    </row>
    <row r="2857" spans="1:4" x14ac:dyDescent="0.3">
      <c r="A2857" s="1">
        <v>2</v>
      </c>
      <c r="B2857" s="1" t="s">
        <v>988</v>
      </c>
      <c r="C2857" s="11">
        <v>45869</v>
      </c>
      <c r="D2857" s="15">
        <v>0</v>
      </c>
    </row>
    <row r="2858" spans="1:4" x14ac:dyDescent="0.3">
      <c r="A2858" s="1">
        <v>2</v>
      </c>
      <c r="B2858" s="1" t="s">
        <v>993</v>
      </c>
      <c r="C2858" s="11">
        <v>45869</v>
      </c>
      <c r="D2858" s="15">
        <v>889</v>
      </c>
    </row>
    <row r="2859" spans="1:4" x14ac:dyDescent="0.3">
      <c r="A2859" s="1">
        <v>2</v>
      </c>
      <c r="B2859" s="1" t="s">
        <v>1002</v>
      </c>
      <c r="C2859" s="11">
        <v>45869</v>
      </c>
      <c r="D2859" s="15">
        <v>89940</v>
      </c>
    </row>
    <row r="2860" spans="1:4" x14ac:dyDescent="0.3">
      <c r="A2860" s="1">
        <v>2</v>
      </c>
      <c r="B2860" s="1" t="s">
        <v>996</v>
      </c>
      <c r="C2860" s="11">
        <v>45869</v>
      </c>
      <c r="D2860" s="15">
        <v>60865</v>
      </c>
    </row>
    <row r="2861" spans="1:4" x14ac:dyDescent="0.3">
      <c r="A2861" s="1">
        <v>2</v>
      </c>
      <c r="B2861" s="1" t="s">
        <v>1005</v>
      </c>
      <c r="C2861" s="11">
        <v>45869</v>
      </c>
      <c r="D2861" s="15">
        <v>58075</v>
      </c>
    </row>
    <row r="2862" spans="1:4" x14ac:dyDescent="0.3">
      <c r="A2862" s="1">
        <v>2</v>
      </c>
      <c r="B2862" s="1" t="s">
        <v>997</v>
      </c>
      <c r="C2862" s="11">
        <v>45869</v>
      </c>
      <c r="D2862" s="15">
        <v>67999</v>
      </c>
    </row>
    <row r="2863" spans="1:4" x14ac:dyDescent="0.3">
      <c r="A2863" s="1">
        <v>2</v>
      </c>
      <c r="B2863" s="1" t="s">
        <v>998</v>
      </c>
      <c r="C2863" s="11">
        <v>45869</v>
      </c>
      <c r="D2863" s="15">
        <v>72372</v>
      </c>
    </row>
    <row r="2864" spans="1:4" x14ac:dyDescent="0.3">
      <c r="A2864" s="1">
        <v>2</v>
      </c>
      <c r="B2864" s="1" t="s">
        <v>1003</v>
      </c>
      <c r="C2864" s="11">
        <v>45869</v>
      </c>
      <c r="D2864" s="15">
        <v>1000</v>
      </c>
    </row>
    <row r="2865" spans="1:4" x14ac:dyDescent="0.3">
      <c r="A2865" s="1">
        <v>2</v>
      </c>
      <c r="B2865" s="1" t="s">
        <v>991</v>
      </c>
      <c r="C2865" s="11">
        <v>45869</v>
      </c>
      <c r="D2865" s="15">
        <v>0</v>
      </c>
    </row>
    <row r="2866" spans="1:4" x14ac:dyDescent="0.3">
      <c r="A2866" s="1">
        <v>2</v>
      </c>
      <c r="B2866" s="1" t="s">
        <v>999</v>
      </c>
      <c r="C2866" s="11">
        <v>45869</v>
      </c>
      <c r="D2866" s="15">
        <v>15500</v>
      </c>
    </row>
    <row r="2867" spans="1:4" x14ac:dyDescent="0.3">
      <c r="A2867" s="1">
        <v>2</v>
      </c>
      <c r="B2867" s="1" t="s">
        <v>1008</v>
      </c>
      <c r="C2867" s="11">
        <v>45869</v>
      </c>
      <c r="D2867" s="15">
        <v>235486</v>
      </c>
    </row>
    <row r="2868" spans="1:4" x14ac:dyDescent="0.3">
      <c r="A2868" s="1">
        <v>2</v>
      </c>
      <c r="B2868" s="1" t="s">
        <v>994</v>
      </c>
      <c r="C2868" s="11">
        <v>45869</v>
      </c>
      <c r="D2868" s="15">
        <v>-1</v>
      </c>
    </row>
    <row r="2869" spans="1:4" x14ac:dyDescent="0.3">
      <c r="A2869" s="1">
        <v>2</v>
      </c>
      <c r="B2869" s="1" t="s">
        <v>1000</v>
      </c>
      <c r="C2869" s="11">
        <v>45869</v>
      </c>
      <c r="D2869" s="15">
        <v>748</v>
      </c>
    </row>
    <row r="2870" spans="1:4" x14ac:dyDescent="0.3">
      <c r="A2870" s="1">
        <v>2</v>
      </c>
      <c r="B2870" s="1" t="s">
        <v>1006</v>
      </c>
      <c r="C2870" s="11">
        <v>45869</v>
      </c>
      <c r="D2870" s="15">
        <v>0</v>
      </c>
    </row>
    <row r="2871" spans="1:4" x14ac:dyDescent="0.3">
      <c r="A2871" s="1">
        <v>2</v>
      </c>
      <c r="B2871" s="1" t="s">
        <v>989</v>
      </c>
      <c r="C2871" s="11">
        <v>45869</v>
      </c>
      <c r="D2871" s="15">
        <v>424230</v>
      </c>
    </row>
    <row r="2872" spans="1:4" x14ac:dyDescent="0.3">
      <c r="A2872" s="1">
        <v>2</v>
      </c>
      <c r="B2872" s="1" t="s">
        <v>992</v>
      </c>
      <c r="C2872" s="11">
        <v>45869</v>
      </c>
      <c r="D2872" s="15">
        <v>20373</v>
      </c>
    </row>
    <row r="2873" spans="1:4" x14ac:dyDescent="0.3">
      <c r="A2873" s="1">
        <v>2</v>
      </c>
      <c r="B2873" s="1" t="s">
        <v>1007</v>
      </c>
      <c r="C2873" s="11">
        <v>45869</v>
      </c>
      <c r="D2873" s="15">
        <v>190000</v>
      </c>
    </row>
    <row r="2874" spans="1:4" x14ac:dyDescent="0.3">
      <c r="A2874" s="1">
        <v>2</v>
      </c>
      <c r="B2874" s="1" t="s">
        <v>1001</v>
      </c>
      <c r="C2874" s="11">
        <v>45869</v>
      </c>
      <c r="D2874" s="15">
        <v>1</v>
      </c>
    </row>
    <row r="2875" spans="1:4" x14ac:dyDescent="0.3">
      <c r="A2875" s="1">
        <v>2</v>
      </c>
      <c r="B2875" s="1" t="s">
        <v>1009</v>
      </c>
      <c r="C2875" s="11">
        <v>45869</v>
      </c>
      <c r="D2875" s="15">
        <v>7176</v>
      </c>
    </row>
    <row r="2876" spans="1:4" x14ac:dyDescent="0.3">
      <c r="A2876" s="1">
        <v>2</v>
      </c>
      <c r="B2876" s="1" t="s">
        <v>1004</v>
      </c>
      <c r="C2876" s="11">
        <v>45869</v>
      </c>
      <c r="D2876" s="15">
        <v>12452</v>
      </c>
    </row>
    <row r="2877" spans="1:4" x14ac:dyDescent="0.3">
      <c r="A2877" s="1">
        <v>2</v>
      </c>
      <c r="B2877" s="1" t="s">
        <v>990</v>
      </c>
      <c r="C2877" s="11">
        <v>45900</v>
      </c>
      <c r="D2877" s="15">
        <v>-2538</v>
      </c>
    </row>
    <row r="2878" spans="1:4" x14ac:dyDescent="0.3">
      <c r="A2878" s="1">
        <v>2</v>
      </c>
      <c r="B2878" s="1" t="s">
        <v>995</v>
      </c>
      <c r="C2878" s="11">
        <v>45900</v>
      </c>
      <c r="D2878" s="15">
        <v>129099</v>
      </c>
    </row>
    <row r="2879" spans="1:4" x14ac:dyDescent="0.3">
      <c r="A2879" s="1">
        <v>2</v>
      </c>
      <c r="B2879" s="1" t="s">
        <v>987</v>
      </c>
      <c r="C2879" s="11">
        <v>45900</v>
      </c>
      <c r="D2879" s="15">
        <v>1091</v>
      </c>
    </row>
    <row r="2880" spans="1:4" x14ac:dyDescent="0.3">
      <c r="A2880" s="1">
        <v>2</v>
      </c>
      <c r="B2880" s="1" t="s">
        <v>988</v>
      </c>
      <c r="C2880" s="11">
        <v>45900</v>
      </c>
      <c r="D2880" s="15">
        <v>0</v>
      </c>
    </row>
    <row r="2881" spans="1:4" x14ac:dyDescent="0.3">
      <c r="A2881" s="1">
        <v>2</v>
      </c>
      <c r="B2881" s="1" t="s">
        <v>993</v>
      </c>
      <c r="C2881" s="11">
        <v>45900</v>
      </c>
      <c r="D2881" s="15">
        <v>7309</v>
      </c>
    </row>
    <row r="2882" spans="1:4" x14ac:dyDescent="0.3">
      <c r="A2882" s="1">
        <v>2</v>
      </c>
      <c r="B2882" s="1" t="s">
        <v>1002</v>
      </c>
      <c r="C2882" s="11">
        <v>45900</v>
      </c>
      <c r="D2882" s="15">
        <v>89975</v>
      </c>
    </row>
    <row r="2883" spans="1:4" x14ac:dyDescent="0.3">
      <c r="A2883" s="1">
        <v>2</v>
      </c>
      <c r="B2883" s="1" t="s">
        <v>996</v>
      </c>
      <c r="C2883" s="11">
        <v>45900</v>
      </c>
      <c r="D2883" s="15">
        <v>60826</v>
      </c>
    </row>
    <row r="2884" spans="1:4" x14ac:dyDescent="0.3">
      <c r="A2884" s="1">
        <v>2</v>
      </c>
      <c r="B2884" s="1" t="s">
        <v>1005</v>
      </c>
      <c r="C2884" s="11">
        <v>45900</v>
      </c>
      <c r="D2884" s="15">
        <v>57757</v>
      </c>
    </row>
    <row r="2885" spans="1:4" x14ac:dyDescent="0.3">
      <c r="A2885" s="1">
        <v>2</v>
      </c>
      <c r="B2885" s="1" t="s">
        <v>997</v>
      </c>
      <c r="C2885" s="11">
        <v>45900</v>
      </c>
      <c r="D2885" s="15">
        <v>68104</v>
      </c>
    </row>
    <row r="2886" spans="1:4" x14ac:dyDescent="0.3">
      <c r="A2886" s="1">
        <v>2</v>
      </c>
      <c r="B2886" s="1" t="s">
        <v>998</v>
      </c>
      <c r="C2886" s="11">
        <v>45900</v>
      </c>
      <c r="D2886" s="15">
        <v>72603</v>
      </c>
    </row>
    <row r="2887" spans="1:4" x14ac:dyDescent="0.3">
      <c r="A2887" s="1">
        <v>2</v>
      </c>
      <c r="B2887" s="1" t="s">
        <v>1003</v>
      </c>
      <c r="C2887" s="11">
        <v>45900</v>
      </c>
      <c r="D2887" s="15">
        <v>1000</v>
      </c>
    </row>
    <row r="2888" spans="1:4" x14ac:dyDescent="0.3">
      <c r="A2888" s="1">
        <v>2</v>
      </c>
      <c r="B2888" s="1" t="s">
        <v>991</v>
      </c>
      <c r="C2888" s="11">
        <v>45900</v>
      </c>
      <c r="D2888" s="15">
        <v>0</v>
      </c>
    </row>
    <row r="2889" spans="1:4" x14ac:dyDescent="0.3">
      <c r="A2889" s="1">
        <v>2</v>
      </c>
      <c r="B2889" s="1" t="s">
        <v>999</v>
      </c>
      <c r="C2889" s="11">
        <v>45900</v>
      </c>
      <c r="D2889" s="15">
        <v>15500</v>
      </c>
    </row>
    <row r="2890" spans="1:4" x14ac:dyDescent="0.3">
      <c r="A2890" s="1">
        <v>2</v>
      </c>
      <c r="B2890" s="1" t="s">
        <v>1008</v>
      </c>
      <c r="C2890" s="11">
        <v>45900</v>
      </c>
      <c r="D2890" s="15">
        <v>166967</v>
      </c>
    </row>
    <row r="2891" spans="1:4" x14ac:dyDescent="0.3">
      <c r="A2891" s="1">
        <v>2</v>
      </c>
      <c r="B2891" s="1" t="s">
        <v>994</v>
      </c>
      <c r="C2891" s="11">
        <v>45900</v>
      </c>
      <c r="D2891" s="15">
        <v>-1</v>
      </c>
    </row>
    <row r="2892" spans="1:4" x14ac:dyDescent="0.3">
      <c r="A2892" s="1">
        <v>2</v>
      </c>
      <c r="B2892" s="1" t="s">
        <v>1000</v>
      </c>
      <c r="C2892" s="11">
        <v>45900</v>
      </c>
      <c r="D2892" s="15">
        <v>51821</v>
      </c>
    </row>
    <row r="2893" spans="1:4" x14ac:dyDescent="0.3">
      <c r="A2893" s="1">
        <v>2</v>
      </c>
      <c r="B2893" s="1" t="s">
        <v>1006</v>
      </c>
      <c r="C2893" s="11">
        <v>45900</v>
      </c>
      <c r="D2893" s="15">
        <v>0</v>
      </c>
    </row>
    <row r="2894" spans="1:4" x14ac:dyDescent="0.3">
      <c r="A2894" s="1">
        <v>2</v>
      </c>
      <c r="B2894" s="1" t="s">
        <v>989</v>
      </c>
      <c r="C2894" s="11">
        <v>45900</v>
      </c>
      <c r="D2894" s="15">
        <v>424519</v>
      </c>
    </row>
    <row r="2895" spans="1:4" x14ac:dyDescent="0.3">
      <c r="A2895" s="1">
        <v>2</v>
      </c>
      <c r="B2895" s="1" t="s">
        <v>992</v>
      </c>
      <c r="C2895" s="11">
        <v>45900</v>
      </c>
      <c r="D2895" s="15">
        <v>20386</v>
      </c>
    </row>
    <row r="2896" spans="1:4" x14ac:dyDescent="0.3">
      <c r="A2896" s="1">
        <v>2</v>
      </c>
      <c r="B2896" s="1" t="s">
        <v>1007</v>
      </c>
      <c r="C2896" s="11">
        <v>45900</v>
      </c>
      <c r="D2896" s="15">
        <v>190000</v>
      </c>
    </row>
    <row r="2897" spans="1:4" x14ac:dyDescent="0.3">
      <c r="A2897" s="1">
        <v>2</v>
      </c>
      <c r="B2897" s="1" t="s">
        <v>1001</v>
      </c>
      <c r="C2897" s="11">
        <v>45900</v>
      </c>
      <c r="D2897" s="15">
        <v>1</v>
      </c>
    </row>
    <row r="2898" spans="1:4" x14ac:dyDescent="0.3">
      <c r="A2898" s="1">
        <v>2</v>
      </c>
      <c r="B2898" s="1" t="s">
        <v>1009</v>
      </c>
      <c r="C2898" s="11">
        <v>45900</v>
      </c>
      <c r="D2898" s="15">
        <v>7176</v>
      </c>
    </row>
    <row r="2899" spans="1:4" x14ac:dyDescent="0.3">
      <c r="A2899" s="1">
        <v>2</v>
      </c>
      <c r="B2899" s="1" t="s">
        <v>1004</v>
      </c>
      <c r="C2899" s="11">
        <v>45900</v>
      </c>
      <c r="D2899" s="15">
        <v>12475</v>
      </c>
    </row>
    <row r="2900" spans="1:4" x14ac:dyDescent="0.3">
      <c r="A2900" s="1">
        <v>3</v>
      </c>
      <c r="B2900" s="1" t="s">
        <v>1010</v>
      </c>
      <c r="C2900" s="11">
        <v>42035</v>
      </c>
      <c r="D2900" s="15">
        <v>748166</v>
      </c>
    </row>
    <row r="2901" spans="1:4" x14ac:dyDescent="0.3">
      <c r="A2901" s="1">
        <v>3</v>
      </c>
      <c r="B2901" s="1" t="s">
        <v>1011</v>
      </c>
      <c r="C2901" s="11">
        <v>42035</v>
      </c>
      <c r="D2901" s="15">
        <v>71817</v>
      </c>
    </row>
    <row r="2902" spans="1:4" x14ac:dyDescent="0.3">
      <c r="A2902" s="1">
        <v>3</v>
      </c>
      <c r="B2902" s="1" t="s">
        <v>1012</v>
      </c>
      <c r="C2902" s="11">
        <v>42035</v>
      </c>
      <c r="D2902" s="15">
        <v>1482159</v>
      </c>
    </row>
    <row r="2903" spans="1:4" x14ac:dyDescent="0.3">
      <c r="A2903" s="1">
        <v>3</v>
      </c>
      <c r="B2903" s="1" t="s">
        <v>1013</v>
      </c>
      <c r="C2903" s="11">
        <v>42063</v>
      </c>
      <c r="D2903" s="15">
        <v>548317</v>
      </c>
    </row>
    <row r="2904" spans="1:4" x14ac:dyDescent="0.3">
      <c r="A2904" s="1">
        <v>3</v>
      </c>
      <c r="B2904" s="1" t="s">
        <v>1010</v>
      </c>
      <c r="C2904" s="11">
        <v>42063</v>
      </c>
      <c r="D2904" s="15">
        <v>787195</v>
      </c>
    </row>
    <row r="2905" spans="1:4" x14ac:dyDescent="0.3">
      <c r="A2905" s="1">
        <v>3</v>
      </c>
      <c r="B2905" s="1" t="s">
        <v>1011</v>
      </c>
      <c r="C2905" s="11">
        <v>42063</v>
      </c>
      <c r="D2905" s="15">
        <v>73938</v>
      </c>
    </row>
    <row r="2906" spans="1:4" x14ac:dyDescent="0.3">
      <c r="A2906" s="1">
        <v>3</v>
      </c>
      <c r="B2906" s="1" t="s">
        <v>1012</v>
      </c>
      <c r="C2906" s="11">
        <v>42063</v>
      </c>
      <c r="D2906" s="15">
        <v>1520573</v>
      </c>
    </row>
    <row r="2907" spans="1:4" x14ac:dyDescent="0.3">
      <c r="A2907" s="1">
        <v>3</v>
      </c>
      <c r="B2907" s="1" t="s">
        <v>1013</v>
      </c>
      <c r="C2907" s="11">
        <v>42094</v>
      </c>
      <c r="D2907" s="15">
        <v>549349</v>
      </c>
    </row>
    <row r="2908" spans="1:4" x14ac:dyDescent="0.3">
      <c r="A2908" s="1">
        <v>3</v>
      </c>
      <c r="B2908" s="1" t="s">
        <v>1010</v>
      </c>
      <c r="C2908" s="11">
        <v>42094</v>
      </c>
      <c r="D2908" s="15">
        <v>785375</v>
      </c>
    </row>
    <row r="2909" spans="1:4" x14ac:dyDescent="0.3">
      <c r="A2909" s="1">
        <v>3</v>
      </c>
      <c r="B2909" s="1" t="s">
        <v>1011</v>
      </c>
      <c r="C2909" s="11">
        <v>42094</v>
      </c>
      <c r="D2909" s="15">
        <v>73812</v>
      </c>
    </row>
    <row r="2910" spans="1:4" x14ac:dyDescent="0.3">
      <c r="A2910" s="1">
        <v>3</v>
      </c>
      <c r="B2910" s="1" t="s">
        <v>1012</v>
      </c>
      <c r="C2910" s="11">
        <v>42094</v>
      </c>
      <c r="D2910" s="15">
        <v>1519148</v>
      </c>
    </row>
    <row r="2911" spans="1:4" x14ac:dyDescent="0.3">
      <c r="A2911" s="1">
        <v>3</v>
      </c>
      <c r="B2911" s="1" t="s">
        <v>1013</v>
      </c>
      <c r="C2911" s="11">
        <v>42124</v>
      </c>
      <c r="D2911" s="15">
        <v>551036</v>
      </c>
    </row>
    <row r="2912" spans="1:4" x14ac:dyDescent="0.3">
      <c r="A2912" s="1">
        <v>3</v>
      </c>
      <c r="B2912" s="1" t="s">
        <v>1010</v>
      </c>
      <c r="C2912" s="11">
        <v>42124</v>
      </c>
      <c r="D2912" s="15">
        <v>791678</v>
      </c>
    </row>
    <row r="2913" spans="1:4" x14ac:dyDescent="0.3">
      <c r="A2913" s="1">
        <v>3</v>
      </c>
      <c r="B2913" s="1" t="s">
        <v>1011</v>
      </c>
      <c r="C2913" s="11">
        <v>42124</v>
      </c>
      <c r="D2913" s="15">
        <v>74784</v>
      </c>
    </row>
    <row r="2914" spans="1:4" x14ac:dyDescent="0.3">
      <c r="A2914" s="1">
        <v>3</v>
      </c>
      <c r="B2914" s="1" t="s">
        <v>1012</v>
      </c>
      <c r="C2914" s="11">
        <v>42124</v>
      </c>
      <c r="D2914" s="15">
        <v>1534870</v>
      </c>
    </row>
    <row r="2915" spans="1:4" x14ac:dyDescent="0.3">
      <c r="A2915" s="1">
        <v>3</v>
      </c>
      <c r="B2915" s="1" t="s">
        <v>1013</v>
      </c>
      <c r="C2915" s="11">
        <v>42155</v>
      </c>
      <c r="D2915" s="15">
        <v>547916</v>
      </c>
    </row>
    <row r="2916" spans="1:4" x14ac:dyDescent="0.3">
      <c r="A2916" s="1">
        <v>3</v>
      </c>
      <c r="B2916" s="1" t="s">
        <v>1014</v>
      </c>
      <c r="C2916" s="11">
        <v>42155</v>
      </c>
      <c r="D2916" s="15">
        <v>719954</v>
      </c>
    </row>
    <row r="2917" spans="1:4" x14ac:dyDescent="0.3">
      <c r="A2917" s="1">
        <v>3</v>
      </c>
      <c r="B2917" s="1" t="s">
        <v>1015</v>
      </c>
      <c r="C2917" s="11">
        <v>42155</v>
      </c>
      <c r="D2917" s="15">
        <v>680586</v>
      </c>
    </row>
    <row r="2918" spans="1:4" x14ac:dyDescent="0.3">
      <c r="A2918" s="1">
        <v>3</v>
      </c>
      <c r="B2918" s="1" t="s">
        <v>1010</v>
      </c>
      <c r="C2918" s="11">
        <v>42155</v>
      </c>
      <c r="D2918" s="15">
        <v>782408</v>
      </c>
    </row>
    <row r="2919" spans="1:4" x14ac:dyDescent="0.3">
      <c r="A2919" s="1">
        <v>3</v>
      </c>
      <c r="B2919" s="1" t="s">
        <v>1011</v>
      </c>
      <c r="C2919" s="11">
        <v>42155</v>
      </c>
      <c r="D2919" s="15">
        <v>74399</v>
      </c>
    </row>
    <row r="2920" spans="1:4" x14ac:dyDescent="0.3">
      <c r="A2920" s="1">
        <v>3</v>
      </c>
      <c r="B2920" s="1" t="s">
        <v>1012</v>
      </c>
      <c r="C2920" s="11">
        <v>42155</v>
      </c>
      <c r="D2920" s="15">
        <v>1529851</v>
      </c>
    </row>
    <row r="2921" spans="1:4" x14ac:dyDescent="0.3">
      <c r="A2921" s="1">
        <v>3</v>
      </c>
      <c r="B2921" s="1" t="s">
        <v>1016</v>
      </c>
      <c r="C2921" s="11">
        <v>42155</v>
      </c>
      <c r="D2921" s="15">
        <v>592238</v>
      </c>
    </row>
    <row r="2922" spans="1:4" x14ac:dyDescent="0.3">
      <c r="A2922" s="1">
        <v>3</v>
      </c>
      <c r="B2922" s="1" t="s">
        <v>1013</v>
      </c>
      <c r="C2922" s="11">
        <v>42185</v>
      </c>
      <c r="D2922" s="15">
        <v>538928</v>
      </c>
    </row>
    <row r="2923" spans="1:4" x14ac:dyDescent="0.3">
      <c r="A2923" s="1">
        <v>3</v>
      </c>
      <c r="B2923" s="1" t="s">
        <v>1014</v>
      </c>
      <c r="C2923" s="11">
        <v>42185</v>
      </c>
      <c r="D2923" s="15">
        <v>710139</v>
      </c>
    </row>
    <row r="2924" spans="1:4" x14ac:dyDescent="0.3">
      <c r="A2924" s="1">
        <v>3</v>
      </c>
      <c r="B2924" s="1" t="s">
        <v>1015</v>
      </c>
      <c r="C2924" s="11">
        <v>42185</v>
      </c>
      <c r="D2924" s="15">
        <v>671648</v>
      </c>
    </row>
    <row r="2925" spans="1:4" x14ac:dyDescent="0.3">
      <c r="A2925" s="1">
        <v>3</v>
      </c>
      <c r="B2925" s="1" t="s">
        <v>1010</v>
      </c>
      <c r="C2925" s="11">
        <v>42185</v>
      </c>
      <c r="D2925" s="15">
        <v>760599</v>
      </c>
    </row>
    <row r="2926" spans="1:4" x14ac:dyDescent="0.3">
      <c r="A2926" s="1">
        <v>3</v>
      </c>
      <c r="B2926" s="1" t="s">
        <v>1011</v>
      </c>
      <c r="C2926" s="11">
        <v>42185</v>
      </c>
      <c r="D2926" s="15">
        <v>73126</v>
      </c>
    </row>
    <row r="2927" spans="1:4" x14ac:dyDescent="0.3">
      <c r="A2927" s="1">
        <v>3</v>
      </c>
      <c r="B2927" s="1" t="s">
        <v>1012</v>
      </c>
      <c r="C2927" s="11">
        <v>42185</v>
      </c>
      <c r="D2927" s="15">
        <v>1509985</v>
      </c>
    </row>
    <row r="2928" spans="1:4" x14ac:dyDescent="0.3">
      <c r="A2928" s="1">
        <v>3</v>
      </c>
      <c r="B2928" s="1" t="s">
        <v>1016</v>
      </c>
      <c r="C2928" s="11">
        <v>42185</v>
      </c>
      <c r="D2928" s="15">
        <v>586844</v>
      </c>
    </row>
    <row r="2929" spans="1:4" x14ac:dyDescent="0.3">
      <c r="A2929" s="1">
        <v>3</v>
      </c>
      <c r="B2929" s="1" t="s">
        <v>1013</v>
      </c>
      <c r="C2929" s="11">
        <v>42216</v>
      </c>
      <c r="D2929" s="15">
        <v>541400</v>
      </c>
    </row>
    <row r="2930" spans="1:4" x14ac:dyDescent="0.3">
      <c r="A2930" s="1">
        <v>3</v>
      </c>
      <c r="B2930" s="1" t="s">
        <v>1014</v>
      </c>
      <c r="C2930" s="11">
        <v>42216</v>
      </c>
      <c r="D2930" s="15">
        <v>711976</v>
      </c>
    </row>
    <row r="2931" spans="1:4" x14ac:dyDescent="0.3">
      <c r="A2931" s="1">
        <v>3</v>
      </c>
      <c r="B2931" s="1" t="s">
        <v>1015</v>
      </c>
      <c r="C2931" s="11">
        <v>42216</v>
      </c>
      <c r="D2931" s="15">
        <v>669911</v>
      </c>
    </row>
    <row r="2932" spans="1:4" x14ac:dyDescent="0.3">
      <c r="A2932" s="1">
        <v>3</v>
      </c>
      <c r="B2932" s="1" t="s">
        <v>1010</v>
      </c>
      <c r="C2932" s="11">
        <v>42216</v>
      </c>
      <c r="D2932" s="15">
        <v>753930</v>
      </c>
    </row>
    <row r="2933" spans="1:4" x14ac:dyDescent="0.3">
      <c r="A2933" s="1">
        <v>3</v>
      </c>
      <c r="B2933" s="1" t="s">
        <v>1011</v>
      </c>
      <c r="C2933" s="11">
        <v>42216</v>
      </c>
      <c r="D2933" s="15">
        <v>73078</v>
      </c>
    </row>
    <row r="2934" spans="1:4" x14ac:dyDescent="0.3">
      <c r="A2934" s="1">
        <v>3</v>
      </c>
      <c r="B2934" s="1" t="s">
        <v>1012</v>
      </c>
      <c r="C2934" s="11">
        <v>42216</v>
      </c>
      <c r="D2934" s="15">
        <v>1506244</v>
      </c>
    </row>
    <row r="2935" spans="1:4" x14ac:dyDescent="0.3">
      <c r="A2935" s="1">
        <v>3</v>
      </c>
      <c r="B2935" s="1" t="s">
        <v>1016</v>
      </c>
      <c r="C2935" s="11">
        <v>42216</v>
      </c>
      <c r="D2935" s="15">
        <v>587179</v>
      </c>
    </row>
    <row r="2936" spans="1:4" x14ac:dyDescent="0.3">
      <c r="A2936" s="1">
        <v>3</v>
      </c>
      <c r="B2936" s="1" t="s">
        <v>1013</v>
      </c>
      <c r="C2936" s="11">
        <v>42247</v>
      </c>
      <c r="D2936" s="15">
        <v>522599</v>
      </c>
    </row>
    <row r="2937" spans="1:4" x14ac:dyDescent="0.3">
      <c r="A2937" s="1">
        <v>3</v>
      </c>
      <c r="B2937" s="1" t="s">
        <v>1014</v>
      </c>
      <c r="C2937" s="11">
        <v>42247</v>
      </c>
      <c r="D2937" s="15">
        <v>692854</v>
      </c>
    </row>
    <row r="2938" spans="1:4" x14ac:dyDescent="0.3">
      <c r="A2938" s="1">
        <v>3</v>
      </c>
      <c r="B2938" s="1" t="s">
        <v>1015</v>
      </c>
      <c r="C2938" s="11">
        <v>42247</v>
      </c>
      <c r="D2938" s="15">
        <v>650499</v>
      </c>
    </row>
    <row r="2939" spans="1:4" x14ac:dyDescent="0.3">
      <c r="A2939" s="1">
        <v>3</v>
      </c>
      <c r="B2939" s="1" t="s">
        <v>1010</v>
      </c>
      <c r="C2939" s="11">
        <v>42247</v>
      </c>
      <c r="D2939" s="15">
        <v>710999</v>
      </c>
    </row>
    <row r="2940" spans="1:4" x14ac:dyDescent="0.3">
      <c r="A2940" s="1">
        <v>3</v>
      </c>
      <c r="B2940" s="1" t="s">
        <v>1011</v>
      </c>
      <c r="C2940" s="11">
        <v>42247</v>
      </c>
      <c r="D2940" s="15">
        <v>70669</v>
      </c>
    </row>
    <row r="2941" spans="1:4" x14ac:dyDescent="0.3">
      <c r="A2941" s="1">
        <v>3</v>
      </c>
      <c r="B2941" s="1" t="s">
        <v>1012</v>
      </c>
      <c r="C2941" s="11">
        <v>42247</v>
      </c>
      <c r="D2941" s="15">
        <v>1462342</v>
      </c>
    </row>
    <row r="2942" spans="1:4" x14ac:dyDescent="0.3">
      <c r="A2942" s="1">
        <v>3</v>
      </c>
      <c r="B2942" s="1" t="s">
        <v>1016</v>
      </c>
      <c r="C2942" s="11">
        <v>42247</v>
      </c>
      <c r="D2942" s="15">
        <v>580275</v>
      </c>
    </row>
    <row r="2943" spans="1:4" x14ac:dyDescent="0.3">
      <c r="A2943" s="1">
        <v>3</v>
      </c>
      <c r="B2943" s="1" t="s">
        <v>1013</v>
      </c>
      <c r="C2943" s="11">
        <v>42277</v>
      </c>
      <c r="D2943" s="15">
        <v>518998</v>
      </c>
    </row>
    <row r="2944" spans="1:4" x14ac:dyDescent="0.3">
      <c r="A2944" s="1">
        <v>3</v>
      </c>
      <c r="B2944" s="1" t="s">
        <v>1014</v>
      </c>
      <c r="C2944" s="11">
        <v>42277</v>
      </c>
      <c r="D2944" s="15">
        <v>674581</v>
      </c>
    </row>
    <row r="2945" spans="1:4" x14ac:dyDescent="0.3">
      <c r="A2945" s="1">
        <v>3</v>
      </c>
      <c r="B2945" s="1" t="s">
        <v>1015</v>
      </c>
      <c r="C2945" s="11">
        <v>42277</v>
      </c>
      <c r="D2945" s="15">
        <v>633639</v>
      </c>
    </row>
    <row r="2946" spans="1:4" x14ac:dyDescent="0.3">
      <c r="A2946" s="1">
        <v>3</v>
      </c>
      <c r="B2946" s="1" t="s">
        <v>1010</v>
      </c>
      <c r="C2946" s="11">
        <v>42277</v>
      </c>
      <c r="D2946" s="15">
        <v>671528</v>
      </c>
    </row>
    <row r="2947" spans="1:4" x14ac:dyDescent="0.3">
      <c r="A2947" s="1">
        <v>3</v>
      </c>
      <c r="B2947" s="1" t="s">
        <v>1011</v>
      </c>
      <c r="C2947" s="11">
        <v>42277</v>
      </c>
      <c r="D2947" s="15">
        <v>68508</v>
      </c>
    </row>
    <row r="2948" spans="1:4" x14ac:dyDescent="0.3">
      <c r="A2948" s="1">
        <v>3</v>
      </c>
      <c r="B2948" s="1" t="s">
        <v>1012</v>
      </c>
      <c r="C2948" s="11">
        <v>42277</v>
      </c>
      <c r="D2948" s="15">
        <v>1423481</v>
      </c>
    </row>
    <row r="2949" spans="1:4" x14ac:dyDescent="0.3">
      <c r="A2949" s="1">
        <v>3</v>
      </c>
      <c r="B2949" s="1" t="s">
        <v>1016</v>
      </c>
      <c r="C2949" s="11">
        <v>42277</v>
      </c>
      <c r="D2949" s="15">
        <v>574572</v>
      </c>
    </row>
    <row r="2950" spans="1:4" x14ac:dyDescent="0.3">
      <c r="A2950" s="1">
        <v>3</v>
      </c>
      <c r="B2950" s="1" t="s">
        <v>1013</v>
      </c>
      <c r="C2950" s="11">
        <v>42308</v>
      </c>
      <c r="D2950" s="15">
        <v>518998</v>
      </c>
    </row>
    <row r="2951" spans="1:4" x14ac:dyDescent="0.3">
      <c r="A2951" s="1">
        <v>3</v>
      </c>
      <c r="B2951" s="1" t="s">
        <v>1014</v>
      </c>
      <c r="C2951" s="11">
        <v>42308</v>
      </c>
      <c r="D2951" s="15">
        <v>705066</v>
      </c>
    </row>
    <row r="2952" spans="1:4" x14ac:dyDescent="0.3">
      <c r="A2952" s="1">
        <v>3</v>
      </c>
      <c r="B2952" s="1" t="s">
        <v>1015</v>
      </c>
      <c r="C2952" s="11">
        <v>42308</v>
      </c>
      <c r="D2952" s="15">
        <v>661144</v>
      </c>
    </row>
    <row r="2953" spans="1:4" x14ac:dyDescent="0.3">
      <c r="A2953" s="1">
        <v>3</v>
      </c>
      <c r="B2953" s="1" t="s">
        <v>1010</v>
      </c>
      <c r="C2953" s="11">
        <v>42308</v>
      </c>
      <c r="D2953" s="15">
        <v>717859</v>
      </c>
    </row>
    <row r="2954" spans="1:4" x14ac:dyDescent="0.3">
      <c r="A2954" s="1">
        <v>3</v>
      </c>
      <c r="B2954" s="1" t="s">
        <v>1011</v>
      </c>
      <c r="C2954" s="11">
        <v>42308</v>
      </c>
      <c r="D2954" s="15">
        <v>72113</v>
      </c>
    </row>
    <row r="2955" spans="1:4" x14ac:dyDescent="0.3">
      <c r="A2955" s="1">
        <v>3</v>
      </c>
      <c r="B2955" s="1" t="s">
        <v>1012</v>
      </c>
      <c r="C2955" s="11">
        <v>42308</v>
      </c>
      <c r="D2955" s="15">
        <v>1486387</v>
      </c>
    </row>
    <row r="2956" spans="1:4" x14ac:dyDescent="0.3">
      <c r="A2956" s="1">
        <v>3</v>
      </c>
      <c r="B2956" s="1" t="s">
        <v>1016</v>
      </c>
      <c r="C2956" s="11">
        <v>42308</v>
      </c>
      <c r="D2956" s="15">
        <v>586610</v>
      </c>
    </row>
    <row r="2957" spans="1:4" x14ac:dyDescent="0.3">
      <c r="A2957" s="1">
        <v>3</v>
      </c>
      <c r="B2957" s="1" t="s">
        <v>1013</v>
      </c>
      <c r="C2957" s="11">
        <v>42338</v>
      </c>
      <c r="D2957" s="15">
        <v>518998</v>
      </c>
    </row>
    <row r="2958" spans="1:4" x14ac:dyDescent="0.3">
      <c r="A2958" s="1">
        <v>3</v>
      </c>
      <c r="B2958" s="1" t="s">
        <v>1014</v>
      </c>
      <c r="C2958" s="11">
        <v>42338</v>
      </c>
      <c r="D2958" s="15">
        <v>706166</v>
      </c>
    </row>
    <row r="2959" spans="1:4" x14ac:dyDescent="0.3">
      <c r="A2959" s="1">
        <v>3</v>
      </c>
      <c r="B2959" s="1" t="s">
        <v>1015</v>
      </c>
      <c r="C2959" s="11">
        <v>42338</v>
      </c>
      <c r="D2959" s="15">
        <v>661688</v>
      </c>
    </row>
    <row r="2960" spans="1:4" x14ac:dyDescent="0.3">
      <c r="A2960" s="1">
        <v>3</v>
      </c>
      <c r="B2960" s="1" t="s">
        <v>1010</v>
      </c>
      <c r="C2960" s="11">
        <v>42338</v>
      </c>
      <c r="D2960" s="15">
        <v>714417</v>
      </c>
    </row>
    <row r="2961" spans="1:4" x14ac:dyDescent="0.3">
      <c r="A2961" s="1">
        <v>3</v>
      </c>
      <c r="B2961" s="1" t="s">
        <v>1011</v>
      </c>
      <c r="C2961" s="11">
        <v>42338</v>
      </c>
      <c r="D2961" s="15">
        <v>72182</v>
      </c>
    </row>
    <row r="2962" spans="1:4" x14ac:dyDescent="0.3">
      <c r="A2962" s="1">
        <v>3</v>
      </c>
      <c r="B2962" s="1" t="s">
        <v>1012</v>
      </c>
      <c r="C2962" s="11">
        <v>42338</v>
      </c>
      <c r="D2962" s="15">
        <v>1487380</v>
      </c>
    </row>
    <row r="2963" spans="1:4" x14ac:dyDescent="0.3">
      <c r="A2963" s="1">
        <v>3</v>
      </c>
      <c r="B2963" s="1" t="s">
        <v>1016</v>
      </c>
      <c r="C2963" s="11">
        <v>42338</v>
      </c>
      <c r="D2963" s="15">
        <v>586651</v>
      </c>
    </row>
    <row r="2964" spans="1:4" x14ac:dyDescent="0.3">
      <c r="A2964" s="1">
        <v>3</v>
      </c>
      <c r="B2964" s="1" t="s">
        <v>1013</v>
      </c>
      <c r="C2964" s="11">
        <v>42369</v>
      </c>
      <c r="D2964" s="15">
        <v>518998</v>
      </c>
    </row>
    <row r="2965" spans="1:4" x14ac:dyDescent="0.3">
      <c r="A2965" s="1">
        <v>3</v>
      </c>
      <c r="B2965" s="1" t="s">
        <v>1014</v>
      </c>
      <c r="C2965" s="11">
        <v>42369</v>
      </c>
      <c r="D2965" s="15">
        <v>699098</v>
      </c>
    </row>
    <row r="2966" spans="1:4" x14ac:dyDescent="0.3">
      <c r="A2966" s="1">
        <v>3</v>
      </c>
      <c r="B2966" s="1" t="s">
        <v>1015</v>
      </c>
      <c r="C2966" s="11">
        <v>42369</v>
      </c>
      <c r="D2966" s="15">
        <v>652615</v>
      </c>
    </row>
    <row r="2967" spans="1:4" x14ac:dyDescent="0.3">
      <c r="A2967" s="1">
        <v>3</v>
      </c>
      <c r="B2967" s="1" t="s">
        <v>1010</v>
      </c>
      <c r="C2967" s="11">
        <v>42369</v>
      </c>
      <c r="D2967" s="15">
        <v>740990</v>
      </c>
    </row>
    <row r="2968" spans="1:4" x14ac:dyDescent="0.3">
      <c r="A2968" s="1">
        <v>3</v>
      </c>
      <c r="B2968" s="1" t="s">
        <v>1011</v>
      </c>
      <c r="C2968" s="11">
        <v>42369</v>
      </c>
      <c r="D2968" s="15">
        <v>71274</v>
      </c>
    </row>
    <row r="2969" spans="1:4" x14ac:dyDescent="0.3">
      <c r="A2969" s="1">
        <v>3</v>
      </c>
      <c r="B2969" s="1" t="s">
        <v>1012</v>
      </c>
      <c r="C2969" s="11">
        <v>42369</v>
      </c>
      <c r="D2969" s="15">
        <v>1387574</v>
      </c>
    </row>
    <row r="2970" spans="1:4" x14ac:dyDescent="0.3">
      <c r="A2970" s="1">
        <v>3</v>
      </c>
      <c r="B2970" s="1" t="s">
        <v>1016</v>
      </c>
      <c r="C2970" s="11">
        <v>42369</v>
      </c>
      <c r="D2970" s="15">
        <v>582244</v>
      </c>
    </row>
    <row r="2971" spans="1:4" x14ac:dyDescent="0.3">
      <c r="A2971" s="1">
        <v>3</v>
      </c>
      <c r="B2971" s="1" t="s">
        <v>1013</v>
      </c>
      <c r="C2971" s="11">
        <v>42400</v>
      </c>
      <c r="D2971" s="15">
        <v>518998</v>
      </c>
    </row>
    <row r="2972" spans="1:4" x14ac:dyDescent="0.3">
      <c r="A2972" s="1">
        <v>3</v>
      </c>
      <c r="B2972" s="1" t="s">
        <v>1014</v>
      </c>
      <c r="C2972" s="11">
        <v>42400</v>
      </c>
      <c r="D2972" s="15">
        <v>676473</v>
      </c>
    </row>
    <row r="2973" spans="1:4" x14ac:dyDescent="0.3">
      <c r="A2973" s="1">
        <v>3</v>
      </c>
      <c r="B2973" s="1" t="s">
        <v>1015</v>
      </c>
      <c r="C2973" s="11">
        <v>42400</v>
      </c>
      <c r="D2973" s="15">
        <v>632363</v>
      </c>
    </row>
    <row r="2974" spans="1:4" x14ac:dyDescent="0.3">
      <c r="A2974" s="1">
        <v>3</v>
      </c>
      <c r="B2974" s="1" t="s">
        <v>1010</v>
      </c>
      <c r="C2974" s="11">
        <v>42400</v>
      </c>
      <c r="D2974" s="15">
        <v>697850</v>
      </c>
    </row>
    <row r="2975" spans="1:4" x14ac:dyDescent="0.3">
      <c r="A2975" s="1">
        <v>3</v>
      </c>
      <c r="B2975" s="1" t="s">
        <v>1011</v>
      </c>
      <c r="C2975" s="11">
        <v>42400</v>
      </c>
      <c r="D2975" s="15">
        <v>68686</v>
      </c>
    </row>
    <row r="2976" spans="1:4" x14ac:dyDescent="0.3">
      <c r="A2976" s="1">
        <v>3</v>
      </c>
      <c r="B2976" s="1" t="s">
        <v>1012</v>
      </c>
      <c r="C2976" s="11">
        <v>42400</v>
      </c>
      <c r="D2976" s="15">
        <v>1338712</v>
      </c>
    </row>
    <row r="2977" spans="1:4" x14ac:dyDescent="0.3">
      <c r="A2977" s="1">
        <v>3</v>
      </c>
      <c r="B2977" s="1" t="s">
        <v>1016</v>
      </c>
      <c r="C2977" s="11">
        <v>42400</v>
      </c>
      <c r="D2977" s="15">
        <v>576322</v>
      </c>
    </row>
    <row r="2978" spans="1:4" x14ac:dyDescent="0.3">
      <c r="A2978" s="1">
        <v>3</v>
      </c>
      <c r="B2978" s="1" t="s">
        <v>1013</v>
      </c>
      <c r="C2978" s="11">
        <v>42429</v>
      </c>
      <c r="D2978" s="15">
        <v>518998</v>
      </c>
    </row>
    <row r="2979" spans="1:4" x14ac:dyDescent="0.3">
      <c r="A2979" s="1">
        <v>3</v>
      </c>
      <c r="B2979" s="1" t="s">
        <v>1014</v>
      </c>
      <c r="C2979" s="11">
        <v>42429</v>
      </c>
      <c r="D2979" s="15">
        <v>677071</v>
      </c>
    </row>
    <row r="2980" spans="1:4" x14ac:dyDescent="0.3">
      <c r="A2980" s="1">
        <v>3</v>
      </c>
      <c r="B2980" s="1" t="s">
        <v>1015</v>
      </c>
      <c r="C2980" s="11">
        <v>42429</v>
      </c>
      <c r="D2980" s="15">
        <v>634115</v>
      </c>
    </row>
    <row r="2981" spans="1:4" x14ac:dyDescent="0.3">
      <c r="A2981" s="1">
        <v>3</v>
      </c>
      <c r="B2981" s="1" t="s">
        <v>1010</v>
      </c>
      <c r="C2981" s="11">
        <v>42429</v>
      </c>
      <c r="D2981" s="15">
        <v>699359</v>
      </c>
    </row>
    <row r="2982" spans="1:4" x14ac:dyDescent="0.3">
      <c r="A2982" s="1">
        <v>3</v>
      </c>
      <c r="B2982" s="1" t="s">
        <v>1011</v>
      </c>
      <c r="C2982" s="11">
        <v>42429</v>
      </c>
      <c r="D2982" s="15">
        <v>68905</v>
      </c>
    </row>
    <row r="2983" spans="1:4" x14ac:dyDescent="0.3">
      <c r="A2983" s="1">
        <v>3</v>
      </c>
      <c r="B2983" s="1" t="s">
        <v>1012</v>
      </c>
      <c r="C2983" s="11">
        <v>42429</v>
      </c>
      <c r="D2983" s="15">
        <v>1335662</v>
      </c>
    </row>
    <row r="2984" spans="1:4" x14ac:dyDescent="0.3">
      <c r="A2984" s="1">
        <v>3</v>
      </c>
      <c r="B2984" s="1" t="s">
        <v>1016</v>
      </c>
      <c r="C2984" s="11">
        <v>42429</v>
      </c>
      <c r="D2984" s="15">
        <v>577390</v>
      </c>
    </row>
    <row r="2985" spans="1:4" x14ac:dyDescent="0.3">
      <c r="A2985" s="1">
        <v>3</v>
      </c>
      <c r="B2985" s="1" t="s">
        <v>1013</v>
      </c>
      <c r="C2985" s="11">
        <v>42460</v>
      </c>
      <c r="D2985" s="15">
        <v>518998</v>
      </c>
    </row>
    <row r="2986" spans="1:4" x14ac:dyDescent="0.3">
      <c r="A2986" s="1">
        <v>3</v>
      </c>
      <c r="B2986" s="1" t="s">
        <v>1014</v>
      </c>
      <c r="C2986" s="11">
        <v>42460</v>
      </c>
      <c r="D2986" s="15">
        <v>705809</v>
      </c>
    </row>
    <row r="2987" spans="1:4" x14ac:dyDescent="0.3">
      <c r="A2987" s="1">
        <v>3</v>
      </c>
      <c r="B2987" s="1" t="s">
        <v>1015</v>
      </c>
      <c r="C2987" s="11">
        <v>42460</v>
      </c>
      <c r="D2987" s="15">
        <v>659348</v>
      </c>
    </row>
    <row r="2988" spans="1:4" x14ac:dyDescent="0.3">
      <c r="A2988" s="1">
        <v>3</v>
      </c>
      <c r="B2988" s="1" t="s">
        <v>1010</v>
      </c>
      <c r="C2988" s="11">
        <v>42460</v>
      </c>
      <c r="D2988" s="15">
        <v>746455</v>
      </c>
    </row>
    <row r="2989" spans="1:4" x14ac:dyDescent="0.3">
      <c r="A2989" s="1">
        <v>3</v>
      </c>
      <c r="B2989" s="1" t="s">
        <v>1011</v>
      </c>
      <c r="C2989" s="11">
        <v>42460</v>
      </c>
      <c r="D2989" s="15">
        <v>72264</v>
      </c>
    </row>
    <row r="2990" spans="1:4" x14ac:dyDescent="0.3">
      <c r="A2990" s="1">
        <v>3</v>
      </c>
      <c r="B2990" s="1" t="s">
        <v>1012</v>
      </c>
      <c r="C2990" s="11">
        <v>42460</v>
      </c>
      <c r="D2990" s="15">
        <v>1381761</v>
      </c>
    </row>
    <row r="2991" spans="1:4" x14ac:dyDescent="0.3">
      <c r="A2991" s="1">
        <v>3</v>
      </c>
      <c r="B2991" s="1" t="s">
        <v>1016</v>
      </c>
      <c r="C2991" s="11">
        <v>42460</v>
      </c>
      <c r="D2991" s="15">
        <v>591779</v>
      </c>
    </row>
    <row r="2992" spans="1:4" x14ac:dyDescent="0.3">
      <c r="A2992" s="1">
        <v>3</v>
      </c>
      <c r="B2992" s="1" t="s">
        <v>1013</v>
      </c>
      <c r="C2992" s="11">
        <v>42490</v>
      </c>
      <c r="D2992" s="15">
        <v>518998</v>
      </c>
    </row>
    <row r="2993" spans="1:4" x14ac:dyDescent="0.3">
      <c r="A2993" s="1">
        <v>3</v>
      </c>
      <c r="B2993" s="1" t="s">
        <v>1014</v>
      </c>
      <c r="C2993" s="11">
        <v>42490</v>
      </c>
      <c r="D2993" s="15">
        <v>712962</v>
      </c>
    </row>
    <row r="2994" spans="1:4" x14ac:dyDescent="0.3">
      <c r="A2994" s="1">
        <v>3</v>
      </c>
      <c r="B2994" s="1" t="s">
        <v>1015</v>
      </c>
      <c r="C2994" s="11">
        <v>42490</v>
      </c>
      <c r="D2994" s="15">
        <v>666228</v>
      </c>
    </row>
    <row r="2995" spans="1:4" x14ac:dyDescent="0.3">
      <c r="A2995" s="1">
        <v>3</v>
      </c>
      <c r="B2995" s="1" t="s">
        <v>1010</v>
      </c>
      <c r="C2995" s="11">
        <v>42490</v>
      </c>
      <c r="D2995" s="15">
        <v>757895</v>
      </c>
    </row>
    <row r="2996" spans="1:4" x14ac:dyDescent="0.3">
      <c r="A2996" s="1">
        <v>3</v>
      </c>
      <c r="B2996" s="1" t="s">
        <v>1011</v>
      </c>
      <c r="C2996" s="11">
        <v>42490</v>
      </c>
      <c r="D2996" s="15">
        <v>72987</v>
      </c>
    </row>
    <row r="2997" spans="1:4" x14ac:dyDescent="0.3">
      <c r="A2997" s="1">
        <v>3</v>
      </c>
      <c r="B2997" s="1" t="s">
        <v>1012</v>
      </c>
      <c r="C2997" s="11">
        <v>42490</v>
      </c>
      <c r="D2997" s="15">
        <v>1390186</v>
      </c>
    </row>
    <row r="2998" spans="1:4" x14ac:dyDescent="0.3">
      <c r="A2998" s="1">
        <v>3</v>
      </c>
      <c r="B2998" s="1" t="s">
        <v>1016</v>
      </c>
      <c r="C2998" s="11">
        <v>42490</v>
      </c>
      <c r="D2998" s="15">
        <v>596086</v>
      </c>
    </row>
    <row r="2999" spans="1:4" x14ac:dyDescent="0.3">
      <c r="A2999" s="1">
        <v>3</v>
      </c>
      <c r="B2999" s="1" t="s">
        <v>1013</v>
      </c>
      <c r="C2999" s="11">
        <v>42521</v>
      </c>
      <c r="D2999" s="15">
        <v>518998</v>
      </c>
    </row>
    <row r="3000" spans="1:4" x14ac:dyDescent="0.3">
      <c r="A3000" s="1">
        <v>3</v>
      </c>
      <c r="B3000" s="1" t="s">
        <v>1014</v>
      </c>
      <c r="C3000" s="11">
        <v>42521</v>
      </c>
      <c r="D3000" s="15">
        <v>715329</v>
      </c>
    </row>
    <row r="3001" spans="1:4" x14ac:dyDescent="0.3">
      <c r="A3001" s="1">
        <v>3</v>
      </c>
      <c r="B3001" s="1" t="s">
        <v>1015</v>
      </c>
      <c r="C3001" s="11">
        <v>42521</v>
      </c>
      <c r="D3001" s="15">
        <v>666901</v>
      </c>
    </row>
    <row r="3002" spans="1:4" x14ac:dyDescent="0.3">
      <c r="A3002" s="1">
        <v>3</v>
      </c>
      <c r="B3002" s="1" t="s">
        <v>1010</v>
      </c>
      <c r="C3002" s="11">
        <v>42521</v>
      </c>
      <c r="D3002" s="15">
        <v>761083</v>
      </c>
    </row>
    <row r="3003" spans="1:4" x14ac:dyDescent="0.3">
      <c r="A3003" s="1">
        <v>3</v>
      </c>
      <c r="B3003" s="1" t="s">
        <v>1011</v>
      </c>
      <c r="C3003" s="11">
        <v>42521</v>
      </c>
      <c r="D3003" s="15">
        <v>73148</v>
      </c>
    </row>
    <row r="3004" spans="1:4" x14ac:dyDescent="0.3">
      <c r="A3004" s="1">
        <v>3</v>
      </c>
      <c r="B3004" s="1" t="s">
        <v>1012</v>
      </c>
      <c r="C3004" s="11">
        <v>42521</v>
      </c>
      <c r="D3004" s="15">
        <v>1384352</v>
      </c>
    </row>
    <row r="3005" spans="1:4" x14ac:dyDescent="0.3">
      <c r="A3005" s="1">
        <v>3</v>
      </c>
      <c r="B3005" s="1" t="s">
        <v>1016</v>
      </c>
      <c r="C3005" s="11">
        <v>42521</v>
      </c>
      <c r="D3005" s="15">
        <v>595956</v>
      </c>
    </row>
    <row r="3006" spans="1:4" x14ac:dyDescent="0.3">
      <c r="A3006" s="1">
        <v>3</v>
      </c>
      <c r="B3006" s="1" t="s">
        <v>1013</v>
      </c>
      <c r="C3006" s="11">
        <v>42551</v>
      </c>
      <c r="D3006" s="15">
        <v>518998</v>
      </c>
    </row>
    <row r="3007" spans="1:4" x14ac:dyDescent="0.3">
      <c r="A3007" s="1">
        <v>3</v>
      </c>
      <c r="B3007" s="1" t="s">
        <v>1014</v>
      </c>
      <c r="C3007" s="11">
        <v>42551</v>
      </c>
      <c r="D3007" s="15">
        <v>712044</v>
      </c>
    </row>
    <row r="3008" spans="1:4" x14ac:dyDescent="0.3">
      <c r="A3008" s="1">
        <v>3</v>
      </c>
      <c r="B3008" s="1" t="s">
        <v>1015</v>
      </c>
      <c r="C3008" s="11">
        <v>42551</v>
      </c>
      <c r="D3008" s="15">
        <v>661807</v>
      </c>
    </row>
    <row r="3009" spans="1:4" x14ac:dyDescent="0.3">
      <c r="A3009" s="1">
        <v>3</v>
      </c>
      <c r="B3009" s="1" t="s">
        <v>1010</v>
      </c>
      <c r="C3009" s="11">
        <v>42551</v>
      </c>
      <c r="D3009" s="15">
        <v>745946</v>
      </c>
    </row>
    <row r="3010" spans="1:4" x14ac:dyDescent="0.3">
      <c r="A3010" s="1">
        <v>3</v>
      </c>
      <c r="B3010" s="1" t="s">
        <v>1011</v>
      </c>
      <c r="C3010" s="11">
        <v>42551</v>
      </c>
      <c r="D3010" s="15">
        <v>72655</v>
      </c>
    </row>
    <row r="3011" spans="1:4" x14ac:dyDescent="0.3">
      <c r="A3011" s="1">
        <v>3</v>
      </c>
      <c r="B3011" s="1" t="s">
        <v>1012</v>
      </c>
      <c r="C3011" s="11">
        <v>42551</v>
      </c>
      <c r="D3011" s="15">
        <v>1366720</v>
      </c>
    </row>
    <row r="3012" spans="1:4" x14ac:dyDescent="0.3">
      <c r="A3012" s="1">
        <v>3</v>
      </c>
      <c r="B3012" s="1" t="s">
        <v>1016</v>
      </c>
      <c r="C3012" s="11">
        <v>42551</v>
      </c>
      <c r="D3012" s="15">
        <v>598026</v>
      </c>
    </row>
    <row r="3013" spans="1:4" x14ac:dyDescent="0.3">
      <c r="A3013" s="1">
        <v>3</v>
      </c>
      <c r="B3013" s="1" t="s">
        <v>1013</v>
      </c>
      <c r="C3013" s="11">
        <v>42582</v>
      </c>
      <c r="D3013" s="15">
        <v>518998</v>
      </c>
    </row>
    <row r="3014" spans="1:4" x14ac:dyDescent="0.3">
      <c r="A3014" s="1">
        <v>3</v>
      </c>
      <c r="B3014" s="1" t="s">
        <v>1014</v>
      </c>
      <c r="C3014" s="11">
        <v>42582</v>
      </c>
      <c r="D3014" s="15">
        <v>735418</v>
      </c>
    </row>
    <row r="3015" spans="1:4" x14ac:dyDescent="0.3">
      <c r="A3015" s="1">
        <v>3</v>
      </c>
      <c r="B3015" s="1" t="s">
        <v>1015</v>
      </c>
      <c r="C3015" s="11">
        <v>42582</v>
      </c>
      <c r="D3015" s="15">
        <v>685811</v>
      </c>
    </row>
    <row r="3016" spans="1:4" x14ac:dyDescent="0.3">
      <c r="A3016" s="1">
        <v>3</v>
      </c>
      <c r="B3016" s="1" t="s">
        <v>1010</v>
      </c>
      <c r="C3016" s="11">
        <v>42582</v>
      </c>
      <c r="D3016" s="15">
        <v>792377</v>
      </c>
    </row>
    <row r="3017" spans="1:4" x14ac:dyDescent="0.3">
      <c r="A3017" s="1">
        <v>3</v>
      </c>
      <c r="B3017" s="1" t="s">
        <v>1011</v>
      </c>
      <c r="C3017" s="11">
        <v>42582</v>
      </c>
      <c r="D3017" s="15">
        <v>75623</v>
      </c>
    </row>
    <row r="3018" spans="1:4" x14ac:dyDescent="0.3">
      <c r="A3018" s="1">
        <v>3</v>
      </c>
      <c r="B3018" s="1" t="s">
        <v>1012</v>
      </c>
      <c r="C3018" s="11">
        <v>42582</v>
      </c>
      <c r="D3018" s="15">
        <v>1408878</v>
      </c>
    </row>
    <row r="3019" spans="1:4" x14ac:dyDescent="0.3">
      <c r="A3019" s="1">
        <v>3</v>
      </c>
      <c r="B3019" s="1" t="s">
        <v>1016</v>
      </c>
      <c r="C3019" s="11">
        <v>42582</v>
      </c>
      <c r="D3019" s="15">
        <v>609549</v>
      </c>
    </row>
    <row r="3020" spans="1:4" x14ac:dyDescent="0.3">
      <c r="A3020" s="1">
        <v>3</v>
      </c>
      <c r="B3020" s="1" t="s">
        <v>1013</v>
      </c>
      <c r="C3020" s="11">
        <v>42613</v>
      </c>
      <c r="D3020" s="15">
        <v>518998</v>
      </c>
    </row>
    <row r="3021" spans="1:4" x14ac:dyDescent="0.3">
      <c r="A3021" s="1">
        <v>3</v>
      </c>
      <c r="B3021" s="1" t="s">
        <v>1014</v>
      </c>
      <c r="C3021" s="11">
        <v>42613</v>
      </c>
      <c r="D3021" s="15">
        <v>737103</v>
      </c>
    </row>
    <row r="3022" spans="1:4" x14ac:dyDescent="0.3">
      <c r="A3022" s="1">
        <v>3</v>
      </c>
      <c r="B3022" s="1" t="s">
        <v>1015</v>
      </c>
      <c r="C3022" s="11">
        <v>42613</v>
      </c>
      <c r="D3022" s="15">
        <v>687356</v>
      </c>
    </row>
    <row r="3023" spans="1:4" x14ac:dyDescent="0.3">
      <c r="A3023" s="1">
        <v>3</v>
      </c>
      <c r="B3023" s="1" t="s">
        <v>1010</v>
      </c>
      <c r="C3023" s="11">
        <v>42613</v>
      </c>
      <c r="D3023" s="15">
        <v>796216</v>
      </c>
    </row>
    <row r="3024" spans="1:4" x14ac:dyDescent="0.3">
      <c r="A3024" s="1">
        <v>3</v>
      </c>
      <c r="B3024" s="1" t="s">
        <v>1011</v>
      </c>
      <c r="C3024" s="11">
        <v>42613</v>
      </c>
      <c r="D3024" s="15">
        <v>75787</v>
      </c>
    </row>
    <row r="3025" spans="1:4" x14ac:dyDescent="0.3">
      <c r="A3025" s="1">
        <v>3</v>
      </c>
      <c r="B3025" s="1" t="s">
        <v>1012</v>
      </c>
      <c r="C3025" s="11">
        <v>42613</v>
      </c>
      <c r="D3025" s="15">
        <v>1405699</v>
      </c>
    </row>
    <row r="3026" spans="1:4" x14ac:dyDescent="0.3">
      <c r="A3026" s="1">
        <v>3</v>
      </c>
      <c r="B3026" s="1" t="s">
        <v>1016</v>
      </c>
      <c r="C3026" s="11">
        <v>42613</v>
      </c>
      <c r="D3026" s="15">
        <v>609667</v>
      </c>
    </row>
    <row r="3027" spans="1:4" x14ac:dyDescent="0.3">
      <c r="A3027" s="1">
        <v>3</v>
      </c>
      <c r="B3027" s="1" t="s">
        <v>1013</v>
      </c>
      <c r="C3027" s="11">
        <v>42643</v>
      </c>
      <c r="D3027" s="15">
        <v>518998</v>
      </c>
    </row>
    <row r="3028" spans="1:4" x14ac:dyDescent="0.3">
      <c r="A3028" s="1">
        <v>3</v>
      </c>
      <c r="B3028" s="1" t="s">
        <v>1014</v>
      </c>
      <c r="C3028" s="11">
        <v>42643</v>
      </c>
      <c r="D3028" s="15">
        <v>736900</v>
      </c>
    </row>
    <row r="3029" spans="1:4" x14ac:dyDescent="0.3">
      <c r="A3029" s="1">
        <v>3</v>
      </c>
      <c r="B3029" s="1" t="s">
        <v>1015</v>
      </c>
      <c r="C3029" s="11">
        <v>42643</v>
      </c>
      <c r="D3029" s="15">
        <v>685018</v>
      </c>
    </row>
    <row r="3030" spans="1:4" x14ac:dyDescent="0.3">
      <c r="A3030" s="1">
        <v>3</v>
      </c>
      <c r="B3030" s="1" t="s">
        <v>1010</v>
      </c>
      <c r="C3030" s="11">
        <v>42643</v>
      </c>
      <c r="D3030" s="15">
        <v>790250</v>
      </c>
    </row>
    <row r="3031" spans="1:4" x14ac:dyDescent="0.3">
      <c r="A3031" s="1">
        <v>3</v>
      </c>
      <c r="B3031" s="1" t="s">
        <v>1011</v>
      </c>
      <c r="C3031" s="11">
        <v>42643</v>
      </c>
      <c r="D3031" s="15">
        <v>75477</v>
      </c>
    </row>
    <row r="3032" spans="1:4" x14ac:dyDescent="0.3">
      <c r="A3032" s="1">
        <v>3</v>
      </c>
      <c r="B3032" s="1" t="s">
        <v>1012</v>
      </c>
      <c r="C3032" s="11">
        <v>42643</v>
      </c>
      <c r="D3032" s="15">
        <v>1394986</v>
      </c>
    </row>
    <row r="3033" spans="1:4" x14ac:dyDescent="0.3">
      <c r="A3033" s="1">
        <v>3</v>
      </c>
      <c r="B3033" s="1" t="s">
        <v>1016</v>
      </c>
      <c r="C3033" s="11">
        <v>42643</v>
      </c>
      <c r="D3033" s="15">
        <v>610320</v>
      </c>
    </row>
    <row r="3034" spans="1:4" x14ac:dyDescent="0.3">
      <c r="A3034" s="1">
        <v>3</v>
      </c>
      <c r="B3034" s="1" t="s">
        <v>1013</v>
      </c>
      <c r="C3034" s="11">
        <v>42674</v>
      </c>
      <c r="D3034" s="15">
        <v>518998</v>
      </c>
    </row>
    <row r="3035" spans="1:4" x14ac:dyDescent="0.3">
      <c r="A3035" s="1">
        <v>3</v>
      </c>
      <c r="B3035" s="1" t="s">
        <v>1014</v>
      </c>
      <c r="C3035" s="11">
        <v>42674</v>
      </c>
      <c r="D3035" s="15">
        <v>728546</v>
      </c>
    </row>
    <row r="3036" spans="1:4" x14ac:dyDescent="0.3">
      <c r="A3036" s="1">
        <v>3</v>
      </c>
      <c r="B3036" s="1" t="s">
        <v>1015</v>
      </c>
      <c r="C3036" s="11">
        <v>42674</v>
      </c>
      <c r="D3036" s="15">
        <v>678060</v>
      </c>
    </row>
    <row r="3037" spans="1:4" x14ac:dyDescent="0.3">
      <c r="A3037" s="1">
        <v>3</v>
      </c>
      <c r="B3037" s="1" t="s">
        <v>1010</v>
      </c>
      <c r="C3037" s="11">
        <v>42674</v>
      </c>
      <c r="D3037" s="15">
        <v>776262</v>
      </c>
    </row>
    <row r="3038" spans="1:4" x14ac:dyDescent="0.3">
      <c r="A3038" s="1">
        <v>3</v>
      </c>
      <c r="B3038" s="1" t="s">
        <v>1011</v>
      </c>
      <c r="C3038" s="11">
        <v>42674</v>
      </c>
      <c r="D3038" s="15">
        <v>74558</v>
      </c>
    </row>
    <row r="3039" spans="1:4" x14ac:dyDescent="0.3">
      <c r="A3039" s="1">
        <v>3</v>
      </c>
      <c r="B3039" s="1" t="s">
        <v>1012</v>
      </c>
      <c r="C3039" s="11">
        <v>42674</v>
      </c>
      <c r="D3039" s="15">
        <v>1375901</v>
      </c>
    </row>
    <row r="3040" spans="1:4" x14ac:dyDescent="0.3">
      <c r="A3040" s="1">
        <v>3</v>
      </c>
      <c r="B3040" s="1" t="s">
        <v>1016</v>
      </c>
      <c r="C3040" s="11">
        <v>42674</v>
      </c>
      <c r="D3040" s="15">
        <v>604952</v>
      </c>
    </row>
    <row r="3041" spans="1:4" x14ac:dyDescent="0.3">
      <c r="A3041" s="1">
        <v>3</v>
      </c>
      <c r="B3041" s="1" t="s">
        <v>1013</v>
      </c>
      <c r="C3041" s="11">
        <v>42704</v>
      </c>
      <c r="D3041" s="15">
        <v>518998</v>
      </c>
    </row>
    <row r="3042" spans="1:4" x14ac:dyDescent="0.3">
      <c r="A3042" s="1">
        <v>3</v>
      </c>
      <c r="B3042" s="1" t="s">
        <v>1014</v>
      </c>
      <c r="C3042" s="11">
        <v>42704</v>
      </c>
      <c r="D3042" s="15">
        <v>740855</v>
      </c>
    </row>
    <row r="3043" spans="1:4" x14ac:dyDescent="0.3">
      <c r="A3043" s="1">
        <v>3</v>
      </c>
      <c r="B3043" s="1" t="s">
        <v>1015</v>
      </c>
      <c r="C3043" s="11">
        <v>42704</v>
      </c>
      <c r="D3043" s="15">
        <v>690535</v>
      </c>
    </row>
    <row r="3044" spans="1:4" x14ac:dyDescent="0.3">
      <c r="A3044" s="1">
        <v>3</v>
      </c>
      <c r="B3044" s="1" t="s">
        <v>1010</v>
      </c>
      <c r="C3044" s="11">
        <v>42704</v>
      </c>
      <c r="D3044" s="15">
        <v>805990</v>
      </c>
    </row>
    <row r="3045" spans="1:4" x14ac:dyDescent="0.3">
      <c r="A3045" s="1">
        <v>3</v>
      </c>
      <c r="B3045" s="1" t="s">
        <v>1011</v>
      </c>
      <c r="C3045" s="11">
        <v>42704</v>
      </c>
      <c r="D3045" s="15">
        <v>75911</v>
      </c>
    </row>
    <row r="3046" spans="1:4" x14ac:dyDescent="0.3">
      <c r="A3046" s="1">
        <v>3</v>
      </c>
      <c r="B3046" s="1" t="s">
        <v>1012</v>
      </c>
      <c r="C3046" s="11">
        <v>42704</v>
      </c>
      <c r="D3046" s="15">
        <v>1391910</v>
      </c>
    </row>
    <row r="3047" spans="1:4" x14ac:dyDescent="0.3">
      <c r="A3047" s="1">
        <v>3</v>
      </c>
      <c r="B3047" s="1" t="s">
        <v>1016</v>
      </c>
      <c r="C3047" s="11">
        <v>42704</v>
      </c>
      <c r="D3047" s="15">
        <v>606460</v>
      </c>
    </row>
    <row r="3048" spans="1:4" x14ac:dyDescent="0.3">
      <c r="A3048" s="1">
        <v>3</v>
      </c>
      <c r="B3048" s="1" t="s">
        <v>1013</v>
      </c>
      <c r="C3048" s="11">
        <v>42735</v>
      </c>
      <c r="D3048" s="15">
        <v>518998</v>
      </c>
    </row>
    <row r="3049" spans="1:4" x14ac:dyDescent="0.3">
      <c r="A3049" s="1">
        <v>3</v>
      </c>
      <c r="B3049" s="1" t="s">
        <v>1014</v>
      </c>
      <c r="C3049" s="11">
        <v>42735</v>
      </c>
      <c r="D3049" s="15">
        <v>752174</v>
      </c>
    </row>
    <row r="3050" spans="1:4" x14ac:dyDescent="0.3">
      <c r="A3050" s="1">
        <v>3</v>
      </c>
      <c r="B3050" s="1" t="s">
        <v>1015</v>
      </c>
      <c r="C3050" s="11">
        <v>42735</v>
      </c>
      <c r="D3050" s="15">
        <v>699620</v>
      </c>
    </row>
    <row r="3051" spans="1:4" x14ac:dyDescent="0.3">
      <c r="A3051" s="1">
        <v>3</v>
      </c>
      <c r="B3051" s="1" t="s">
        <v>1010</v>
      </c>
      <c r="C3051" s="11">
        <v>42735</v>
      </c>
      <c r="D3051" s="15">
        <v>824142</v>
      </c>
    </row>
    <row r="3052" spans="1:4" x14ac:dyDescent="0.3">
      <c r="A3052" s="1">
        <v>3</v>
      </c>
      <c r="B3052" s="1" t="s">
        <v>1011</v>
      </c>
      <c r="C3052" s="11">
        <v>42735</v>
      </c>
      <c r="D3052" s="15">
        <v>76876</v>
      </c>
    </row>
    <row r="3053" spans="1:4" x14ac:dyDescent="0.3">
      <c r="A3053" s="1">
        <v>3</v>
      </c>
      <c r="B3053" s="1" t="s">
        <v>1012</v>
      </c>
      <c r="C3053" s="11">
        <v>42735</v>
      </c>
      <c r="D3053" s="15">
        <v>1401151</v>
      </c>
    </row>
    <row r="3054" spans="1:4" x14ac:dyDescent="0.3">
      <c r="A3054" s="1">
        <v>3</v>
      </c>
      <c r="B3054" s="1" t="s">
        <v>1016</v>
      </c>
      <c r="C3054" s="11">
        <v>42735</v>
      </c>
      <c r="D3054" s="15">
        <v>610852</v>
      </c>
    </row>
    <row r="3055" spans="1:4" x14ac:dyDescent="0.3">
      <c r="A3055" s="1">
        <v>3</v>
      </c>
      <c r="B3055" s="1" t="s">
        <v>1013</v>
      </c>
      <c r="C3055" s="11">
        <v>42766</v>
      </c>
      <c r="D3055" s="15">
        <v>518998</v>
      </c>
    </row>
    <row r="3056" spans="1:4" x14ac:dyDescent="0.3">
      <c r="A3056" s="1">
        <v>3</v>
      </c>
      <c r="B3056" s="1" t="s">
        <v>1014</v>
      </c>
      <c r="C3056" s="11">
        <v>42766</v>
      </c>
      <c r="D3056" s="15">
        <v>760549</v>
      </c>
    </row>
    <row r="3057" spans="1:4" x14ac:dyDescent="0.3">
      <c r="A3057" s="1">
        <v>3</v>
      </c>
      <c r="B3057" s="1" t="s">
        <v>1015</v>
      </c>
      <c r="C3057" s="11">
        <v>42766</v>
      </c>
      <c r="D3057" s="15">
        <v>707281</v>
      </c>
    </row>
    <row r="3058" spans="1:4" x14ac:dyDescent="0.3">
      <c r="A3058" s="1">
        <v>3</v>
      </c>
      <c r="B3058" s="1" t="s">
        <v>1010</v>
      </c>
      <c r="C3058" s="11">
        <v>42766</v>
      </c>
      <c r="D3058" s="15">
        <v>837830</v>
      </c>
    </row>
    <row r="3059" spans="1:4" x14ac:dyDescent="0.3">
      <c r="A3059" s="1">
        <v>3</v>
      </c>
      <c r="B3059" s="1" t="s">
        <v>1011</v>
      </c>
      <c r="C3059" s="11">
        <v>42766</v>
      </c>
      <c r="D3059" s="15">
        <v>77835</v>
      </c>
    </row>
    <row r="3060" spans="1:4" x14ac:dyDescent="0.3">
      <c r="A3060" s="1">
        <v>3</v>
      </c>
      <c r="B3060" s="1" t="s">
        <v>1012</v>
      </c>
      <c r="C3060" s="11">
        <v>42766</v>
      </c>
      <c r="D3060" s="15">
        <v>1409828</v>
      </c>
    </row>
    <row r="3061" spans="1:4" x14ac:dyDescent="0.3">
      <c r="A3061" s="1">
        <v>3</v>
      </c>
      <c r="B3061" s="1" t="s">
        <v>1016</v>
      </c>
      <c r="C3061" s="11">
        <v>42766</v>
      </c>
      <c r="D3061" s="15">
        <v>614752</v>
      </c>
    </row>
    <row r="3062" spans="1:4" x14ac:dyDescent="0.3">
      <c r="A3062" s="1">
        <v>3</v>
      </c>
      <c r="B3062" s="1" t="s">
        <v>1013</v>
      </c>
      <c r="C3062" s="11">
        <v>42794</v>
      </c>
      <c r="D3062" s="15">
        <v>518998</v>
      </c>
    </row>
    <row r="3063" spans="1:4" x14ac:dyDescent="0.3">
      <c r="A3063" s="1">
        <v>3</v>
      </c>
      <c r="B3063" s="1" t="s">
        <v>1014</v>
      </c>
      <c r="C3063" s="11">
        <v>42794</v>
      </c>
      <c r="D3063" s="15">
        <v>773555</v>
      </c>
    </row>
    <row r="3064" spans="1:4" x14ac:dyDescent="0.3">
      <c r="A3064" s="1">
        <v>3</v>
      </c>
      <c r="B3064" s="1" t="s">
        <v>1015</v>
      </c>
      <c r="C3064" s="11">
        <v>42794</v>
      </c>
      <c r="D3064" s="15">
        <v>720806</v>
      </c>
    </row>
    <row r="3065" spans="1:4" x14ac:dyDescent="0.3">
      <c r="A3065" s="1">
        <v>3</v>
      </c>
      <c r="B3065" s="1" t="s">
        <v>1010</v>
      </c>
      <c r="C3065" s="11">
        <v>42794</v>
      </c>
      <c r="D3065" s="15">
        <v>863450</v>
      </c>
    </row>
    <row r="3066" spans="1:4" x14ac:dyDescent="0.3">
      <c r="A3066" s="1">
        <v>3</v>
      </c>
      <c r="B3066" s="1" t="s">
        <v>1011</v>
      </c>
      <c r="C3066" s="11">
        <v>42794</v>
      </c>
      <c r="D3066" s="15">
        <v>79568</v>
      </c>
    </row>
    <row r="3067" spans="1:4" x14ac:dyDescent="0.3">
      <c r="A3067" s="1">
        <v>3</v>
      </c>
      <c r="B3067" s="1" t="s">
        <v>1012</v>
      </c>
      <c r="C3067" s="11">
        <v>42794</v>
      </c>
      <c r="D3067" s="15">
        <v>1427408</v>
      </c>
    </row>
    <row r="3068" spans="1:4" x14ac:dyDescent="0.3">
      <c r="A3068" s="1">
        <v>3</v>
      </c>
      <c r="B3068" s="1" t="s">
        <v>1016</v>
      </c>
      <c r="C3068" s="11">
        <v>42794</v>
      </c>
      <c r="D3068" s="15">
        <v>621570</v>
      </c>
    </row>
    <row r="3069" spans="1:4" x14ac:dyDescent="0.3">
      <c r="A3069" s="1">
        <v>3</v>
      </c>
      <c r="B3069" s="1" t="s">
        <v>1013</v>
      </c>
      <c r="C3069" s="11">
        <v>42825</v>
      </c>
      <c r="D3069" s="15">
        <v>518998</v>
      </c>
    </row>
    <row r="3070" spans="1:4" x14ac:dyDescent="0.3">
      <c r="A3070" s="1">
        <v>3</v>
      </c>
      <c r="B3070" s="1" t="s">
        <v>1014</v>
      </c>
      <c r="C3070" s="11">
        <v>42825</v>
      </c>
      <c r="D3070" s="15">
        <v>773061</v>
      </c>
    </row>
    <row r="3071" spans="1:4" x14ac:dyDescent="0.3">
      <c r="A3071" s="1">
        <v>3</v>
      </c>
      <c r="B3071" s="1" t="s">
        <v>1015</v>
      </c>
      <c r="C3071" s="11">
        <v>42825</v>
      </c>
      <c r="D3071" s="15">
        <v>718250</v>
      </c>
    </row>
    <row r="3072" spans="1:4" x14ac:dyDescent="0.3">
      <c r="A3072" s="1">
        <v>3</v>
      </c>
      <c r="B3072" s="1" t="s">
        <v>1010</v>
      </c>
      <c r="C3072" s="11">
        <v>42825</v>
      </c>
      <c r="D3072" s="15">
        <v>858587</v>
      </c>
    </row>
    <row r="3073" spans="1:4" x14ac:dyDescent="0.3">
      <c r="A3073" s="1">
        <v>3</v>
      </c>
      <c r="B3073" s="1" t="s">
        <v>1011</v>
      </c>
      <c r="C3073" s="11">
        <v>42825</v>
      </c>
      <c r="D3073" s="15">
        <v>79347</v>
      </c>
    </row>
    <row r="3074" spans="1:4" x14ac:dyDescent="0.3">
      <c r="A3074" s="1">
        <v>3</v>
      </c>
      <c r="B3074" s="1" t="s">
        <v>1012</v>
      </c>
      <c r="C3074" s="11">
        <v>42825</v>
      </c>
      <c r="D3074" s="15">
        <v>1417194</v>
      </c>
    </row>
    <row r="3075" spans="1:4" x14ac:dyDescent="0.3">
      <c r="A3075" s="1">
        <v>3</v>
      </c>
      <c r="B3075" s="1" t="s">
        <v>1016</v>
      </c>
      <c r="C3075" s="11">
        <v>42825</v>
      </c>
      <c r="D3075" s="15">
        <v>620955</v>
      </c>
    </row>
    <row r="3076" spans="1:4" x14ac:dyDescent="0.3">
      <c r="A3076" s="1">
        <v>3</v>
      </c>
      <c r="B3076" s="1" t="s">
        <v>1013</v>
      </c>
      <c r="C3076" s="11">
        <v>42855</v>
      </c>
      <c r="D3076" s="15">
        <v>518998</v>
      </c>
    </row>
    <row r="3077" spans="1:4" x14ac:dyDescent="0.3">
      <c r="A3077" s="1">
        <v>3</v>
      </c>
      <c r="B3077" s="1" t="s">
        <v>1014</v>
      </c>
      <c r="C3077" s="11">
        <v>42855</v>
      </c>
      <c r="D3077" s="15">
        <v>779156</v>
      </c>
    </row>
    <row r="3078" spans="1:4" x14ac:dyDescent="0.3">
      <c r="A3078" s="1">
        <v>3</v>
      </c>
      <c r="B3078" s="1" t="s">
        <v>1015</v>
      </c>
      <c r="C3078" s="11">
        <v>42855</v>
      </c>
      <c r="D3078" s="15">
        <v>725023</v>
      </c>
    </row>
    <row r="3079" spans="1:4" x14ac:dyDescent="0.3">
      <c r="A3079" s="1">
        <v>3</v>
      </c>
      <c r="B3079" s="1" t="s">
        <v>1010</v>
      </c>
      <c r="C3079" s="11">
        <v>42855</v>
      </c>
      <c r="D3079" s="15">
        <v>868245</v>
      </c>
    </row>
    <row r="3080" spans="1:4" x14ac:dyDescent="0.3">
      <c r="A3080" s="1">
        <v>3</v>
      </c>
      <c r="B3080" s="1" t="s">
        <v>1011</v>
      </c>
      <c r="C3080" s="11">
        <v>42855</v>
      </c>
      <c r="D3080" s="15">
        <v>80125</v>
      </c>
    </row>
    <row r="3081" spans="1:4" x14ac:dyDescent="0.3">
      <c r="A3081" s="1">
        <v>3</v>
      </c>
      <c r="B3081" s="1" t="s">
        <v>1012</v>
      </c>
      <c r="C3081" s="11">
        <v>42855</v>
      </c>
      <c r="D3081" s="15">
        <v>1423612</v>
      </c>
    </row>
    <row r="3082" spans="1:4" x14ac:dyDescent="0.3">
      <c r="A3082" s="1">
        <v>3</v>
      </c>
      <c r="B3082" s="1" t="s">
        <v>1016</v>
      </c>
      <c r="C3082" s="11">
        <v>42855</v>
      </c>
      <c r="D3082" s="15">
        <v>625367</v>
      </c>
    </row>
    <row r="3083" spans="1:4" x14ac:dyDescent="0.3">
      <c r="A3083" s="1">
        <v>3</v>
      </c>
      <c r="B3083" s="1" t="s">
        <v>1013</v>
      </c>
      <c r="C3083" s="11">
        <v>42886</v>
      </c>
      <c r="D3083" s="15">
        <v>518998</v>
      </c>
    </row>
    <row r="3084" spans="1:4" x14ac:dyDescent="0.3">
      <c r="A3084" s="1">
        <v>3</v>
      </c>
      <c r="B3084" s="1" t="s">
        <v>1014</v>
      </c>
      <c r="C3084" s="11">
        <v>42886</v>
      </c>
      <c r="D3084" s="15">
        <v>783484</v>
      </c>
    </row>
    <row r="3085" spans="1:4" x14ac:dyDescent="0.3">
      <c r="A3085" s="1">
        <v>3</v>
      </c>
      <c r="B3085" s="1" t="s">
        <v>1015</v>
      </c>
      <c r="C3085" s="11">
        <v>42886</v>
      </c>
      <c r="D3085" s="15">
        <v>726871</v>
      </c>
    </row>
    <row r="3086" spans="1:4" x14ac:dyDescent="0.3">
      <c r="A3086" s="1">
        <v>3</v>
      </c>
      <c r="B3086" s="1" t="s">
        <v>1010</v>
      </c>
      <c r="C3086" s="11">
        <v>42886</v>
      </c>
      <c r="D3086" s="15">
        <v>871268</v>
      </c>
    </row>
    <row r="3087" spans="1:4" x14ac:dyDescent="0.3">
      <c r="A3087" s="1">
        <v>3</v>
      </c>
      <c r="B3087" s="1" t="s">
        <v>1011</v>
      </c>
      <c r="C3087" s="11">
        <v>42886</v>
      </c>
      <c r="D3087" s="15">
        <v>80521</v>
      </c>
    </row>
    <row r="3088" spans="1:4" x14ac:dyDescent="0.3">
      <c r="A3088" s="1">
        <v>3</v>
      </c>
      <c r="B3088" s="1" t="s">
        <v>1012</v>
      </c>
      <c r="C3088" s="11">
        <v>42886</v>
      </c>
      <c r="D3088" s="15">
        <v>1421225</v>
      </c>
    </row>
    <row r="3089" spans="1:4" x14ac:dyDescent="0.3">
      <c r="A3089" s="1">
        <v>3</v>
      </c>
      <c r="B3089" s="1" t="s">
        <v>1016</v>
      </c>
      <c r="C3089" s="11">
        <v>42886</v>
      </c>
      <c r="D3089" s="15">
        <v>627882</v>
      </c>
    </row>
    <row r="3090" spans="1:4" x14ac:dyDescent="0.3">
      <c r="A3090" s="1">
        <v>3</v>
      </c>
      <c r="B3090" s="1" t="s">
        <v>1013</v>
      </c>
      <c r="C3090" s="11">
        <v>42916</v>
      </c>
      <c r="D3090" s="15">
        <v>518998</v>
      </c>
    </row>
    <row r="3091" spans="1:4" x14ac:dyDescent="0.3">
      <c r="A3091" s="1">
        <v>3</v>
      </c>
      <c r="B3091" s="1" t="s">
        <v>1014</v>
      </c>
      <c r="C3091" s="11">
        <v>42916</v>
      </c>
      <c r="D3091" s="15">
        <v>788823</v>
      </c>
    </row>
    <row r="3092" spans="1:4" x14ac:dyDescent="0.3">
      <c r="A3092" s="1">
        <v>3</v>
      </c>
      <c r="B3092" s="1" t="s">
        <v>1015</v>
      </c>
      <c r="C3092" s="11">
        <v>42916</v>
      </c>
      <c r="D3092" s="15">
        <v>728538</v>
      </c>
    </row>
    <row r="3093" spans="1:4" x14ac:dyDescent="0.3">
      <c r="A3093" s="1">
        <v>3</v>
      </c>
      <c r="B3093" s="1" t="s">
        <v>1010</v>
      </c>
      <c r="C3093" s="11">
        <v>42916</v>
      </c>
      <c r="D3093" s="15">
        <v>876503</v>
      </c>
    </row>
    <row r="3094" spans="1:4" x14ac:dyDescent="0.3">
      <c r="A3094" s="1">
        <v>3</v>
      </c>
      <c r="B3094" s="1" t="s">
        <v>1011</v>
      </c>
      <c r="C3094" s="11">
        <v>42916</v>
      </c>
      <c r="D3094" s="15">
        <v>80769</v>
      </c>
    </row>
    <row r="3095" spans="1:4" x14ac:dyDescent="0.3">
      <c r="A3095" s="1">
        <v>3</v>
      </c>
      <c r="B3095" s="1" t="s">
        <v>1012</v>
      </c>
      <c r="C3095" s="11">
        <v>42916</v>
      </c>
      <c r="D3095" s="15">
        <v>1416763</v>
      </c>
    </row>
    <row r="3096" spans="1:4" x14ac:dyDescent="0.3">
      <c r="A3096" s="1">
        <v>3</v>
      </c>
      <c r="B3096" s="1" t="s">
        <v>1016</v>
      </c>
      <c r="C3096" s="11">
        <v>42916</v>
      </c>
      <c r="D3096" s="15">
        <v>630639</v>
      </c>
    </row>
    <row r="3097" spans="1:4" x14ac:dyDescent="0.3">
      <c r="A3097" s="1">
        <v>3</v>
      </c>
      <c r="B3097" s="1" t="s">
        <v>1013</v>
      </c>
      <c r="C3097" s="11">
        <v>42947</v>
      </c>
      <c r="D3097" s="15">
        <v>518998</v>
      </c>
    </row>
    <row r="3098" spans="1:4" x14ac:dyDescent="0.3">
      <c r="A3098" s="1">
        <v>3</v>
      </c>
      <c r="B3098" s="1" t="s">
        <v>1014</v>
      </c>
      <c r="C3098" s="11">
        <v>42947</v>
      </c>
      <c r="D3098" s="15">
        <v>800035</v>
      </c>
    </row>
    <row r="3099" spans="1:4" x14ac:dyDescent="0.3">
      <c r="A3099" s="1">
        <v>3</v>
      </c>
      <c r="B3099" s="1" t="s">
        <v>1015</v>
      </c>
      <c r="C3099" s="11">
        <v>42947</v>
      </c>
      <c r="D3099" s="15">
        <v>741257</v>
      </c>
    </row>
    <row r="3100" spans="1:4" x14ac:dyDescent="0.3">
      <c r="A3100" s="1">
        <v>3</v>
      </c>
      <c r="B3100" s="1" t="s">
        <v>1010</v>
      </c>
      <c r="C3100" s="11">
        <v>42947</v>
      </c>
      <c r="D3100" s="15">
        <v>899080</v>
      </c>
    </row>
    <row r="3101" spans="1:4" x14ac:dyDescent="0.3">
      <c r="A3101" s="1">
        <v>3</v>
      </c>
      <c r="B3101" s="1" t="s">
        <v>1011</v>
      </c>
      <c r="C3101" s="11">
        <v>42947</v>
      </c>
      <c r="D3101" s="15">
        <v>82276</v>
      </c>
    </row>
    <row r="3102" spans="1:4" x14ac:dyDescent="0.3">
      <c r="A3102" s="1">
        <v>3</v>
      </c>
      <c r="B3102" s="1" t="s">
        <v>1012</v>
      </c>
      <c r="C3102" s="11">
        <v>42947</v>
      </c>
      <c r="D3102" s="15">
        <v>1434326</v>
      </c>
    </row>
    <row r="3103" spans="1:4" x14ac:dyDescent="0.3">
      <c r="A3103" s="1">
        <v>3</v>
      </c>
      <c r="B3103" s="1" t="s">
        <v>1016</v>
      </c>
      <c r="C3103" s="11">
        <v>42947</v>
      </c>
      <c r="D3103" s="15">
        <v>636294</v>
      </c>
    </row>
    <row r="3104" spans="1:4" x14ac:dyDescent="0.3">
      <c r="A3104" s="1">
        <v>3</v>
      </c>
      <c r="B3104" s="1" t="s">
        <v>1013</v>
      </c>
      <c r="C3104" s="11">
        <v>42978</v>
      </c>
      <c r="D3104" s="15">
        <v>518998</v>
      </c>
    </row>
    <row r="3105" spans="1:4" x14ac:dyDescent="0.3">
      <c r="A3105" s="1">
        <v>3</v>
      </c>
      <c r="B3105" s="1" t="s">
        <v>1014</v>
      </c>
      <c r="C3105" s="11">
        <v>42978</v>
      </c>
      <c r="D3105" s="15">
        <v>797311</v>
      </c>
    </row>
    <row r="3106" spans="1:4" x14ac:dyDescent="0.3">
      <c r="A3106" s="1">
        <v>3</v>
      </c>
      <c r="B3106" s="1" t="s">
        <v>1015</v>
      </c>
      <c r="C3106" s="11">
        <v>42978</v>
      </c>
      <c r="D3106" s="15">
        <v>738519</v>
      </c>
    </row>
    <row r="3107" spans="1:4" x14ac:dyDescent="0.3">
      <c r="A3107" s="1">
        <v>3</v>
      </c>
      <c r="B3107" s="1" t="s">
        <v>1010</v>
      </c>
      <c r="C3107" s="11">
        <v>42978</v>
      </c>
      <c r="D3107" s="15">
        <v>891018</v>
      </c>
    </row>
    <row r="3108" spans="1:4" x14ac:dyDescent="0.3">
      <c r="A3108" s="1">
        <v>3</v>
      </c>
      <c r="B3108" s="1" t="s">
        <v>1011</v>
      </c>
      <c r="C3108" s="11">
        <v>42978</v>
      </c>
      <c r="D3108" s="15">
        <v>82018</v>
      </c>
    </row>
    <row r="3109" spans="1:4" x14ac:dyDescent="0.3">
      <c r="A3109" s="1">
        <v>3</v>
      </c>
      <c r="B3109" s="1" t="s">
        <v>1012</v>
      </c>
      <c r="C3109" s="11">
        <v>42978</v>
      </c>
      <c r="D3109" s="15">
        <v>1424108</v>
      </c>
    </row>
    <row r="3110" spans="1:4" x14ac:dyDescent="0.3">
      <c r="A3110" s="1">
        <v>3</v>
      </c>
      <c r="B3110" s="1" t="s">
        <v>1016</v>
      </c>
      <c r="C3110" s="11">
        <v>42978</v>
      </c>
      <c r="D3110" s="15">
        <v>635809</v>
      </c>
    </row>
    <row r="3111" spans="1:4" x14ac:dyDescent="0.3">
      <c r="A3111" s="1">
        <v>3</v>
      </c>
      <c r="B3111" s="1" t="s">
        <v>1013</v>
      </c>
      <c r="C3111" s="11">
        <v>43008</v>
      </c>
      <c r="D3111" s="15">
        <v>518998</v>
      </c>
    </row>
    <row r="3112" spans="1:4" x14ac:dyDescent="0.3">
      <c r="A3112" s="1">
        <v>3</v>
      </c>
      <c r="B3112" s="1" t="s">
        <v>1014</v>
      </c>
      <c r="C3112" s="11">
        <v>43008</v>
      </c>
      <c r="D3112" s="15">
        <v>813284</v>
      </c>
    </row>
    <row r="3113" spans="1:4" x14ac:dyDescent="0.3">
      <c r="A3113" s="1">
        <v>3</v>
      </c>
      <c r="B3113" s="1" t="s">
        <v>1015</v>
      </c>
      <c r="C3113" s="11">
        <v>43008</v>
      </c>
      <c r="D3113" s="15">
        <v>753215</v>
      </c>
    </row>
    <row r="3114" spans="1:4" x14ac:dyDescent="0.3">
      <c r="A3114" s="1">
        <v>3</v>
      </c>
      <c r="B3114" s="1" t="s">
        <v>1010</v>
      </c>
      <c r="C3114" s="11">
        <v>43008</v>
      </c>
      <c r="D3114" s="15">
        <v>919382</v>
      </c>
    </row>
    <row r="3115" spans="1:4" x14ac:dyDescent="0.3">
      <c r="A3115" s="1">
        <v>3</v>
      </c>
      <c r="B3115" s="1" t="s">
        <v>1011</v>
      </c>
      <c r="C3115" s="11">
        <v>43008</v>
      </c>
      <c r="D3115" s="15">
        <v>83434</v>
      </c>
    </row>
    <row r="3116" spans="1:4" x14ac:dyDescent="0.3">
      <c r="A3116" s="1">
        <v>3</v>
      </c>
      <c r="B3116" s="1" t="s">
        <v>1012</v>
      </c>
      <c r="C3116" s="11">
        <v>43008</v>
      </c>
      <c r="D3116" s="15">
        <v>1442130</v>
      </c>
    </row>
    <row r="3117" spans="1:4" x14ac:dyDescent="0.3">
      <c r="A3117" s="1">
        <v>3</v>
      </c>
      <c r="B3117" s="1" t="s">
        <v>1016</v>
      </c>
      <c r="C3117" s="11">
        <v>43008</v>
      </c>
      <c r="D3117" s="15">
        <v>642960</v>
      </c>
    </row>
    <row r="3118" spans="1:4" x14ac:dyDescent="0.3">
      <c r="A3118" s="1">
        <v>3</v>
      </c>
      <c r="B3118" s="1" t="s">
        <v>1013</v>
      </c>
      <c r="C3118" s="11">
        <v>43039</v>
      </c>
      <c r="D3118" s="15">
        <v>518998</v>
      </c>
    </row>
    <row r="3119" spans="1:4" x14ac:dyDescent="0.3">
      <c r="A3119" s="1">
        <v>3</v>
      </c>
      <c r="B3119" s="1" t="s">
        <v>1014</v>
      </c>
      <c r="C3119" s="11">
        <v>43039</v>
      </c>
      <c r="D3119" s="15">
        <v>818292</v>
      </c>
    </row>
    <row r="3120" spans="1:4" x14ac:dyDescent="0.3">
      <c r="A3120" s="1">
        <v>3</v>
      </c>
      <c r="B3120" s="1" t="s">
        <v>1015</v>
      </c>
      <c r="C3120" s="11">
        <v>43039</v>
      </c>
      <c r="D3120" s="15">
        <v>758406</v>
      </c>
    </row>
    <row r="3121" spans="1:4" x14ac:dyDescent="0.3">
      <c r="A3121" s="1">
        <v>3</v>
      </c>
      <c r="B3121" s="1" t="s">
        <v>1010</v>
      </c>
      <c r="C3121" s="11">
        <v>43039</v>
      </c>
      <c r="D3121" s="15">
        <v>931479</v>
      </c>
    </row>
    <row r="3122" spans="1:4" x14ac:dyDescent="0.3">
      <c r="A3122" s="1">
        <v>3</v>
      </c>
      <c r="B3122" s="1" t="s">
        <v>1011</v>
      </c>
      <c r="C3122" s="11">
        <v>43039</v>
      </c>
      <c r="D3122" s="15">
        <v>84325</v>
      </c>
    </row>
    <row r="3123" spans="1:4" x14ac:dyDescent="0.3">
      <c r="A3123" s="1">
        <v>3</v>
      </c>
      <c r="B3123" s="1" t="s">
        <v>1012</v>
      </c>
      <c r="C3123" s="11">
        <v>43039</v>
      </c>
      <c r="D3123" s="15">
        <v>1444546</v>
      </c>
    </row>
    <row r="3124" spans="1:4" x14ac:dyDescent="0.3">
      <c r="A3124" s="1">
        <v>3</v>
      </c>
      <c r="B3124" s="1" t="s">
        <v>1016</v>
      </c>
      <c r="C3124" s="11">
        <v>43039</v>
      </c>
      <c r="D3124" s="15">
        <v>645000</v>
      </c>
    </row>
    <row r="3125" spans="1:4" x14ac:dyDescent="0.3">
      <c r="A3125" s="1">
        <v>3</v>
      </c>
      <c r="B3125" s="1" t="s">
        <v>1013</v>
      </c>
      <c r="C3125" s="11">
        <v>43069</v>
      </c>
      <c r="D3125" s="15">
        <v>518998</v>
      </c>
    </row>
    <row r="3126" spans="1:4" x14ac:dyDescent="0.3">
      <c r="A3126" s="1">
        <v>3</v>
      </c>
      <c r="B3126" s="1" t="s">
        <v>1014</v>
      </c>
      <c r="C3126" s="11">
        <v>43069</v>
      </c>
      <c r="D3126" s="15">
        <v>826774</v>
      </c>
    </row>
    <row r="3127" spans="1:4" x14ac:dyDescent="0.3">
      <c r="A3127" s="1">
        <v>3</v>
      </c>
      <c r="B3127" s="1" t="s">
        <v>1015</v>
      </c>
      <c r="C3127" s="11">
        <v>43069</v>
      </c>
      <c r="D3127" s="15">
        <v>769344</v>
      </c>
    </row>
    <row r="3128" spans="1:4" x14ac:dyDescent="0.3">
      <c r="A3128" s="1">
        <v>3</v>
      </c>
      <c r="B3128" s="1" t="s">
        <v>1010</v>
      </c>
      <c r="C3128" s="11">
        <v>43069</v>
      </c>
      <c r="D3128" s="15">
        <v>953403</v>
      </c>
    </row>
    <row r="3129" spans="1:4" x14ac:dyDescent="0.3">
      <c r="A3129" s="1">
        <v>3</v>
      </c>
      <c r="B3129" s="1" t="s">
        <v>1011</v>
      </c>
      <c r="C3129" s="11">
        <v>43069</v>
      </c>
      <c r="D3129" s="15">
        <v>85245</v>
      </c>
    </row>
    <row r="3130" spans="1:4" x14ac:dyDescent="0.3">
      <c r="A3130" s="1">
        <v>3</v>
      </c>
      <c r="B3130" s="1" t="s">
        <v>1012</v>
      </c>
      <c r="C3130" s="11">
        <v>43069</v>
      </c>
      <c r="D3130" s="15">
        <v>1447946</v>
      </c>
    </row>
    <row r="3131" spans="1:4" x14ac:dyDescent="0.3">
      <c r="A3131" s="1">
        <v>3</v>
      </c>
      <c r="B3131" s="1" t="s">
        <v>1016</v>
      </c>
      <c r="C3131" s="11">
        <v>43069</v>
      </c>
      <c r="D3131" s="15">
        <v>649001</v>
      </c>
    </row>
    <row r="3132" spans="1:4" x14ac:dyDescent="0.3">
      <c r="A3132" s="1">
        <v>3</v>
      </c>
      <c r="B3132" s="1" t="s">
        <v>1013</v>
      </c>
      <c r="C3132" s="11">
        <v>43100</v>
      </c>
      <c r="D3132" s="15">
        <v>518998</v>
      </c>
    </row>
    <row r="3133" spans="1:4" x14ac:dyDescent="0.3">
      <c r="A3133" s="1">
        <v>3</v>
      </c>
      <c r="B3133" s="1" t="s">
        <v>1014</v>
      </c>
      <c r="C3133" s="11">
        <v>43100</v>
      </c>
      <c r="D3133" s="15">
        <v>835298</v>
      </c>
    </row>
    <row r="3134" spans="1:4" x14ac:dyDescent="0.3">
      <c r="A3134" s="1">
        <v>3</v>
      </c>
      <c r="B3134" s="1" t="s">
        <v>1015</v>
      </c>
      <c r="C3134" s="11">
        <v>43100</v>
      </c>
      <c r="D3134" s="15">
        <v>775533</v>
      </c>
    </row>
    <row r="3135" spans="1:4" x14ac:dyDescent="0.3">
      <c r="A3135" s="1">
        <v>3</v>
      </c>
      <c r="B3135" s="1" t="s">
        <v>1010</v>
      </c>
      <c r="C3135" s="11">
        <v>43100</v>
      </c>
      <c r="D3135" s="15">
        <v>970914</v>
      </c>
    </row>
    <row r="3136" spans="1:4" x14ac:dyDescent="0.3">
      <c r="A3136" s="1">
        <v>3</v>
      </c>
      <c r="B3136" s="1" t="s">
        <v>1011</v>
      </c>
      <c r="C3136" s="11">
        <v>43100</v>
      </c>
      <c r="D3136" s="15">
        <v>83289</v>
      </c>
    </row>
    <row r="3137" spans="1:4" x14ac:dyDescent="0.3">
      <c r="A3137" s="1">
        <v>3</v>
      </c>
      <c r="B3137" s="1" t="s">
        <v>1012</v>
      </c>
      <c r="C3137" s="11">
        <v>43100</v>
      </c>
      <c r="D3137" s="15">
        <v>1452469</v>
      </c>
    </row>
    <row r="3138" spans="1:4" x14ac:dyDescent="0.3">
      <c r="A3138" s="1">
        <v>3</v>
      </c>
      <c r="B3138" s="1" t="s">
        <v>1016</v>
      </c>
      <c r="C3138" s="11">
        <v>43100</v>
      </c>
      <c r="D3138" s="15">
        <v>652604</v>
      </c>
    </row>
    <row r="3139" spans="1:4" x14ac:dyDescent="0.3">
      <c r="A3139" s="1">
        <v>3</v>
      </c>
      <c r="B3139" s="1" t="s">
        <v>1013</v>
      </c>
      <c r="C3139" s="11">
        <v>43131</v>
      </c>
      <c r="D3139" s="15">
        <v>518998</v>
      </c>
    </row>
    <row r="3140" spans="1:4" x14ac:dyDescent="0.3">
      <c r="A3140" s="1">
        <v>3</v>
      </c>
      <c r="B3140" s="1" t="s">
        <v>1014</v>
      </c>
      <c r="C3140" s="11">
        <v>43131</v>
      </c>
      <c r="D3140" s="15">
        <v>849400</v>
      </c>
    </row>
    <row r="3141" spans="1:4" x14ac:dyDescent="0.3">
      <c r="A3141" s="1">
        <v>3</v>
      </c>
      <c r="B3141" s="1" t="s">
        <v>1015</v>
      </c>
      <c r="C3141" s="11">
        <v>43131</v>
      </c>
      <c r="D3141" s="15">
        <v>785476</v>
      </c>
    </row>
    <row r="3142" spans="1:4" x14ac:dyDescent="0.3">
      <c r="A3142" s="1">
        <v>3</v>
      </c>
      <c r="B3142" s="1" t="s">
        <v>1010</v>
      </c>
      <c r="C3142" s="11">
        <v>43131</v>
      </c>
      <c r="D3142" s="15">
        <v>1007687</v>
      </c>
    </row>
    <row r="3143" spans="1:4" x14ac:dyDescent="0.3">
      <c r="A3143" s="1">
        <v>3</v>
      </c>
      <c r="B3143" s="1" t="s">
        <v>1011</v>
      </c>
      <c r="C3143" s="11">
        <v>43131</v>
      </c>
      <c r="D3143" s="15">
        <v>85193</v>
      </c>
    </row>
    <row r="3144" spans="1:4" x14ac:dyDescent="0.3">
      <c r="A3144" s="1">
        <v>3</v>
      </c>
      <c r="B3144" s="1" t="s">
        <v>1012</v>
      </c>
      <c r="C3144" s="11">
        <v>43131</v>
      </c>
      <c r="D3144" s="15">
        <v>1464611</v>
      </c>
    </row>
    <row r="3145" spans="1:4" x14ac:dyDescent="0.3">
      <c r="A3145" s="1">
        <v>3</v>
      </c>
      <c r="B3145" s="1" t="s">
        <v>1016</v>
      </c>
      <c r="C3145" s="11">
        <v>43131</v>
      </c>
      <c r="D3145" s="15">
        <v>658333</v>
      </c>
    </row>
    <row r="3146" spans="1:4" x14ac:dyDescent="0.3">
      <c r="A3146" s="1">
        <v>3</v>
      </c>
      <c r="B3146" s="1" t="s">
        <v>1013</v>
      </c>
      <c r="C3146" s="11">
        <v>43159</v>
      </c>
      <c r="D3146" s="15">
        <v>518998</v>
      </c>
    </row>
    <row r="3147" spans="1:4" x14ac:dyDescent="0.3">
      <c r="A3147" s="1">
        <v>3</v>
      </c>
      <c r="B3147" s="1" t="s">
        <v>1014</v>
      </c>
      <c r="C3147" s="11">
        <v>43159</v>
      </c>
      <c r="D3147" s="15">
        <v>831799</v>
      </c>
    </row>
    <row r="3148" spans="1:4" x14ac:dyDescent="0.3">
      <c r="A3148" s="1">
        <v>3</v>
      </c>
      <c r="B3148" s="1" t="s">
        <v>1015</v>
      </c>
      <c r="C3148" s="11">
        <v>43159</v>
      </c>
      <c r="D3148" s="15">
        <v>772230</v>
      </c>
    </row>
    <row r="3149" spans="1:4" x14ac:dyDescent="0.3">
      <c r="A3149" s="1">
        <v>3</v>
      </c>
      <c r="B3149" s="1" t="s">
        <v>1010</v>
      </c>
      <c r="C3149" s="11">
        <v>43159</v>
      </c>
      <c r="D3149" s="15">
        <v>972346</v>
      </c>
    </row>
    <row r="3150" spans="1:4" x14ac:dyDescent="0.3">
      <c r="A3150" s="1">
        <v>3</v>
      </c>
      <c r="B3150" s="1" t="s">
        <v>1011</v>
      </c>
      <c r="C3150" s="11">
        <v>43159</v>
      </c>
      <c r="D3150" s="15">
        <v>83165</v>
      </c>
    </row>
    <row r="3151" spans="1:4" x14ac:dyDescent="0.3">
      <c r="A3151" s="1">
        <v>3</v>
      </c>
      <c r="B3151" s="1" t="s">
        <v>1012</v>
      </c>
      <c r="C3151" s="11">
        <v>43159</v>
      </c>
      <c r="D3151" s="15">
        <v>1433537</v>
      </c>
    </row>
    <row r="3152" spans="1:4" x14ac:dyDescent="0.3">
      <c r="A3152" s="1">
        <v>3</v>
      </c>
      <c r="B3152" s="1" t="s">
        <v>1016</v>
      </c>
      <c r="C3152" s="11">
        <v>43159</v>
      </c>
      <c r="D3152" s="15">
        <v>651423</v>
      </c>
    </row>
    <row r="3153" spans="1:4" x14ac:dyDescent="0.3">
      <c r="A3153" s="1">
        <v>3</v>
      </c>
      <c r="B3153" s="1" t="s">
        <v>1013</v>
      </c>
      <c r="C3153" s="11">
        <v>43190</v>
      </c>
      <c r="D3153" s="15">
        <v>518998</v>
      </c>
    </row>
    <row r="3154" spans="1:4" x14ac:dyDescent="0.3">
      <c r="A3154" s="1">
        <v>3</v>
      </c>
      <c r="B3154" s="1" t="s">
        <v>1014</v>
      </c>
      <c r="C3154" s="11">
        <v>43190</v>
      </c>
      <c r="D3154" s="15">
        <v>824944</v>
      </c>
    </row>
    <row r="3155" spans="1:4" x14ac:dyDescent="0.3">
      <c r="A3155" s="1">
        <v>3</v>
      </c>
      <c r="B3155" s="1" t="s">
        <v>1015</v>
      </c>
      <c r="C3155" s="11">
        <v>43190</v>
      </c>
      <c r="D3155" s="15">
        <v>768158</v>
      </c>
    </row>
    <row r="3156" spans="1:4" x14ac:dyDescent="0.3">
      <c r="A3156" s="1">
        <v>3</v>
      </c>
      <c r="B3156" s="1" t="s">
        <v>1010</v>
      </c>
      <c r="C3156" s="11">
        <v>43190</v>
      </c>
      <c r="D3156" s="15">
        <v>953236</v>
      </c>
    </row>
    <row r="3157" spans="1:4" x14ac:dyDescent="0.3">
      <c r="A3157" s="1">
        <v>3</v>
      </c>
      <c r="B3157" s="1" t="s">
        <v>1011</v>
      </c>
      <c r="C3157" s="11">
        <v>43190</v>
      </c>
      <c r="D3157" s="15">
        <v>82300</v>
      </c>
    </row>
    <row r="3158" spans="1:4" x14ac:dyDescent="0.3">
      <c r="A3158" s="1">
        <v>3</v>
      </c>
      <c r="B3158" s="1" t="s">
        <v>1012</v>
      </c>
      <c r="C3158" s="11">
        <v>43190</v>
      </c>
      <c r="D3158" s="15">
        <v>1419358</v>
      </c>
    </row>
    <row r="3159" spans="1:4" x14ac:dyDescent="0.3">
      <c r="A3159" s="1">
        <v>3</v>
      </c>
      <c r="B3159" s="1" t="s">
        <v>1016</v>
      </c>
      <c r="C3159" s="11">
        <v>43190</v>
      </c>
      <c r="D3159" s="15">
        <v>650794</v>
      </c>
    </row>
    <row r="3160" spans="1:4" x14ac:dyDescent="0.3">
      <c r="A3160" s="1">
        <v>3</v>
      </c>
      <c r="B3160" s="1" t="s">
        <v>1013</v>
      </c>
      <c r="C3160" s="11">
        <v>43220</v>
      </c>
      <c r="D3160" s="15">
        <v>518998</v>
      </c>
    </row>
    <row r="3161" spans="1:4" x14ac:dyDescent="0.3">
      <c r="A3161" s="1">
        <v>3</v>
      </c>
      <c r="B3161" s="1" t="s">
        <v>1014</v>
      </c>
      <c r="C3161" s="11">
        <v>43220</v>
      </c>
      <c r="D3161" s="15">
        <v>830085</v>
      </c>
    </row>
    <row r="3162" spans="1:4" x14ac:dyDescent="0.3">
      <c r="A3162" s="1">
        <v>3</v>
      </c>
      <c r="B3162" s="1" t="s">
        <v>1015</v>
      </c>
      <c r="C3162" s="11">
        <v>43220</v>
      </c>
      <c r="D3162" s="15">
        <v>770902</v>
      </c>
    </row>
    <row r="3163" spans="1:4" x14ac:dyDescent="0.3">
      <c r="A3163" s="1">
        <v>3</v>
      </c>
      <c r="B3163" s="1" t="s">
        <v>1010</v>
      </c>
      <c r="C3163" s="11">
        <v>43220</v>
      </c>
      <c r="D3163" s="15">
        <v>962438</v>
      </c>
    </row>
    <row r="3164" spans="1:4" x14ac:dyDescent="0.3">
      <c r="A3164" s="1">
        <v>3</v>
      </c>
      <c r="B3164" s="1" t="s">
        <v>1011</v>
      </c>
      <c r="C3164" s="11">
        <v>43220</v>
      </c>
      <c r="D3164" s="15">
        <v>82878</v>
      </c>
    </row>
    <row r="3165" spans="1:4" x14ac:dyDescent="0.3">
      <c r="A3165" s="1">
        <v>3</v>
      </c>
      <c r="B3165" s="1" t="s">
        <v>1012</v>
      </c>
      <c r="C3165" s="11">
        <v>43220</v>
      </c>
      <c r="D3165" s="15">
        <v>1417859</v>
      </c>
    </row>
    <row r="3166" spans="1:4" x14ac:dyDescent="0.3">
      <c r="A3166" s="1">
        <v>3</v>
      </c>
      <c r="B3166" s="1" t="s">
        <v>1016</v>
      </c>
      <c r="C3166" s="11">
        <v>43220</v>
      </c>
      <c r="D3166" s="15">
        <v>651429</v>
      </c>
    </row>
    <row r="3167" spans="1:4" x14ac:dyDescent="0.3">
      <c r="A3167" s="1">
        <v>3</v>
      </c>
      <c r="B3167" s="1" t="s">
        <v>1013</v>
      </c>
      <c r="C3167" s="11">
        <v>43251</v>
      </c>
      <c r="D3167" s="15">
        <v>518998</v>
      </c>
    </row>
    <row r="3168" spans="1:4" x14ac:dyDescent="0.3">
      <c r="A3168" s="1">
        <v>3</v>
      </c>
      <c r="B3168" s="1" t="s">
        <v>1014</v>
      </c>
      <c r="C3168" s="11">
        <v>43251</v>
      </c>
      <c r="D3168" s="15">
        <v>836199</v>
      </c>
    </row>
    <row r="3169" spans="1:4" x14ac:dyDescent="0.3">
      <c r="A3169" s="1">
        <v>3</v>
      </c>
      <c r="B3169" s="1" t="s">
        <v>1015</v>
      </c>
      <c r="C3169" s="11">
        <v>43251</v>
      </c>
      <c r="D3169" s="15">
        <v>775896</v>
      </c>
    </row>
    <row r="3170" spans="1:4" x14ac:dyDescent="0.3">
      <c r="A3170" s="1">
        <v>3</v>
      </c>
      <c r="B3170" s="1" t="s">
        <v>1010</v>
      </c>
      <c r="C3170" s="11">
        <v>43251</v>
      </c>
      <c r="D3170" s="15">
        <v>974072</v>
      </c>
    </row>
    <row r="3171" spans="1:4" x14ac:dyDescent="0.3">
      <c r="A3171" s="1">
        <v>3</v>
      </c>
      <c r="B3171" s="1" t="s">
        <v>1011</v>
      </c>
      <c r="C3171" s="11">
        <v>43251</v>
      </c>
      <c r="D3171" s="15">
        <v>83601</v>
      </c>
    </row>
    <row r="3172" spans="1:4" x14ac:dyDescent="0.3">
      <c r="A3172" s="1">
        <v>3</v>
      </c>
      <c r="B3172" s="1" t="s">
        <v>1012</v>
      </c>
      <c r="C3172" s="11">
        <v>43251</v>
      </c>
      <c r="D3172" s="15">
        <v>1420902</v>
      </c>
    </row>
    <row r="3173" spans="1:4" x14ac:dyDescent="0.3">
      <c r="A3173" s="1">
        <v>3</v>
      </c>
      <c r="B3173" s="1" t="s">
        <v>1016</v>
      </c>
      <c r="C3173" s="11">
        <v>43251</v>
      </c>
      <c r="D3173" s="15">
        <v>656059</v>
      </c>
    </row>
    <row r="3174" spans="1:4" x14ac:dyDescent="0.3">
      <c r="A3174" s="1">
        <v>3</v>
      </c>
      <c r="B3174" s="1" t="s">
        <v>1013</v>
      </c>
      <c r="C3174" s="11">
        <v>43281</v>
      </c>
      <c r="D3174" s="15">
        <v>518998</v>
      </c>
    </row>
    <row r="3175" spans="1:4" x14ac:dyDescent="0.3">
      <c r="A3175" s="1">
        <v>3</v>
      </c>
      <c r="B3175" s="1" t="s">
        <v>1014</v>
      </c>
      <c r="C3175" s="11">
        <v>43281</v>
      </c>
      <c r="D3175" s="15">
        <v>832818</v>
      </c>
    </row>
    <row r="3176" spans="1:4" x14ac:dyDescent="0.3">
      <c r="A3176" s="1">
        <v>3</v>
      </c>
      <c r="B3176" s="1" t="s">
        <v>1015</v>
      </c>
      <c r="C3176" s="11">
        <v>43281</v>
      </c>
      <c r="D3176" s="15">
        <v>772490</v>
      </c>
    </row>
    <row r="3177" spans="1:4" x14ac:dyDescent="0.3">
      <c r="A3177" s="1">
        <v>3</v>
      </c>
      <c r="B3177" s="1" t="s">
        <v>1010</v>
      </c>
      <c r="C3177" s="11">
        <v>43281</v>
      </c>
      <c r="D3177" s="15">
        <v>962070</v>
      </c>
    </row>
    <row r="3178" spans="1:4" x14ac:dyDescent="0.3">
      <c r="A3178" s="1">
        <v>3</v>
      </c>
      <c r="B3178" s="1" t="s">
        <v>1011</v>
      </c>
      <c r="C3178" s="11">
        <v>43281</v>
      </c>
      <c r="D3178" s="15">
        <v>82987</v>
      </c>
    </row>
    <row r="3179" spans="1:4" x14ac:dyDescent="0.3">
      <c r="A3179" s="1">
        <v>3</v>
      </c>
      <c r="B3179" s="1" t="s">
        <v>1012</v>
      </c>
      <c r="C3179" s="11">
        <v>43281</v>
      </c>
      <c r="D3179" s="15">
        <v>1375177</v>
      </c>
    </row>
    <row r="3180" spans="1:4" x14ac:dyDescent="0.3">
      <c r="A3180" s="1">
        <v>3</v>
      </c>
      <c r="B3180" s="1" t="s">
        <v>1016</v>
      </c>
      <c r="C3180" s="11">
        <v>43281</v>
      </c>
      <c r="D3180" s="15">
        <v>655650</v>
      </c>
    </row>
    <row r="3181" spans="1:4" x14ac:dyDescent="0.3">
      <c r="A3181" s="1">
        <v>3</v>
      </c>
      <c r="B3181" s="1" t="s">
        <v>1013</v>
      </c>
      <c r="C3181" s="11">
        <v>43312</v>
      </c>
      <c r="D3181" s="15">
        <v>518998</v>
      </c>
    </row>
    <row r="3182" spans="1:4" x14ac:dyDescent="0.3">
      <c r="A3182" s="1">
        <v>3</v>
      </c>
      <c r="B3182" s="1" t="s">
        <v>1014</v>
      </c>
      <c r="C3182" s="11">
        <v>43312</v>
      </c>
      <c r="D3182" s="15">
        <v>842227</v>
      </c>
    </row>
    <row r="3183" spans="1:4" x14ac:dyDescent="0.3">
      <c r="A3183" s="1">
        <v>3</v>
      </c>
      <c r="B3183" s="1" t="s">
        <v>1015</v>
      </c>
      <c r="C3183" s="11">
        <v>43312</v>
      </c>
      <c r="D3183" s="15">
        <v>779004</v>
      </c>
    </row>
    <row r="3184" spans="1:4" x14ac:dyDescent="0.3">
      <c r="A3184" s="1">
        <v>3</v>
      </c>
      <c r="B3184" s="1" t="s">
        <v>1010</v>
      </c>
      <c r="C3184" s="11">
        <v>43312</v>
      </c>
      <c r="D3184" s="15">
        <v>982355</v>
      </c>
    </row>
    <row r="3185" spans="1:4" x14ac:dyDescent="0.3">
      <c r="A3185" s="1">
        <v>3</v>
      </c>
      <c r="B3185" s="1" t="s">
        <v>1011</v>
      </c>
      <c r="C3185" s="11">
        <v>43312</v>
      </c>
      <c r="D3185" s="15">
        <v>84107</v>
      </c>
    </row>
    <row r="3186" spans="1:4" x14ac:dyDescent="0.3">
      <c r="A3186" s="1">
        <v>3</v>
      </c>
      <c r="B3186" s="1" t="s">
        <v>1012</v>
      </c>
      <c r="C3186" s="11">
        <v>43312</v>
      </c>
      <c r="D3186" s="15">
        <v>1380247</v>
      </c>
    </row>
    <row r="3187" spans="1:4" x14ac:dyDescent="0.3">
      <c r="A3187" s="1">
        <v>3</v>
      </c>
      <c r="B3187" s="1" t="s">
        <v>1016</v>
      </c>
      <c r="C3187" s="11">
        <v>43312</v>
      </c>
      <c r="D3187" s="15">
        <v>658465</v>
      </c>
    </row>
    <row r="3188" spans="1:4" x14ac:dyDescent="0.3">
      <c r="A3188" s="1">
        <v>3</v>
      </c>
      <c r="B3188" s="1" t="s">
        <v>1013</v>
      </c>
      <c r="C3188" s="11">
        <v>43343</v>
      </c>
      <c r="D3188" s="15">
        <v>518998</v>
      </c>
    </row>
    <row r="3189" spans="1:4" x14ac:dyDescent="0.3">
      <c r="A3189" s="1">
        <v>3</v>
      </c>
      <c r="B3189" s="1" t="s">
        <v>1014</v>
      </c>
      <c r="C3189" s="11">
        <v>43343</v>
      </c>
      <c r="D3189" s="15">
        <v>850654</v>
      </c>
    </row>
    <row r="3190" spans="1:4" x14ac:dyDescent="0.3">
      <c r="A3190" s="1">
        <v>3</v>
      </c>
      <c r="B3190" s="1" t="s">
        <v>1015</v>
      </c>
      <c r="C3190" s="11">
        <v>43343</v>
      </c>
      <c r="D3190" s="15">
        <v>785204</v>
      </c>
    </row>
    <row r="3191" spans="1:4" x14ac:dyDescent="0.3">
      <c r="A3191" s="1">
        <v>3</v>
      </c>
      <c r="B3191" s="1" t="s">
        <v>1010</v>
      </c>
      <c r="C3191" s="11">
        <v>43343</v>
      </c>
      <c r="D3191" s="15">
        <v>998650</v>
      </c>
    </row>
    <row r="3192" spans="1:4" x14ac:dyDescent="0.3">
      <c r="A3192" s="1">
        <v>3</v>
      </c>
      <c r="B3192" s="1" t="s">
        <v>1011</v>
      </c>
      <c r="C3192" s="11">
        <v>43343</v>
      </c>
      <c r="D3192" s="15">
        <v>84989</v>
      </c>
    </row>
    <row r="3193" spans="1:4" x14ac:dyDescent="0.3">
      <c r="A3193" s="1">
        <v>3</v>
      </c>
      <c r="B3193" s="1" t="s">
        <v>1012</v>
      </c>
      <c r="C3193" s="11">
        <v>43343</v>
      </c>
      <c r="D3193" s="15">
        <v>1374317</v>
      </c>
    </row>
    <row r="3194" spans="1:4" x14ac:dyDescent="0.3">
      <c r="A3194" s="1">
        <v>3</v>
      </c>
      <c r="B3194" s="1" t="s">
        <v>1016</v>
      </c>
      <c r="C3194" s="11">
        <v>43343</v>
      </c>
      <c r="D3194" s="15">
        <v>663651</v>
      </c>
    </row>
    <row r="3195" spans="1:4" x14ac:dyDescent="0.3">
      <c r="A3195" s="1">
        <v>3</v>
      </c>
      <c r="B3195" s="1" t="s">
        <v>1013</v>
      </c>
      <c r="C3195" s="11">
        <v>43373</v>
      </c>
      <c r="D3195" s="15">
        <v>518998</v>
      </c>
    </row>
    <row r="3196" spans="1:4" x14ac:dyDescent="0.3">
      <c r="A3196" s="1">
        <v>3</v>
      </c>
      <c r="B3196" s="1" t="s">
        <v>1014</v>
      </c>
      <c r="C3196" s="11">
        <v>43373</v>
      </c>
      <c r="D3196" s="15">
        <v>847562</v>
      </c>
    </row>
    <row r="3197" spans="1:4" x14ac:dyDescent="0.3">
      <c r="A3197" s="1">
        <v>3</v>
      </c>
      <c r="B3197" s="1" t="s">
        <v>1015</v>
      </c>
      <c r="C3197" s="11">
        <v>43373</v>
      </c>
      <c r="D3197" s="15">
        <v>781725</v>
      </c>
    </row>
    <row r="3198" spans="1:4" x14ac:dyDescent="0.3">
      <c r="A3198" s="1">
        <v>3</v>
      </c>
      <c r="B3198" s="1" t="s">
        <v>1010</v>
      </c>
      <c r="C3198" s="11">
        <v>43373</v>
      </c>
      <c r="D3198" s="15">
        <v>990855</v>
      </c>
    </row>
    <row r="3199" spans="1:4" x14ac:dyDescent="0.3">
      <c r="A3199" s="1">
        <v>3</v>
      </c>
      <c r="B3199" s="1" t="s">
        <v>1011</v>
      </c>
      <c r="C3199" s="11">
        <v>43373</v>
      </c>
      <c r="D3199" s="15">
        <v>84504</v>
      </c>
    </row>
    <row r="3200" spans="1:4" x14ac:dyDescent="0.3">
      <c r="A3200" s="1">
        <v>3</v>
      </c>
      <c r="B3200" s="1" t="s">
        <v>1012</v>
      </c>
      <c r="C3200" s="11">
        <v>43373</v>
      </c>
      <c r="D3200" s="15">
        <v>1342991</v>
      </c>
    </row>
    <row r="3201" spans="1:4" x14ac:dyDescent="0.3">
      <c r="A3201" s="1">
        <v>3</v>
      </c>
      <c r="B3201" s="1" t="s">
        <v>1016</v>
      </c>
      <c r="C3201" s="11">
        <v>43373</v>
      </c>
      <c r="D3201" s="15">
        <v>661709</v>
      </c>
    </row>
    <row r="3202" spans="1:4" x14ac:dyDescent="0.3">
      <c r="A3202" s="1">
        <v>3</v>
      </c>
      <c r="B3202" s="1" t="s">
        <v>1013</v>
      </c>
      <c r="C3202" s="11">
        <v>43404</v>
      </c>
      <c r="D3202" s="15">
        <v>518998</v>
      </c>
    </row>
    <row r="3203" spans="1:4" x14ac:dyDescent="0.3">
      <c r="A3203" s="1">
        <v>3</v>
      </c>
      <c r="B3203" s="1" t="s">
        <v>1014</v>
      </c>
      <c r="C3203" s="11">
        <v>43404</v>
      </c>
      <c r="D3203" s="15">
        <v>813038</v>
      </c>
    </row>
    <row r="3204" spans="1:4" x14ac:dyDescent="0.3">
      <c r="A3204" s="1">
        <v>3</v>
      </c>
      <c r="B3204" s="1" t="s">
        <v>1015</v>
      </c>
      <c r="C3204" s="11">
        <v>43404</v>
      </c>
      <c r="D3204" s="15">
        <v>754650</v>
      </c>
    </row>
    <row r="3205" spans="1:4" x14ac:dyDescent="0.3">
      <c r="A3205" s="1">
        <v>3</v>
      </c>
      <c r="B3205" s="1" t="s">
        <v>1010</v>
      </c>
      <c r="C3205" s="11">
        <v>43404</v>
      </c>
      <c r="D3205" s="15">
        <v>910543</v>
      </c>
    </row>
    <row r="3206" spans="1:4" x14ac:dyDescent="0.3">
      <c r="A3206" s="1">
        <v>3</v>
      </c>
      <c r="B3206" s="1" t="s">
        <v>1011</v>
      </c>
      <c r="C3206" s="11">
        <v>43404</v>
      </c>
      <c r="D3206" s="15">
        <v>80109</v>
      </c>
    </row>
    <row r="3207" spans="1:4" x14ac:dyDescent="0.3">
      <c r="A3207" s="1">
        <v>3</v>
      </c>
      <c r="B3207" s="1" t="s">
        <v>1012</v>
      </c>
      <c r="C3207" s="11">
        <v>43404</v>
      </c>
      <c r="D3207" s="15">
        <v>1281211</v>
      </c>
    </row>
    <row r="3208" spans="1:4" x14ac:dyDescent="0.3">
      <c r="A3208" s="1">
        <v>3</v>
      </c>
      <c r="B3208" s="1" t="s">
        <v>1016</v>
      </c>
      <c r="C3208" s="11">
        <v>43404</v>
      </c>
      <c r="D3208" s="15">
        <v>650543</v>
      </c>
    </row>
    <row r="3209" spans="1:4" x14ac:dyDescent="0.3">
      <c r="A3209" s="1">
        <v>3</v>
      </c>
      <c r="B3209" s="1" t="s">
        <v>1013</v>
      </c>
      <c r="C3209" s="11">
        <v>43434</v>
      </c>
      <c r="D3209" s="15">
        <v>518998</v>
      </c>
    </row>
    <row r="3210" spans="1:4" x14ac:dyDescent="0.3">
      <c r="A3210" s="1">
        <v>3</v>
      </c>
      <c r="B3210" s="1" t="s">
        <v>1014</v>
      </c>
      <c r="C3210" s="11">
        <v>43434</v>
      </c>
      <c r="D3210" s="15">
        <v>821125</v>
      </c>
    </row>
    <row r="3211" spans="1:4" x14ac:dyDescent="0.3">
      <c r="A3211" s="1">
        <v>3</v>
      </c>
      <c r="B3211" s="1" t="s">
        <v>1015</v>
      </c>
      <c r="C3211" s="11">
        <v>43434</v>
      </c>
      <c r="D3211" s="15">
        <v>761420</v>
      </c>
    </row>
    <row r="3212" spans="1:4" x14ac:dyDescent="0.3">
      <c r="A3212" s="1">
        <v>3</v>
      </c>
      <c r="B3212" s="1" t="s">
        <v>1010</v>
      </c>
      <c r="C3212" s="11">
        <v>43434</v>
      </c>
      <c r="D3212" s="15">
        <v>897515</v>
      </c>
    </row>
    <row r="3213" spans="1:4" x14ac:dyDescent="0.3">
      <c r="A3213" s="1">
        <v>3</v>
      </c>
      <c r="B3213" s="1" t="s">
        <v>1011</v>
      </c>
      <c r="C3213" s="11">
        <v>43434</v>
      </c>
      <c r="D3213" s="15">
        <v>81046</v>
      </c>
    </row>
    <row r="3214" spans="1:4" x14ac:dyDescent="0.3">
      <c r="A3214" s="1">
        <v>3</v>
      </c>
      <c r="B3214" s="1" t="s">
        <v>1012</v>
      </c>
      <c r="C3214" s="11">
        <v>43434</v>
      </c>
      <c r="D3214" s="15">
        <v>1277874</v>
      </c>
    </row>
    <row r="3215" spans="1:4" x14ac:dyDescent="0.3">
      <c r="A3215" s="1">
        <v>3</v>
      </c>
      <c r="B3215" s="1" t="s">
        <v>1016</v>
      </c>
      <c r="C3215" s="11">
        <v>43434</v>
      </c>
      <c r="D3215" s="15">
        <v>654472</v>
      </c>
    </row>
    <row r="3216" spans="1:4" x14ac:dyDescent="0.3">
      <c r="A3216" s="1">
        <v>3</v>
      </c>
      <c r="B3216" s="1" t="s">
        <v>1013</v>
      </c>
      <c r="C3216" s="11">
        <v>43465</v>
      </c>
      <c r="D3216" s="15">
        <v>518998</v>
      </c>
    </row>
    <row r="3217" spans="1:4" x14ac:dyDescent="0.3">
      <c r="A3217" s="1">
        <v>3</v>
      </c>
      <c r="B3217" s="1" t="s">
        <v>1014</v>
      </c>
      <c r="C3217" s="11">
        <v>43465</v>
      </c>
      <c r="D3217" s="15">
        <v>787135</v>
      </c>
    </row>
    <row r="3218" spans="1:4" x14ac:dyDescent="0.3">
      <c r="A3218" s="1">
        <v>3</v>
      </c>
      <c r="B3218" s="1" t="s">
        <v>1015</v>
      </c>
      <c r="C3218" s="11">
        <v>43465</v>
      </c>
      <c r="D3218" s="15">
        <v>738339</v>
      </c>
    </row>
    <row r="3219" spans="1:4" x14ac:dyDescent="0.3">
      <c r="A3219" s="1">
        <v>3</v>
      </c>
      <c r="B3219" s="1" t="s">
        <v>1010</v>
      </c>
      <c r="C3219" s="11">
        <v>43465</v>
      </c>
      <c r="D3219" s="15">
        <v>816075</v>
      </c>
    </row>
    <row r="3220" spans="1:4" x14ac:dyDescent="0.3">
      <c r="A3220" s="1">
        <v>3</v>
      </c>
      <c r="B3220" s="1" t="s">
        <v>1011</v>
      </c>
      <c r="C3220" s="11">
        <v>43465</v>
      </c>
      <c r="D3220" s="15">
        <v>73679</v>
      </c>
    </row>
    <row r="3221" spans="1:4" x14ac:dyDescent="0.3">
      <c r="A3221" s="1">
        <v>3</v>
      </c>
      <c r="B3221" s="1" t="s">
        <v>1012</v>
      </c>
      <c r="C3221" s="11">
        <v>43465</v>
      </c>
      <c r="D3221" s="15">
        <v>1223711</v>
      </c>
    </row>
    <row r="3222" spans="1:4" x14ac:dyDescent="0.3">
      <c r="A3222" s="1">
        <v>3</v>
      </c>
      <c r="B3222" s="1" t="s">
        <v>1016</v>
      </c>
      <c r="C3222" s="11">
        <v>43465</v>
      </c>
      <c r="D3222" s="15">
        <v>646273</v>
      </c>
    </row>
    <row r="3223" spans="1:4" x14ac:dyDescent="0.3">
      <c r="A3223" s="1">
        <v>3</v>
      </c>
      <c r="B3223" s="1" t="s">
        <v>1013</v>
      </c>
      <c r="C3223" s="11">
        <v>43496</v>
      </c>
      <c r="D3223" s="15">
        <v>518998</v>
      </c>
    </row>
    <row r="3224" spans="1:4" x14ac:dyDescent="0.3">
      <c r="A3224" s="1">
        <v>3</v>
      </c>
      <c r="B3224" s="1" t="s">
        <v>1014</v>
      </c>
      <c r="C3224" s="11">
        <v>43496</v>
      </c>
      <c r="D3224" s="15">
        <v>823328</v>
      </c>
    </row>
    <row r="3225" spans="1:4" x14ac:dyDescent="0.3">
      <c r="A3225" s="1">
        <v>3</v>
      </c>
      <c r="B3225" s="1" t="s">
        <v>1015</v>
      </c>
      <c r="C3225" s="11">
        <v>43496</v>
      </c>
      <c r="D3225" s="15">
        <v>765558</v>
      </c>
    </row>
    <row r="3226" spans="1:4" x14ac:dyDescent="0.3">
      <c r="A3226" s="1">
        <v>3</v>
      </c>
      <c r="B3226" s="1" t="s">
        <v>1010</v>
      </c>
      <c r="C3226" s="11">
        <v>43496</v>
      </c>
      <c r="D3226" s="15">
        <v>888570</v>
      </c>
    </row>
    <row r="3227" spans="1:4" x14ac:dyDescent="0.3">
      <c r="A3227" s="1">
        <v>3</v>
      </c>
      <c r="B3227" s="1" t="s">
        <v>1011</v>
      </c>
      <c r="C3227" s="11">
        <v>43496</v>
      </c>
      <c r="D3227" s="15">
        <v>77815</v>
      </c>
    </row>
    <row r="3228" spans="1:4" x14ac:dyDescent="0.3">
      <c r="A3228" s="1">
        <v>3</v>
      </c>
      <c r="B3228" s="1" t="s">
        <v>1012</v>
      </c>
      <c r="C3228" s="11">
        <v>43496</v>
      </c>
      <c r="D3228" s="15">
        <v>1255006</v>
      </c>
    </row>
    <row r="3229" spans="1:4" x14ac:dyDescent="0.3">
      <c r="A3229" s="1">
        <v>3</v>
      </c>
      <c r="B3229" s="1" t="s">
        <v>1016</v>
      </c>
      <c r="C3229" s="11">
        <v>43496</v>
      </c>
      <c r="D3229" s="15">
        <v>660498</v>
      </c>
    </row>
    <row r="3230" spans="1:4" x14ac:dyDescent="0.3">
      <c r="A3230" s="1">
        <v>3</v>
      </c>
      <c r="B3230" s="1" t="s">
        <v>1013</v>
      </c>
      <c r="C3230" s="11">
        <v>43524</v>
      </c>
      <c r="D3230" s="15">
        <v>518998</v>
      </c>
    </row>
    <row r="3231" spans="1:4" x14ac:dyDescent="0.3">
      <c r="A3231" s="1">
        <v>3</v>
      </c>
      <c r="B3231" s="1" t="s">
        <v>1014</v>
      </c>
      <c r="C3231" s="11">
        <v>43524</v>
      </c>
      <c r="D3231" s="15">
        <v>838399</v>
      </c>
    </row>
    <row r="3232" spans="1:4" x14ac:dyDescent="0.3">
      <c r="A3232" s="1">
        <v>3</v>
      </c>
      <c r="B3232" s="1" t="s">
        <v>1015</v>
      </c>
      <c r="C3232" s="11">
        <v>43524</v>
      </c>
      <c r="D3232" s="15">
        <v>776983</v>
      </c>
    </row>
    <row r="3233" spans="1:4" x14ac:dyDescent="0.3">
      <c r="A3233" s="1">
        <v>3</v>
      </c>
      <c r="B3233" s="1" t="s">
        <v>1010</v>
      </c>
      <c r="C3233" s="11">
        <v>43524</v>
      </c>
      <c r="D3233" s="15">
        <v>918793</v>
      </c>
    </row>
    <row r="3234" spans="1:4" x14ac:dyDescent="0.3">
      <c r="A3234" s="1">
        <v>3</v>
      </c>
      <c r="B3234" s="1" t="s">
        <v>1011</v>
      </c>
      <c r="C3234" s="11">
        <v>43524</v>
      </c>
      <c r="D3234" s="15">
        <v>79496</v>
      </c>
    </row>
    <row r="3235" spans="1:4" x14ac:dyDescent="0.3">
      <c r="A3235" s="1">
        <v>3</v>
      </c>
      <c r="B3235" s="1" t="s">
        <v>1012</v>
      </c>
      <c r="C3235" s="11">
        <v>43524</v>
      </c>
      <c r="D3235" s="15">
        <v>1258955</v>
      </c>
    </row>
    <row r="3236" spans="1:4" x14ac:dyDescent="0.3">
      <c r="A3236" s="1">
        <v>3</v>
      </c>
      <c r="B3236" s="1" t="s">
        <v>1016</v>
      </c>
      <c r="C3236" s="11">
        <v>43524</v>
      </c>
      <c r="D3236" s="15">
        <v>667125</v>
      </c>
    </row>
    <row r="3237" spans="1:4" x14ac:dyDescent="0.3">
      <c r="A3237" s="1">
        <v>3</v>
      </c>
      <c r="B3237" s="1" t="s">
        <v>1013</v>
      </c>
      <c r="C3237" s="11">
        <v>43555</v>
      </c>
      <c r="D3237" s="15">
        <v>518998</v>
      </c>
    </row>
    <row r="3238" spans="1:4" x14ac:dyDescent="0.3">
      <c r="A3238" s="1">
        <v>3</v>
      </c>
      <c r="B3238" s="1" t="s">
        <v>1014</v>
      </c>
      <c r="C3238" s="11">
        <v>43555</v>
      </c>
      <c r="D3238" s="15">
        <v>842147</v>
      </c>
    </row>
    <row r="3239" spans="1:4" x14ac:dyDescent="0.3">
      <c r="A3239" s="1">
        <v>3</v>
      </c>
      <c r="B3239" s="1" t="s">
        <v>1015</v>
      </c>
      <c r="C3239" s="11">
        <v>43555</v>
      </c>
      <c r="D3239" s="15">
        <v>780540</v>
      </c>
    </row>
    <row r="3240" spans="1:4" x14ac:dyDescent="0.3">
      <c r="A3240" s="1">
        <v>3</v>
      </c>
      <c r="B3240" s="1" t="s">
        <v>1010</v>
      </c>
      <c r="C3240" s="11">
        <v>43555</v>
      </c>
      <c r="D3240" s="15">
        <v>915663</v>
      </c>
    </row>
    <row r="3241" spans="1:4" x14ac:dyDescent="0.3">
      <c r="A3241" s="1">
        <v>3</v>
      </c>
      <c r="B3241" s="1" t="s">
        <v>1011</v>
      </c>
      <c r="C3241" s="11">
        <v>43555</v>
      </c>
      <c r="D3241" s="15">
        <v>79505</v>
      </c>
    </row>
    <row r="3242" spans="1:4" x14ac:dyDescent="0.3">
      <c r="A3242" s="1">
        <v>3</v>
      </c>
      <c r="B3242" s="1" t="s">
        <v>1012</v>
      </c>
      <c r="C3242" s="11">
        <v>43555</v>
      </c>
      <c r="D3242" s="15">
        <v>1249212</v>
      </c>
    </row>
    <row r="3243" spans="1:4" x14ac:dyDescent="0.3">
      <c r="A3243" s="1">
        <v>3</v>
      </c>
      <c r="B3243" s="1" t="s">
        <v>1016</v>
      </c>
      <c r="C3243" s="11">
        <v>43555</v>
      </c>
      <c r="D3243" s="15">
        <v>672567</v>
      </c>
    </row>
    <row r="3244" spans="1:4" x14ac:dyDescent="0.3">
      <c r="A3244" s="1">
        <v>3</v>
      </c>
      <c r="B3244" s="1" t="s">
        <v>1013</v>
      </c>
      <c r="C3244" s="11">
        <v>43585</v>
      </c>
      <c r="D3244" s="15">
        <v>518998</v>
      </c>
    </row>
    <row r="3245" spans="1:4" x14ac:dyDescent="0.3">
      <c r="A3245" s="1">
        <v>3</v>
      </c>
      <c r="B3245" s="1" t="s">
        <v>1014</v>
      </c>
      <c r="C3245" s="11">
        <v>43585</v>
      </c>
      <c r="D3245" s="15">
        <v>855425</v>
      </c>
    </row>
    <row r="3246" spans="1:4" x14ac:dyDescent="0.3">
      <c r="A3246" s="1">
        <v>3</v>
      </c>
      <c r="B3246" s="1" t="s">
        <v>1015</v>
      </c>
      <c r="C3246" s="11">
        <v>43585</v>
      </c>
      <c r="D3246" s="15">
        <v>789430</v>
      </c>
    </row>
    <row r="3247" spans="1:4" x14ac:dyDescent="0.3">
      <c r="A3247" s="1">
        <v>3</v>
      </c>
      <c r="B3247" s="1" t="s">
        <v>1010</v>
      </c>
      <c r="C3247" s="11">
        <v>43585</v>
      </c>
      <c r="D3247" s="15">
        <v>943873</v>
      </c>
    </row>
    <row r="3248" spans="1:4" x14ac:dyDescent="0.3">
      <c r="A3248" s="1">
        <v>3</v>
      </c>
      <c r="B3248" s="1" t="s">
        <v>1011</v>
      </c>
      <c r="C3248" s="11">
        <v>43585</v>
      </c>
      <c r="D3248" s="15">
        <v>80926</v>
      </c>
    </row>
    <row r="3249" spans="1:4" x14ac:dyDescent="0.3">
      <c r="A3249" s="1">
        <v>3</v>
      </c>
      <c r="B3249" s="1" t="s">
        <v>1012</v>
      </c>
      <c r="C3249" s="11">
        <v>43585</v>
      </c>
      <c r="D3249" s="15">
        <v>1249053</v>
      </c>
    </row>
    <row r="3250" spans="1:4" x14ac:dyDescent="0.3">
      <c r="A3250" s="1">
        <v>3</v>
      </c>
      <c r="B3250" s="1" t="s">
        <v>1016</v>
      </c>
      <c r="C3250" s="11">
        <v>43585</v>
      </c>
      <c r="D3250" s="15">
        <v>677405</v>
      </c>
    </row>
    <row r="3251" spans="1:4" x14ac:dyDescent="0.3">
      <c r="A3251" s="1">
        <v>3</v>
      </c>
      <c r="B3251" s="1" t="s">
        <v>1013</v>
      </c>
      <c r="C3251" s="11">
        <v>43616</v>
      </c>
      <c r="D3251" s="15">
        <v>518998</v>
      </c>
    </row>
    <row r="3252" spans="1:4" x14ac:dyDescent="0.3">
      <c r="A3252" s="1">
        <v>3</v>
      </c>
      <c r="B3252" s="1" t="s">
        <v>1014</v>
      </c>
      <c r="C3252" s="11">
        <v>43616</v>
      </c>
      <c r="D3252" s="15">
        <v>835707</v>
      </c>
    </row>
    <row r="3253" spans="1:4" x14ac:dyDescent="0.3">
      <c r="A3253" s="1">
        <v>3</v>
      </c>
      <c r="B3253" s="1" t="s">
        <v>1015</v>
      </c>
      <c r="C3253" s="11">
        <v>43616</v>
      </c>
      <c r="D3253" s="15">
        <v>772563</v>
      </c>
    </row>
    <row r="3254" spans="1:4" x14ac:dyDescent="0.3">
      <c r="A3254" s="1">
        <v>3</v>
      </c>
      <c r="B3254" s="1" t="s">
        <v>1010</v>
      </c>
      <c r="C3254" s="11">
        <v>43616</v>
      </c>
      <c r="D3254" s="15">
        <v>880809</v>
      </c>
    </row>
    <row r="3255" spans="1:4" x14ac:dyDescent="0.3">
      <c r="A3255" s="1">
        <v>3</v>
      </c>
      <c r="B3255" s="1" t="s">
        <v>1011</v>
      </c>
      <c r="C3255" s="11">
        <v>43616</v>
      </c>
      <c r="D3255" s="15">
        <v>74776</v>
      </c>
    </row>
    <row r="3256" spans="1:4" x14ac:dyDescent="0.3">
      <c r="A3256" s="1">
        <v>3</v>
      </c>
      <c r="B3256" s="1" t="s">
        <v>1012</v>
      </c>
      <c r="C3256" s="11">
        <v>43616</v>
      </c>
      <c r="D3256" s="15">
        <v>1205014</v>
      </c>
    </row>
    <row r="3257" spans="1:4" x14ac:dyDescent="0.3">
      <c r="A3257" s="1">
        <v>3</v>
      </c>
      <c r="B3257" s="1" t="s">
        <v>1016</v>
      </c>
      <c r="C3257" s="11">
        <v>43616</v>
      </c>
      <c r="D3257" s="15">
        <v>673834</v>
      </c>
    </row>
    <row r="3258" spans="1:4" x14ac:dyDescent="0.3">
      <c r="A3258" s="1">
        <v>3</v>
      </c>
      <c r="B3258" s="1" t="s">
        <v>1013</v>
      </c>
      <c r="C3258" s="11">
        <v>43646</v>
      </c>
      <c r="D3258" s="15">
        <v>518998</v>
      </c>
    </row>
    <row r="3259" spans="1:4" x14ac:dyDescent="0.3">
      <c r="A3259" s="1">
        <v>3</v>
      </c>
      <c r="B3259" s="1" t="s">
        <v>1014</v>
      </c>
      <c r="C3259" s="11">
        <v>43646</v>
      </c>
      <c r="D3259" s="15">
        <v>861570</v>
      </c>
    </row>
    <row r="3260" spans="1:4" x14ac:dyDescent="0.3">
      <c r="A3260" s="1">
        <v>3</v>
      </c>
      <c r="B3260" s="1" t="s">
        <v>1015</v>
      </c>
      <c r="C3260" s="11">
        <v>43646</v>
      </c>
      <c r="D3260" s="15">
        <v>794874</v>
      </c>
    </row>
    <row r="3261" spans="1:4" x14ac:dyDescent="0.3">
      <c r="A3261" s="1">
        <v>3</v>
      </c>
      <c r="B3261" s="1" t="s">
        <v>1010</v>
      </c>
      <c r="C3261" s="11">
        <v>43646</v>
      </c>
      <c r="D3261" s="15">
        <v>936408</v>
      </c>
    </row>
    <row r="3262" spans="1:4" x14ac:dyDescent="0.3">
      <c r="A3262" s="1">
        <v>3</v>
      </c>
      <c r="B3262" s="1" t="s">
        <v>1011</v>
      </c>
      <c r="C3262" s="11">
        <v>43646</v>
      </c>
      <c r="D3262" s="15">
        <v>77874</v>
      </c>
    </row>
    <row r="3263" spans="1:4" x14ac:dyDescent="0.3">
      <c r="A3263" s="1">
        <v>3</v>
      </c>
      <c r="B3263" s="1" t="s">
        <v>1012</v>
      </c>
      <c r="C3263" s="11">
        <v>43646</v>
      </c>
      <c r="D3263" s="15">
        <v>1226471</v>
      </c>
    </row>
    <row r="3264" spans="1:4" x14ac:dyDescent="0.3">
      <c r="A3264" s="1">
        <v>3</v>
      </c>
      <c r="B3264" s="1" t="s">
        <v>1016</v>
      </c>
      <c r="C3264" s="11">
        <v>43646</v>
      </c>
      <c r="D3264" s="15">
        <v>685212</v>
      </c>
    </row>
    <row r="3265" spans="1:4" x14ac:dyDescent="0.3">
      <c r="A3265" s="1">
        <v>3</v>
      </c>
      <c r="B3265" s="1" t="s">
        <v>1013</v>
      </c>
      <c r="C3265" s="11">
        <v>43677</v>
      </c>
      <c r="D3265" s="15">
        <v>316000</v>
      </c>
    </row>
    <row r="3266" spans="1:4" x14ac:dyDescent="0.3">
      <c r="A3266" s="1">
        <v>3</v>
      </c>
      <c r="B3266" s="1" t="s">
        <v>1014</v>
      </c>
      <c r="C3266" s="11">
        <v>43677</v>
      </c>
      <c r="D3266" s="15">
        <v>866363</v>
      </c>
    </row>
    <row r="3267" spans="1:4" x14ac:dyDescent="0.3">
      <c r="A3267" s="1">
        <v>3</v>
      </c>
      <c r="B3267" s="1" t="s">
        <v>1015</v>
      </c>
      <c r="C3267" s="11">
        <v>43677</v>
      </c>
      <c r="D3267" s="15">
        <v>798994</v>
      </c>
    </row>
    <row r="3268" spans="1:4" x14ac:dyDescent="0.3">
      <c r="A3268" s="1">
        <v>3</v>
      </c>
      <c r="B3268" s="1" t="s">
        <v>1010</v>
      </c>
      <c r="C3268" s="11">
        <v>43677</v>
      </c>
      <c r="D3268" s="15">
        <v>946741</v>
      </c>
    </row>
    <row r="3269" spans="1:4" x14ac:dyDescent="0.3">
      <c r="A3269" s="1">
        <v>3</v>
      </c>
      <c r="B3269" s="1" t="s">
        <v>1011</v>
      </c>
      <c r="C3269" s="11">
        <v>43677</v>
      </c>
      <c r="D3269" s="15">
        <v>78310</v>
      </c>
    </row>
    <row r="3270" spans="1:4" x14ac:dyDescent="0.3">
      <c r="A3270" s="1">
        <v>3</v>
      </c>
      <c r="B3270" s="1" t="s">
        <v>1012</v>
      </c>
      <c r="C3270" s="11">
        <v>43677</v>
      </c>
      <c r="D3270" s="15">
        <v>1217780</v>
      </c>
    </row>
    <row r="3271" spans="1:4" x14ac:dyDescent="0.3">
      <c r="A3271" s="1">
        <v>3</v>
      </c>
      <c r="B3271" s="1" t="s">
        <v>1016</v>
      </c>
      <c r="C3271" s="11">
        <v>43677</v>
      </c>
      <c r="D3271" s="15">
        <v>688268</v>
      </c>
    </row>
    <row r="3272" spans="1:4" x14ac:dyDescent="0.3">
      <c r="A3272" s="1">
        <v>3</v>
      </c>
      <c r="B3272" s="1" t="s">
        <v>1013</v>
      </c>
      <c r="C3272" s="11">
        <v>43708</v>
      </c>
      <c r="D3272" s="15">
        <v>316000</v>
      </c>
    </row>
    <row r="3273" spans="1:4" x14ac:dyDescent="0.3">
      <c r="A3273" s="1">
        <v>3</v>
      </c>
      <c r="B3273" s="1" t="s">
        <v>1014</v>
      </c>
      <c r="C3273" s="11">
        <v>43708</v>
      </c>
      <c r="D3273" s="15">
        <v>853902</v>
      </c>
    </row>
    <row r="3274" spans="1:4" x14ac:dyDescent="0.3">
      <c r="A3274" s="1">
        <v>3</v>
      </c>
      <c r="B3274" s="1" t="s">
        <v>1015</v>
      </c>
      <c r="C3274" s="11">
        <v>43708</v>
      </c>
      <c r="D3274" s="15">
        <v>792126</v>
      </c>
    </row>
    <row r="3275" spans="1:4" x14ac:dyDescent="0.3">
      <c r="A3275" s="1">
        <v>3</v>
      </c>
      <c r="B3275" s="1" t="s">
        <v>1010</v>
      </c>
      <c r="C3275" s="11">
        <v>43708</v>
      </c>
      <c r="D3275" s="15">
        <v>910424</v>
      </c>
    </row>
    <row r="3276" spans="1:4" x14ac:dyDescent="0.3">
      <c r="A3276" s="1">
        <v>3</v>
      </c>
      <c r="B3276" s="1" t="s">
        <v>1011</v>
      </c>
      <c r="C3276" s="11">
        <v>43708</v>
      </c>
      <c r="D3276" s="15">
        <v>76572</v>
      </c>
    </row>
    <row r="3277" spans="1:4" x14ac:dyDescent="0.3">
      <c r="A3277" s="1">
        <v>3</v>
      </c>
      <c r="B3277" s="1" t="s">
        <v>1012</v>
      </c>
      <c r="C3277" s="11">
        <v>43708</v>
      </c>
      <c r="D3277" s="15">
        <v>1190027</v>
      </c>
    </row>
    <row r="3278" spans="1:4" x14ac:dyDescent="0.3">
      <c r="A3278" s="1">
        <v>3</v>
      </c>
      <c r="B3278" s="1" t="s">
        <v>1016</v>
      </c>
      <c r="C3278" s="11">
        <v>43708</v>
      </c>
      <c r="D3278" s="15">
        <v>689682</v>
      </c>
    </row>
    <row r="3279" spans="1:4" x14ac:dyDescent="0.3">
      <c r="A3279" s="1">
        <v>3</v>
      </c>
      <c r="B3279" s="1" t="s">
        <v>1013</v>
      </c>
      <c r="C3279" s="11">
        <v>43738</v>
      </c>
      <c r="D3279" s="15">
        <v>316000</v>
      </c>
    </row>
    <row r="3280" spans="1:4" x14ac:dyDescent="0.3">
      <c r="A3280" s="1">
        <v>3</v>
      </c>
      <c r="B3280" s="1" t="s">
        <v>1014</v>
      </c>
      <c r="C3280" s="11">
        <v>43738</v>
      </c>
      <c r="D3280" s="15">
        <v>866467</v>
      </c>
    </row>
    <row r="3281" spans="1:4" x14ac:dyDescent="0.3">
      <c r="A3281" s="1">
        <v>3</v>
      </c>
      <c r="B3281" s="1" t="s">
        <v>1015</v>
      </c>
      <c r="C3281" s="11">
        <v>43738</v>
      </c>
      <c r="D3281" s="15">
        <v>800095</v>
      </c>
    </row>
    <row r="3282" spans="1:4" x14ac:dyDescent="0.3">
      <c r="A3282" s="1">
        <v>3</v>
      </c>
      <c r="B3282" s="1" t="s">
        <v>1010</v>
      </c>
      <c r="C3282" s="11">
        <v>43738</v>
      </c>
      <c r="D3282" s="15">
        <v>933195</v>
      </c>
    </row>
    <row r="3283" spans="1:4" x14ac:dyDescent="0.3">
      <c r="A3283" s="1">
        <v>3</v>
      </c>
      <c r="B3283" s="1" t="s">
        <v>1011</v>
      </c>
      <c r="C3283" s="11">
        <v>43738</v>
      </c>
      <c r="D3283" s="15">
        <v>77916</v>
      </c>
    </row>
    <row r="3284" spans="1:4" x14ac:dyDescent="0.3">
      <c r="A3284" s="1">
        <v>3</v>
      </c>
      <c r="B3284" s="1" t="s">
        <v>1012</v>
      </c>
      <c r="C3284" s="11">
        <v>43738</v>
      </c>
      <c r="D3284" s="15">
        <v>1187650</v>
      </c>
    </row>
    <row r="3285" spans="1:4" x14ac:dyDescent="0.3">
      <c r="A3285" s="1">
        <v>3</v>
      </c>
      <c r="B3285" s="1" t="s">
        <v>1016</v>
      </c>
      <c r="C3285" s="11">
        <v>43738</v>
      </c>
      <c r="D3285" s="15">
        <v>692161</v>
      </c>
    </row>
    <row r="3286" spans="1:4" x14ac:dyDescent="0.3">
      <c r="A3286" s="1">
        <v>3</v>
      </c>
      <c r="B3286" s="1" t="s">
        <v>1013</v>
      </c>
      <c r="C3286" s="11">
        <v>43769</v>
      </c>
      <c r="D3286" s="15">
        <v>316000</v>
      </c>
    </row>
    <row r="3287" spans="1:4" x14ac:dyDescent="0.3">
      <c r="A3287" s="1">
        <v>3</v>
      </c>
      <c r="B3287" s="1" t="s">
        <v>1014</v>
      </c>
      <c r="C3287" s="11">
        <v>43769</v>
      </c>
      <c r="D3287" s="15">
        <v>880549</v>
      </c>
    </row>
    <row r="3288" spans="1:4" x14ac:dyDescent="0.3">
      <c r="A3288" s="1">
        <v>3</v>
      </c>
      <c r="B3288" s="1" t="s">
        <v>1015</v>
      </c>
      <c r="C3288" s="11">
        <v>43769</v>
      </c>
      <c r="D3288" s="15">
        <v>809983</v>
      </c>
    </row>
    <row r="3289" spans="1:4" x14ac:dyDescent="0.3">
      <c r="A3289" s="1">
        <v>3</v>
      </c>
      <c r="B3289" s="1" t="s">
        <v>1010</v>
      </c>
      <c r="C3289" s="11">
        <v>43769</v>
      </c>
      <c r="D3289" s="15">
        <v>961964</v>
      </c>
    </row>
    <row r="3290" spans="1:4" x14ac:dyDescent="0.3">
      <c r="A3290" s="1">
        <v>3</v>
      </c>
      <c r="B3290" s="1" t="s">
        <v>1011</v>
      </c>
      <c r="C3290" s="11">
        <v>43769</v>
      </c>
      <c r="D3290" s="15">
        <v>79442</v>
      </c>
    </row>
    <row r="3291" spans="1:4" x14ac:dyDescent="0.3">
      <c r="A3291" s="1">
        <v>3</v>
      </c>
      <c r="B3291" s="1" t="s">
        <v>1012</v>
      </c>
      <c r="C3291" s="11">
        <v>43769</v>
      </c>
      <c r="D3291" s="15">
        <v>1187948</v>
      </c>
    </row>
    <row r="3292" spans="1:4" x14ac:dyDescent="0.3">
      <c r="A3292" s="1">
        <v>3</v>
      </c>
      <c r="B3292" s="1" t="s">
        <v>1016</v>
      </c>
      <c r="C3292" s="11">
        <v>43769</v>
      </c>
      <c r="D3292" s="15">
        <v>696718</v>
      </c>
    </row>
    <row r="3293" spans="1:4" x14ac:dyDescent="0.3">
      <c r="A3293" s="1">
        <v>3</v>
      </c>
      <c r="B3293" s="1" t="s">
        <v>1013</v>
      </c>
      <c r="C3293" s="11">
        <v>43799</v>
      </c>
      <c r="D3293" s="15">
        <v>316000</v>
      </c>
    </row>
    <row r="3294" spans="1:4" x14ac:dyDescent="0.3">
      <c r="A3294" s="1">
        <v>3</v>
      </c>
      <c r="B3294" s="1" t="s">
        <v>1014</v>
      </c>
      <c r="C3294" s="11">
        <v>43799</v>
      </c>
      <c r="D3294" s="15">
        <v>890363</v>
      </c>
    </row>
    <row r="3295" spans="1:4" x14ac:dyDescent="0.3">
      <c r="A3295" s="1">
        <v>3</v>
      </c>
      <c r="B3295" s="1" t="s">
        <v>1015</v>
      </c>
      <c r="C3295" s="11">
        <v>43799</v>
      </c>
      <c r="D3295" s="15">
        <v>816450</v>
      </c>
    </row>
    <row r="3296" spans="1:4" x14ac:dyDescent="0.3">
      <c r="A3296" s="1">
        <v>3</v>
      </c>
      <c r="B3296" s="1" t="s">
        <v>1010</v>
      </c>
      <c r="C3296" s="11">
        <v>43799</v>
      </c>
      <c r="D3296" s="15">
        <v>981203</v>
      </c>
    </row>
    <row r="3297" spans="1:4" x14ac:dyDescent="0.3">
      <c r="A3297" s="1">
        <v>3</v>
      </c>
      <c r="B3297" s="1" t="s">
        <v>1011</v>
      </c>
      <c r="C3297" s="11">
        <v>43799</v>
      </c>
      <c r="D3297" s="15">
        <v>80350</v>
      </c>
    </row>
    <row r="3298" spans="1:4" x14ac:dyDescent="0.3">
      <c r="A3298" s="1">
        <v>3</v>
      </c>
      <c r="B3298" s="1" t="s">
        <v>1012</v>
      </c>
      <c r="C3298" s="11">
        <v>43799</v>
      </c>
      <c r="D3298" s="15">
        <v>1197803</v>
      </c>
    </row>
    <row r="3299" spans="1:4" x14ac:dyDescent="0.3">
      <c r="A3299" s="1">
        <v>3</v>
      </c>
      <c r="B3299" s="1" t="s">
        <v>1016</v>
      </c>
      <c r="C3299" s="11">
        <v>43799</v>
      </c>
      <c r="D3299" s="15">
        <v>689401</v>
      </c>
    </row>
    <row r="3300" spans="1:4" x14ac:dyDescent="0.3">
      <c r="A3300" s="1">
        <v>3</v>
      </c>
      <c r="B3300" s="1" t="s">
        <v>1013</v>
      </c>
      <c r="C3300" s="11">
        <v>43830</v>
      </c>
      <c r="D3300" s="15">
        <v>316000</v>
      </c>
    </row>
    <row r="3301" spans="1:4" x14ac:dyDescent="0.3">
      <c r="A3301" s="1">
        <v>3</v>
      </c>
      <c r="B3301" s="1" t="s">
        <v>1014</v>
      </c>
      <c r="C3301" s="11">
        <v>43830</v>
      </c>
      <c r="D3301" s="15">
        <v>903420</v>
      </c>
    </row>
    <row r="3302" spans="1:4" x14ac:dyDescent="0.3">
      <c r="A3302" s="1">
        <v>3</v>
      </c>
      <c r="B3302" s="1" t="s">
        <v>1015</v>
      </c>
      <c r="C3302" s="11">
        <v>43830</v>
      </c>
      <c r="D3302" s="15">
        <v>827005</v>
      </c>
    </row>
    <row r="3303" spans="1:4" x14ac:dyDescent="0.3">
      <c r="A3303" s="1">
        <v>3</v>
      </c>
      <c r="B3303" s="1" t="s">
        <v>1010</v>
      </c>
      <c r="C3303" s="11">
        <v>43830</v>
      </c>
      <c r="D3303" s="15">
        <v>1008803</v>
      </c>
    </row>
    <row r="3304" spans="1:4" x14ac:dyDescent="0.3">
      <c r="A3304" s="1">
        <v>3</v>
      </c>
      <c r="B3304" s="1" t="s">
        <v>1011</v>
      </c>
      <c r="C3304" s="11">
        <v>43830</v>
      </c>
      <c r="D3304" s="15">
        <v>81902</v>
      </c>
    </row>
    <row r="3305" spans="1:4" x14ac:dyDescent="0.3">
      <c r="A3305" s="1">
        <v>3</v>
      </c>
      <c r="B3305" s="1" t="s">
        <v>1012</v>
      </c>
      <c r="C3305" s="11">
        <v>43830</v>
      </c>
      <c r="D3305" s="15">
        <v>1213597</v>
      </c>
    </row>
    <row r="3306" spans="1:4" x14ac:dyDescent="0.3">
      <c r="A3306" s="1">
        <v>3</v>
      </c>
      <c r="B3306" s="1" t="s">
        <v>1016</v>
      </c>
      <c r="C3306" s="11">
        <v>43830</v>
      </c>
      <c r="D3306" s="15">
        <v>688216</v>
      </c>
    </row>
    <row r="3307" spans="1:4" x14ac:dyDescent="0.3">
      <c r="A3307" s="1">
        <v>3</v>
      </c>
      <c r="B3307" s="1" t="s">
        <v>1013</v>
      </c>
      <c r="C3307" s="11">
        <v>43861</v>
      </c>
      <c r="D3307" s="15">
        <v>316000</v>
      </c>
    </row>
    <row r="3308" spans="1:4" x14ac:dyDescent="0.3">
      <c r="A3308" s="1">
        <v>3</v>
      </c>
      <c r="B3308" s="1" t="s">
        <v>1014</v>
      </c>
      <c r="C3308" s="11">
        <v>43861</v>
      </c>
      <c r="D3308" s="15">
        <v>901658</v>
      </c>
    </row>
    <row r="3309" spans="1:4" x14ac:dyDescent="0.3">
      <c r="A3309" s="1">
        <v>3</v>
      </c>
      <c r="B3309" s="1" t="s">
        <v>1015</v>
      </c>
      <c r="C3309" s="11">
        <v>43861</v>
      </c>
      <c r="D3309" s="15">
        <v>820259</v>
      </c>
    </row>
    <row r="3310" spans="1:4" x14ac:dyDescent="0.3">
      <c r="A3310" s="1">
        <v>3</v>
      </c>
      <c r="B3310" s="1" t="s">
        <v>1010</v>
      </c>
      <c r="C3310" s="11">
        <v>43861</v>
      </c>
      <c r="D3310" s="15">
        <v>983017</v>
      </c>
    </row>
    <row r="3311" spans="1:4" x14ac:dyDescent="0.3">
      <c r="A3311" s="1">
        <v>3</v>
      </c>
      <c r="B3311" s="1" t="s">
        <v>1011</v>
      </c>
      <c r="C3311" s="11">
        <v>43861</v>
      </c>
      <c r="D3311" s="15">
        <v>80420</v>
      </c>
    </row>
    <row r="3312" spans="1:4" x14ac:dyDescent="0.3">
      <c r="A3312" s="1">
        <v>3</v>
      </c>
      <c r="B3312" s="1" t="s">
        <v>1012</v>
      </c>
      <c r="C3312" s="11">
        <v>43861</v>
      </c>
      <c r="D3312" s="15">
        <v>1193211</v>
      </c>
    </row>
    <row r="3313" spans="1:4" x14ac:dyDescent="0.3">
      <c r="A3313" s="1">
        <v>3</v>
      </c>
      <c r="B3313" s="1" t="s">
        <v>1016</v>
      </c>
      <c r="C3313" s="11">
        <v>43861</v>
      </c>
      <c r="D3313" s="15">
        <v>691535</v>
      </c>
    </row>
    <row r="3314" spans="1:4" x14ac:dyDescent="0.3">
      <c r="A3314" s="1">
        <v>3</v>
      </c>
      <c r="B3314" s="1" t="s">
        <v>1013</v>
      </c>
      <c r="C3314" s="11">
        <v>43890</v>
      </c>
      <c r="D3314" s="15">
        <v>316000</v>
      </c>
    </row>
    <row r="3315" spans="1:4" x14ac:dyDescent="0.3">
      <c r="A3315" s="1">
        <v>3</v>
      </c>
      <c r="B3315" s="1" t="s">
        <v>1014</v>
      </c>
      <c r="C3315" s="11">
        <v>43890</v>
      </c>
      <c r="D3315" s="15">
        <v>855673</v>
      </c>
    </row>
    <row r="3316" spans="1:4" x14ac:dyDescent="0.3">
      <c r="A3316" s="1">
        <v>3</v>
      </c>
      <c r="B3316" s="1" t="s">
        <v>1015</v>
      </c>
      <c r="C3316" s="11">
        <v>43890</v>
      </c>
      <c r="D3316" s="15">
        <v>792928</v>
      </c>
    </row>
    <row r="3317" spans="1:4" x14ac:dyDescent="0.3">
      <c r="A3317" s="1">
        <v>3</v>
      </c>
      <c r="B3317" s="1" t="s">
        <v>1010</v>
      </c>
      <c r="C3317" s="11">
        <v>43890</v>
      </c>
      <c r="D3317" s="15">
        <v>898354</v>
      </c>
    </row>
    <row r="3318" spans="1:4" x14ac:dyDescent="0.3">
      <c r="A3318" s="1">
        <v>3</v>
      </c>
      <c r="B3318" s="1" t="s">
        <v>1011</v>
      </c>
      <c r="C3318" s="11">
        <v>43890</v>
      </c>
      <c r="D3318" s="15">
        <v>76100</v>
      </c>
    </row>
    <row r="3319" spans="1:4" x14ac:dyDescent="0.3">
      <c r="A3319" s="1">
        <v>3</v>
      </c>
      <c r="B3319" s="1" t="s">
        <v>1012</v>
      </c>
      <c r="C3319" s="11">
        <v>43890</v>
      </c>
      <c r="D3319" s="15">
        <v>1140538</v>
      </c>
    </row>
    <row r="3320" spans="1:4" x14ac:dyDescent="0.3">
      <c r="A3320" s="1">
        <v>3</v>
      </c>
      <c r="B3320" s="1" t="s">
        <v>1016</v>
      </c>
      <c r="C3320" s="11">
        <v>43890</v>
      </c>
      <c r="D3320" s="15">
        <v>680454</v>
      </c>
    </row>
    <row r="3321" spans="1:4" x14ac:dyDescent="0.3">
      <c r="A3321" s="1">
        <v>3</v>
      </c>
      <c r="B3321" s="1" t="s">
        <v>1013</v>
      </c>
      <c r="C3321" s="11">
        <v>43921</v>
      </c>
      <c r="D3321" s="15">
        <v>316000</v>
      </c>
    </row>
    <row r="3322" spans="1:4" x14ac:dyDescent="0.3">
      <c r="A3322" s="1">
        <v>3</v>
      </c>
      <c r="B3322" s="1" t="s">
        <v>1014</v>
      </c>
      <c r="C3322" s="11">
        <v>43921</v>
      </c>
      <c r="D3322" s="15">
        <v>768025</v>
      </c>
    </row>
    <row r="3323" spans="1:4" x14ac:dyDescent="0.3">
      <c r="A3323" s="1">
        <v>3</v>
      </c>
      <c r="B3323" s="1" t="s">
        <v>1015</v>
      </c>
      <c r="C3323" s="11">
        <v>43921</v>
      </c>
      <c r="D3323" s="15">
        <v>723090</v>
      </c>
    </row>
    <row r="3324" spans="1:4" x14ac:dyDescent="0.3">
      <c r="A3324" s="1">
        <v>3</v>
      </c>
      <c r="B3324" s="1" t="s">
        <v>1010</v>
      </c>
      <c r="C3324" s="11">
        <v>43921</v>
      </c>
      <c r="D3324" s="15">
        <v>728748</v>
      </c>
    </row>
    <row r="3325" spans="1:4" x14ac:dyDescent="0.3">
      <c r="A3325" s="1">
        <v>3</v>
      </c>
      <c r="B3325" s="1" t="s">
        <v>1011</v>
      </c>
      <c r="C3325" s="11">
        <v>43921</v>
      </c>
      <c r="D3325" s="15">
        <v>66234</v>
      </c>
    </row>
    <row r="3326" spans="1:4" x14ac:dyDescent="0.3">
      <c r="A3326" s="1">
        <v>3</v>
      </c>
      <c r="B3326" s="1" t="s">
        <v>1012</v>
      </c>
      <c r="C3326" s="11">
        <v>43921</v>
      </c>
      <c r="D3326" s="15">
        <v>1031380</v>
      </c>
    </row>
    <row r="3327" spans="1:4" x14ac:dyDescent="0.3">
      <c r="A3327" s="1">
        <v>3</v>
      </c>
      <c r="B3327" s="1" t="s">
        <v>1016</v>
      </c>
      <c r="C3327" s="11">
        <v>43921</v>
      </c>
      <c r="D3327" s="15">
        <v>636835</v>
      </c>
    </row>
    <row r="3328" spans="1:4" x14ac:dyDescent="0.3">
      <c r="A3328" s="1">
        <v>3</v>
      </c>
      <c r="B3328" s="1" t="s">
        <v>1013</v>
      </c>
      <c r="C3328" s="11">
        <v>43951</v>
      </c>
      <c r="D3328" s="15">
        <v>316000</v>
      </c>
    </row>
    <row r="3329" spans="1:4" x14ac:dyDescent="0.3">
      <c r="A3329" s="1">
        <v>3</v>
      </c>
      <c r="B3329" s="1" t="s">
        <v>1014</v>
      </c>
      <c r="C3329" s="11">
        <v>43951</v>
      </c>
      <c r="D3329" s="15">
        <v>828994</v>
      </c>
    </row>
    <row r="3330" spans="1:4" x14ac:dyDescent="0.3">
      <c r="A3330" s="1">
        <v>3</v>
      </c>
      <c r="B3330" s="1" t="s">
        <v>1015</v>
      </c>
      <c r="C3330" s="11">
        <v>43951</v>
      </c>
      <c r="D3330" s="15">
        <v>769527</v>
      </c>
    </row>
    <row r="3331" spans="1:4" x14ac:dyDescent="0.3">
      <c r="A3331" s="1">
        <v>3</v>
      </c>
      <c r="B3331" s="1" t="s">
        <v>1010</v>
      </c>
      <c r="C3331" s="11">
        <v>43951</v>
      </c>
      <c r="D3331" s="15">
        <v>836937</v>
      </c>
    </row>
    <row r="3332" spans="1:4" x14ac:dyDescent="0.3">
      <c r="A3332" s="1">
        <v>3</v>
      </c>
      <c r="B3332" s="1" t="s">
        <v>1011</v>
      </c>
      <c r="C3332" s="11">
        <v>43951</v>
      </c>
      <c r="D3332" s="15">
        <v>72302</v>
      </c>
    </row>
    <row r="3333" spans="1:4" x14ac:dyDescent="0.3">
      <c r="A3333" s="1">
        <v>3</v>
      </c>
      <c r="B3333" s="1" t="s">
        <v>1012</v>
      </c>
      <c r="C3333" s="11">
        <v>43951</v>
      </c>
      <c r="D3333" s="15">
        <v>1093926</v>
      </c>
    </row>
    <row r="3334" spans="1:4" x14ac:dyDescent="0.3">
      <c r="A3334" s="1">
        <v>3</v>
      </c>
      <c r="B3334" s="1" t="s">
        <v>1016</v>
      </c>
      <c r="C3334" s="11">
        <v>43951</v>
      </c>
      <c r="D3334" s="15">
        <v>654788</v>
      </c>
    </row>
    <row r="3335" spans="1:4" x14ac:dyDescent="0.3">
      <c r="A3335" s="1">
        <v>3</v>
      </c>
      <c r="B3335" s="1" t="s">
        <v>1013</v>
      </c>
      <c r="C3335" s="11">
        <v>43982</v>
      </c>
      <c r="D3335" s="15">
        <v>316000</v>
      </c>
    </row>
    <row r="3336" spans="1:4" x14ac:dyDescent="0.3">
      <c r="A3336" s="1">
        <v>3</v>
      </c>
      <c r="B3336" s="1" t="s">
        <v>1014</v>
      </c>
      <c r="C3336" s="11">
        <v>43982</v>
      </c>
      <c r="D3336" s="15">
        <v>841611</v>
      </c>
    </row>
    <row r="3337" spans="1:4" x14ac:dyDescent="0.3">
      <c r="A3337" s="1">
        <v>3</v>
      </c>
      <c r="B3337" s="1" t="s">
        <v>1015</v>
      </c>
      <c r="C3337" s="11">
        <v>43982</v>
      </c>
      <c r="D3337" s="15">
        <v>776716</v>
      </c>
    </row>
    <row r="3338" spans="1:4" x14ac:dyDescent="0.3">
      <c r="A3338" s="1">
        <v>3</v>
      </c>
      <c r="B3338" s="1" t="s">
        <v>1010</v>
      </c>
      <c r="C3338" s="11">
        <v>43982</v>
      </c>
      <c r="D3338" s="15">
        <v>857732</v>
      </c>
    </row>
    <row r="3339" spans="1:4" x14ac:dyDescent="0.3">
      <c r="A3339" s="1">
        <v>3</v>
      </c>
      <c r="B3339" s="1" t="s">
        <v>1011</v>
      </c>
      <c r="C3339" s="11">
        <v>43982</v>
      </c>
      <c r="D3339" s="15">
        <v>73133</v>
      </c>
    </row>
    <row r="3340" spans="1:4" x14ac:dyDescent="0.3">
      <c r="A3340" s="1">
        <v>3</v>
      </c>
      <c r="B3340" s="1" t="s">
        <v>1012</v>
      </c>
      <c r="C3340" s="11">
        <v>43982</v>
      </c>
      <c r="D3340" s="15">
        <v>1096563</v>
      </c>
    </row>
    <row r="3341" spans="1:4" x14ac:dyDescent="0.3">
      <c r="A3341" s="1">
        <v>3</v>
      </c>
      <c r="B3341" s="1" t="s">
        <v>1016</v>
      </c>
      <c r="C3341" s="11">
        <v>43982</v>
      </c>
      <c r="D3341" s="15">
        <v>652327</v>
      </c>
    </row>
    <row r="3342" spans="1:4" x14ac:dyDescent="0.3">
      <c r="A3342" s="1">
        <v>3</v>
      </c>
      <c r="B3342" s="1" t="s">
        <v>1013</v>
      </c>
      <c r="C3342" s="11">
        <v>44012</v>
      </c>
      <c r="D3342" s="15">
        <v>316000</v>
      </c>
    </row>
    <row r="3343" spans="1:4" x14ac:dyDescent="0.3">
      <c r="A3343" s="1">
        <v>3</v>
      </c>
      <c r="B3343" s="1" t="s">
        <v>1014</v>
      </c>
      <c r="C3343" s="11">
        <v>44012</v>
      </c>
      <c r="D3343" s="15">
        <v>847562</v>
      </c>
    </row>
    <row r="3344" spans="1:4" x14ac:dyDescent="0.3">
      <c r="A3344" s="1">
        <v>3</v>
      </c>
      <c r="B3344" s="1" t="s">
        <v>1015</v>
      </c>
      <c r="C3344" s="11">
        <v>44012</v>
      </c>
      <c r="D3344" s="15">
        <v>782256</v>
      </c>
    </row>
    <row r="3345" spans="1:4" x14ac:dyDescent="0.3">
      <c r="A3345" s="1">
        <v>3</v>
      </c>
      <c r="B3345" s="1" t="s">
        <v>1010</v>
      </c>
      <c r="C3345" s="11">
        <v>44012</v>
      </c>
      <c r="D3345" s="15">
        <v>866502</v>
      </c>
    </row>
    <row r="3346" spans="1:4" x14ac:dyDescent="0.3">
      <c r="A3346" s="1">
        <v>3</v>
      </c>
      <c r="B3346" s="1" t="s">
        <v>1011</v>
      </c>
      <c r="C3346" s="11">
        <v>44012</v>
      </c>
      <c r="D3346" s="15">
        <v>73699</v>
      </c>
    </row>
    <row r="3347" spans="1:4" x14ac:dyDescent="0.3">
      <c r="A3347" s="1">
        <v>3</v>
      </c>
      <c r="B3347" s="1" t="s">
        <v>1012</v>
      </c>
      <c r="C3347" s="11">
        <v>44012</v>
      </c>
      <c r="D3347" s="15">
        <v>1098086</v>
      </c>
    </row>
    <row r="3348" spans="1:4" x14ac:dyDescent="0.3">
      <c r="A3348" s="1">
        <v>3</v>
      </c>
      <c r="B3348" s="1" t="s">
        <v>1016</v>
      </c>
      <c r="C3348" s="11">
        <v>44012</v>
      </c>
      <c r="D3348" s="15">
        <v>647590</v>
      </c>
    </row>
    <row r="3349" spans="1:4" x14ac:dyDescent="0.3">
      <c r="A3349" s="1">
        <v>3</v>
      </c>
      <c r="B3349" s="1" t="s">
        <v>1013</v>
      </c>
      <c r="C3349" s="11">
        <v>44043</v>
      </c>
      <c r="D3349" s="15">
        <v>316000</v>
      </c>
    </row>
    <row r="3350" spans="1:4" x14ac:dyDescent="0.3">
      <c r="A3350" s="1">
        <v>3</v>
      </c>
      <c r="B3350" s="1" t="s">
        <v>1014</v>
      </c>
      <c r="C3350" s="11">
        <v>44043</v>
      </c>
      <c r="D3350" s="15">
        <v>871676</v>
      </c>
    </row>
    <row r="3351" spans="1:4" x14ac:dyDescent="0.3">
      <c r="A3351" s="1">
        <v>3</v>
      </c>
      <c r="B3351" s="1" t="s">
        <v>1015</v>
      </c>
      <c r="C3351" s="11">
        <v>44043</v>
      </c>
      <c r="D3351" s="15">
        <v>802345</v>
      </c>
    </row>
    <row r="3352" spans="1:4" x14ac:dyDescent="0.3">
      <c r="A3352" s="1">
        <v>3</v>
      </c>
      <c r="B3352" s="1" t="s">
        <v>1010</v>
      </c>
      <c r="C3352" s="11">
        <v>44043</v>
      </c>
      <c r="D3352" s="15">
        <v>913908</v>
      </c>
    </row>
    <row r="3353" spans="1:4" x14ac:dyDescent="0.3">
      <c r="A3353" s="1">
        <v>3</v>
      </c>
      <c r="B3353" s="1" t="s">
        <v>1011</v>
      </c>
      <c r="C3353" s="11">
        <v>44043</v>
      </c>
      <c r="D3353" s="15">
        <v>76248</v>
      </c>
    </row>
    <row r="3354" spans="1:4" x14ac:dyDescent="0.3">
      <c r="A3354" s="1">
        <v>3</v>
      </c>
      <c r="B3354" s="1" t="s">
        <v>1012</v>
      </c>
      <c r="C3354" s="11">
        <v>44043</v>
      </c>
      <c r="D3354" s="15">
        <v>1119218</v>
      </c>
    </row>
    <row r="3355" spans="1:4" x14ac:dyDescent="0.3">
      <c r="A3355" s="1">
        <v>3</v>
      </c>
      <c r="B3355" s="1" t="s">
        <v>1016</v>
      </c>
      <c r="C3355" s="11">
        <v>44043</v>
      </c>
      <c r="D3355" s="15">
        <v>649655</v>
      </c>
    </row>
    <row r="3356" spans="1:4" x14ac:dyDescent="0.3">
      <c r="A3356" s="1">
        <v>3</v>
      </c>
      <c r="B3356" s="1" t="s">
        <v>1013</v>
      </c>
      <c r="C3356" s="11">
        <v>44074</v>
      </c>
      <c r="D3356" s="15">
        <v>316000</v>
      </c>
    </row>
    <row r="3357" spans="1:4" x14ac:dyDescent="0.3">
      <c r="A3357" s="1">
        <v>3</v>
      </c>
      <c r="B3357" s="1" t="s">
        <v>1014</v>
      </c>
      <c r="C3357" s="11">
        <v>44074</v>
      </c>
      <c r="D3357" s="15">
        <v>897496</v>
      </c>
    </row>
    <row r="3358" spans="1:4" x14ac:dyDescent="0.3">
      <c r="A3358" s="1">
        <v>3</v>
      </c>
      <c r="B3358" s="1" t="s">
        <v>1015</v>
      </c>
      <c r="C3358" s="11">
        <v>44074</v>
      </c>
      <c r="D3358" s="15">
        <v>819663</v>
      </c>
    </row>
    <row r="3359" spans="1:4" x14ac:dyDescent="0.3">
      <c r="A3359" s="1">
        <v>3</v>
      </c>
      <c r="B3359" s="1" t="s">
        <v>1010</v>
      </c>
      <c r="C3359" s="11">
        <v>44074</v>
      </c>
      <c r="D3359" s="15">
        <v>963694</v>
      </c>
    </row>
    <row r="3360" spans="1:4" x14ac:dyDescent="0.3">
      <c r="A3360" s="1">
        <v>3</v>
      </c>
      <c r="B3360" s="1" t="s">
        <v>1011</v>
      </c>
      <c r="C3360" s="11">
        <v>44074</v>
      </c>
      <c r="D3360" s="15">
        <v>78751</v>
      </c>
    </row>
    <row r="3361" spans="1:4" x14ac:dyDescent="0.3">
      <c r="A3361" s="1">
        <v>3</v>
      </c>
      <c r="B3361" s="1" t="s">
        <v>1012</v>
      </c>
      <c r="C3361" s="11">
        <v>44074</v>
      </c>
      <c r="D3361" s="15">
        <v>1136945</v>
      </c>
    </row>
    <row r="3362" spans="1:4" x14ac:dyDescent="0.3">
      <c r="A3362" s="1">
        <v>3</v>
      </c>
      <c r="B3362" s="1" t="s">
        <v>1016</v>
      </c>
      <c r="C3362" s="11">
        <v>44074</v>
      </c>
      <c r="D3362" s="15">
        <v>647700</v>
      </c>
    </row>
    <row r="3363" spans="1:4" x14ac:dyDescent="0.3">
      <c r="A3363" s="1">
        <v>3</v>
      </c>
      <c r="B3363" s="1" t="s">
        <v>1013</v>
      </c>
      <c r="C3363" s="11">
        <v>44104</v>
      </c>
      <c r="D3363" s="15">
        <v>316000</v>
      </c>
    </row>
    <row r="3364" spans="1:4" x14ac:dyDescent="0.3">
      <c r="A3364" s="1">
        <v>3</v>
      </c>
      <c r="B3364" s="1" t="s">
        <v>1014</v>
      </c>
      <c r="C3364" s="11">
        <v>44104</v>
      </c>
      <c r="D3364" s="15">
        <v>877676</v>
      </c>
    </row>
    <row r="3365" spans="1:4" x14ac:dyDescent="0.3">
      <c r="A3365" s="1">
        <v>3</v>
      </c>
      <c r="B3365" s="1" t="s">
        <v>1015</v>
      </c>
      <c r="C3365" s="11">
        <v>44104</v>
      </c>
      <c r="D3365" s="15">
        <v>804530</v>
      </c>
    </row>
    <row r="3366" spans="1:4" x14ac:dyDescent="0.3">
      <c r="A3366" s="1">
        <v>3</v>
      </c>
      <c r="B3366" s="1" t="s">
        <v>1010</v>
      </c>
      <c r="C3366" s="11">
        <v>44104</v>
      </c>
      <c r="D3366" s="15">
        <v>923886</v>
      </c>
    </row>
    <row r="3367" spans="1:4" x14ac:dyDescent="0.3">
      <c r="A3367" s="1">
        <v>3</v>
      </c>
      <c r="B3367" s="1" t="s">
        <v>1011</v>
      </c>
      <c r="C3367" s="11">
        <v>44104</v>
      </c>
      <c r="D3367" s="15">
        <v>76537</v>
      </c>
    </row>
    <row r="3368" spans="1:4" x14ac:dyDescent="0.3">
      <c r="A3368" s="1">
        <v>3</v>
      </c>
      <c r="B3368" s="1" t="s">
        <v>1012</v>
      </c>
      <c r="C3368" s="11">
        <v>44104</v>
      </c>
      <c r="D3368" s="15">
        <v>1109602</v>
      </c>
    </row>
    <row r="3369" spans="1:4" x14ac:dyDescent="0.3">
      <c r="A3369" s="1">
        <v>3</v>
      </c>
      <c r="B3369" s="1" t="s">
        <v>1016</v>
      </c>
      <c r="C3369" s="11">
        <v>44104</v>
      </c>
      <c r="D3369" s="15">
        <v>634152</v>
      </c>
    </row>
    <row r="3370" spans="1:4" x14ac:dyDescent="0.3">
      <c r="A3370" s="1">
        <v>3</v>
      </c>
      <c r="B3370" s="1" t="s">
        <v>1013</v>
      </c>
      <c r="C3370" s="11">
        <v>44135</v>
      </c>
      <c r="D3370" s="15">
        <v>316000</v>
      </c>
    </row>
    <row r="3371" spans="1:4" x14ac:dyDescent="0.3">
      <c r="A3371" s="1">
        <v>3</v>
      </c>
      <c r="B3371" s="1" t="s">
        <v>1014</v>
      </c>
      <c r="C3371" s="11">
        <v>44135</v>
      </c>
      <c r="D3371" s="15">
        <v>871243</v>
      </c>
    </row>
    <row r="3372" spans="1:4" x14ac:dyDescent="0.3">
      <c r="A3372" s="1">
        <v>3</v>
      </c>
      <c r="B3372" s="1" t="s">
        <v>1015</v>
      </c>
      <c r="C3372" s="11">
        <v>44135</v>
      </c>
      <c r="D3372" s="15">
        <v>801667</v>
      </c>
    </row>
    <row r="3373" spans="1:4" x14ac:dyDescent="0.3">
      <c r="A3373" s="1">
        <v>3</v>
      </c>
      <c r="B3373" s="1" t="s">
        <v>1010</v>
      </c>
      <c r="C3373" s="11">
        <v>44135</v>
      </c>
      <c r="D3373" s="15">
        <v>917237</v>
      </c>
    </row>
    <row r="3374" spans="1:4" x14ac:dyDescent="0.3">
      <c r="A3374" s="1">
        <v>3</v>
      </c>
      <c r="B3374" s="1" t="s">
        <v>1011</v>
      </c>
      <c r="C3374" s="11">
        <v>44135</v>
      </c>
      <c r="D3374" s="15">
        <v>76258</v>
      </c>
    </row>
    <row r="3375" spans="1:4" x14ac:dyDescent="0.3">
      <c r="A3375" s="1">
        <v>3</v>
      </c>
      <c r="B3375" s="1" t="s">
        <v>1012</v>
      </c>
      <c r="C3375" s="11">
        <v>44135</v>
      </c>
      <c r="D3375" s="15">
        <v>1098520</v>
      </c>
    </row>
    <row r="3376" spans="1:4" x14ac:dyDescent="0.3">
      <c r="A3376" s="1">
        <v>3</v>
      </c>
      <c r="B3376" s="1" t="s">
        <v>1016</v>
      </c>
      <c r="C3376" s="11">
        <v>44135</v>
      </c>
      <c r="D3376" s="15">
        <v>623143</v>
      </c>
    </row>
    <row r="3377" spans="1:4" x14ac:dyDescent="0.3">
      <c r="A3377" s="1">
        <v>3</v>
      </c>
      <c r="B3377" s="1" t="s">
        <v>1013</v>
      </c>
      <c r="C3377" s="11">
        <v>44165</v>
      </c>
      <c r="D3377" s="15">
        <v>316000</v>
      </c>
    </row>
    <row r="3378" spans="1:4" x14ac:dyDescent="0.3">
      <c r="A3378" s="1">
        <v>3</v>
      </c>
      <c r="B3378" s="1" t="s">
        <v>1014</v>
      </c>
      <c r="C3378" s="11">
        <v>44165</v>
      </c>
      <c r="D3378" s="15">
        <v>951543</v>
      </c>
    </row>
    <row r="3379" spans="1:4" x14ac:dyDescent="0.3">
      <c r="A3379" s="1">
        <v>3</v>
      </c>
      <c r="B3379" s="1" t="s">
        <v>1015</v>
      </c>
      <c r="C3379" s="11">
        <v>44165</v>
      </c>
      <c r="D3379" s="15">
        <v>857834</v>
      </c>
    </row>
    <row r="3380" spans="1:4" x14ac:dyDescent="0.3">
      <c r="A3380" s="1">
        <v>3</v>
      </c>
      <c r="B3380" s="1" t="s">
        <v>1010</v>
      </c>
      <c r="C3380" s="11">
        <v>44165</v>
      </c>
      <c r="D3380" s="15">
        <v>1049483</v>
      </c>
    </row>
    <row r="3381" spans="1:4" x14ac:dyDescent="0.3">
      <c r="A3381" s="1">
        <v>3</v>
      </c>
      <c r="B3381" s="1" t="s">
        <v>1011</v>
      </c>
      <c r="C3381" s="11">
        <v>44165</v>
      </c>
      <c r="D3381" s="15">
        <v>83926</v>
      </c>
    </row>
    <row r="3382" spans="1:4" x14ac:dyDescent="0.3">
      <c r="A3382" s="1">
        <v>3</v>
      </c>
      <c r="B3382" s="1" t="s">
        <v>1012</v>
      </c>
      <c r="C3382" s="11">
        <v>44165</v>
      </c>
      <c r="D3382" s="15">
        <v>1166420</v>
      </c>
    </row>
    <row r="3383" spans="1:4" x14ac:dyDescent="0.3">
      <c r="A3383" s="1">
        <v>3</v>
      </c>
      <c r="B3383" s="1" t="s">
        <v>1016</v>
      </c>
      <c r="C3383" s="11">
        <v>44165</v>
      </c>
      <c r="D3383" s="15">
        <v>637815</v>
      </c>
    </row>
    <row r="3384" spans="1:4" x14ac:dyDescent="0.3">
      <c r="A3384" s="1">
        <v>3</v>
      </c>
      <c r="B3384" s="1" t="s">
        <v>1013</v>
      </c>
      <c r="C3384" s="11">
        <v>44196</v>
      </c>
      <c r="D3384" s="15">
        <v>316000</v>
      </c>
    </row>
    <row r="3385" spans="1:4" x14ac:dyDescent="0.3">
      <c r="A3385" s="1">
        <v>3</v>
      </c>
      <c r="B3385" s="1" t="s">
        <v>1014</v>
      </c>
      <c r="C3385" s="11">
        <v>44196</v>
      </c>
      <c r="D3385" s="15">
        <v>969243</v>
      </c>
    </row>
    <row r="3386" spans="1:4" x14ac:dyDescent="0.3">
      <c r="A3386" s="1">
        <v>3</v>
      </c>
      <c r="B3386" s="1" t="s">
        <v>1015</v>
      </c>
      <c r="C3386" s="11">
        <v>44196</v>
      </c>
      <c r="D3386" s="15">
        <v>871777</v>
      </c>
    </row>
    <row r="3387" spans="1:4" x14ac:dyDescent="0.3">
      <c r="A3387" s="1">
        <v>3</v>
      </c>
      <c r="B3387" s="1" t="s">
        <v>1010</v>
      </c>
      <c r="C3387" s="11">
        <v>44196</v>
      </c>
      <c r="D3387" s="15">
        <v>1084750</v>
      </c>
    </row>
    <row r="3388" spans="1:4" x14ac:dyDescent="0.3">
      <c r="A3388" s="1">
        <v>3</v>
      </c>
      <c r="B3388" s="1" t="s">
        <v>1011</v>
      </c>
      <c r="C3388" s="11">
        <v>44196</v>
      </c>
      <c r="D3388" s="15">
        <v>85784</v>
      </c>
    </row>
    <row r="3389" spans="1:4" x14ac:dyDescent="0.3">
      <c r="A3389" s="1">
        <v>3</v>
      </c>
      <c r="B3389" s="1" t="s">
        <v>1012</v>
      </c>
      <c r="C3389" s="11">
        <v>44196</v>
      </c>
      <c r="D3389" s="15">
        <v>1178265</v>
      </c>
    </row>
    <row r="3390" spans="1:4" x14ac:dyDescent="0.3">
      <c r="A3390" s="1">
        <v>3</v>
      </c>
      <c r="B3390" s="1" t="s">
        <v>1016</v>
      </c>
      <c r="C3390" s="11">
        <v>44196</v>
      </c>
      <c r="D3390" s="15">
        <v>633869</v>
      </c>
    </row>
    <row r="3391" spans="1:4" x14ac:dyDescent="0.3">
      <c r="A3391" s="1">
        <v>3</v>
      </c>
      <c r="B3391" s="1" t="s">
        <v>1013</v>
      </c>
      <c r="C3391" s="11">
        <v>44227</v>
      </c>
      <c r="D3391" s="15">
        <v>316000</v>
      </c>
    </row>
    <row r="3392" spans="1:4" x14ac:dyDescent="0.3">
      <c r="A3392" s="1">
        <v>3</v>
      </c>
      <c r="B3392" s="1" t="s">
        <v>1014</v>
      </c>
      <c r="C3392" s="11">
        <v>44227</v>
      </c>
      <c r="D3392" s="15">
        <v>971290</v>
      </c>
    </row>
    <row r="3393" spans="1:4" x14ac:dyDescent="0.3">
      <c r="A3393" s="1">
        <v>3</v>
      </c>
      <c r="B3393" s="1" t="s">
        <v>1015</v>
      </c>
      <c r="C3393" s="11">
        <v>44227</v>
      </c>
      <c r="D3393" s="15">
        <v>874813</v>
      </c>
    </row>
    <row r="3394" spans="1:4" x14ac:dyDescent="0.3">
      <c r="A3394" s="1">
        <v>3</v>
      </c>
      <c r="B3394" s="1" t="s">
        <v>1010</v>
      </c>
      <c r="C3394" s="11">
        <v>44227</v>
      </c>
      <c r="D3394" s="15">
        <v>1090450</v>
      </c>
    </row>
    <row r="3395" spans="1:4" x14ac:dyDescent="0.3">
      <c r="A3395" s="1">
        <v>3</v>
      </c>
      <c r="B3395" s="1" t="s">
        <v>1011</v>
      </c>
      <c r="C3395" s="11">
        <v>44227</v>
      </c>
      <c r="D3395" s="15">
        <v>86336</v>
      </c>
    </row>
    <row r="3396" spans="1:4" x14ac:dyDescent="0.3">
      <c r="A3396" s="1">
        <v>3</v>
      </c>
      <c r="B3396" s="1" t="s">
        <v>1012</v>
      </c>
      <c r="C3396" s="11">
        <v>44227</v>
      </c>
      <c r="D3396" s="15">
        <v>1177211</v>
      </c>
    </row>
    <row r="3397" spans="1:4" x14ac:dyDescent="0.3">
      <c r="A3397" s="1">
        <v>3</v>
      </c>
      <c r="B3397" s="1" t="s">
        <v>1016</v>
      </c>
      <c r="C3397" s="11">
        <v>44227</v>
      </c>
      <c r="D3397" s="15">
        <v>625152</v>
      </c>
    </row>
    <row r="3398" spans="1:4" x14ac:dyDescent="0.3">
      <c r="A3398" s="1">
        <v>3</v>
      </c>
      <c r="B3398" s="1" t="s">
        <v>1013</v>
      </c>
      <c r="C3398" s="11">
        <v>44255</v>
      </c>
      <c r="D3398" s="15">
        <v>316000</v>
      </c>
    </row>
    <row r="3399" spans="1:4" x14ac:dyDescent="0.3">
      <c r="A3399" s="1">
        <v>3</v>
      </c>
      <c r="B3399" s="1" t="s">
        <v>1014</v>
      </c>
      <c r="C3399" s="11">
        <v>44255</v>
      </c>
      <c r="D3399" s="15">
        <v>1001061</v>
      </c>
    </row>
    <row r="3400" spans="1:4" x14ac:dyDescent="0.3">
      <c r="A3400" s="1">
        <v>3</v>
      </c>
      <c r="B3400" s="1" t="s">
        <v>1015</v>
      </c>
      <c r="C3400" s="11">
        <v>44255</v>
      </c>
      <c r="D3400" s="15">
        <v>894866</v>
      </c>
    </row>
    <row r="3401" spans="1:4" x14ac:dyDescent="0.3">
      <c r="A3401" s="1">
        <v>3</v>
      </c>
      <c r="B3401" s="1" t="s">
        <v>1010</v>
      </c>
      <c r="C3401" s="11">
        <v>44255</v>
      </c>
      <c r="D3401" s="15">
        <v>1145187</v>
      </c>
    </row>
    <row r="3402" spans="1:4" x14ac:dyDescent="0.3">
      <c r="A3402" s="1">
        <v>3</v>
      </c>
      <c r="B3402" s="1" t="s">
        <v>1011</v>
      </c>
      <c r="C3402" s="11">
        <v>44255</v>
      </c>
      <c r="D3402" s="15">
        <v>89570</v>
      </c>
    </row>
    <row r="3403" spans="1:4" x14ac:dyDescent="0.3">
      <c r="A3403" s="1">
        <v>3</v>
      </c>
      <c r="B3403" s="1" t="s">
        <v>1012</v>
      </c>
      <c r="C3403" s="11">
        <v>44255</v>
      </c>
      <c r="D3403" s="15">
        <v>1194736</v>
      </c>
    </row>
    <row r="3404" spans="1:4" x14ac:dyDescent="0.3">
      <c r="A3404" s="1">
        <v>3</v>
      </c>
      <c r="B3404" s="1" t="s">
        <v>1016</v>
      </c>
      <c r="C3404" s="11">
        <v>44255</v>
      </c>
      <c r="D3404" s="15">
        <v>621407</v>
      </c>
    </row>
    <row r="3405" spans="1:4" x14ac:dyDescent="0.3">
      <c r="A3405" s="1">
        <v>3</v>
      </c>
      <c r="B3405" s="1" t="s">
        <v>1013</v>
      </c>
      <c r="C3405" s="11">
        <v>44286</v>
      </c>
      <c r="D3405" s="15">
        <v>316000</v>
      </c>
    </row>
    <row r="3406" spans="1:4" x14ac:dyDescent="0.3">
      <c r="A3406" s="1">
        <v>3</v>
      </c>
      <c r="B3406" s="1" t="s">
        <v>1014</v>
      </c>
      <c r="C3406" s="11">
        <v>44286</v>
      </c>
      <c r="D3406" s="15">
        <v>1027754</v>
      </c>
    </row>
    <row r="3407" spans="1:4" x14ac:dyDescent="0.3">
      <c r="A3407" s="1">
        <v>3</v>
      </c>
      <c r="B3407" s="1" t="s">
        <v>1015</v>
      </c>
      <c r="C3407" s="11">
        <v>44286</v>
      </c>
      <c r="D3407" s="15">
        <v>913608</v>
      </c>
    </row>
    <row r="3408" spans="1:4" x14ac:dyDescent="0.3">
      <c r="A3408" s="1">
        <v>3</v>
      </c>
      <c r="B3408" s="1" t="s">
        <v>1010</v>
      </c>
      <c r="C3408" s="11">
        <v>44286</v>
      </c>
      <c r="D3408" s="15">
        <v>1194014</v>
      </c>
    </row>
    <row r="3409" spans="1:4" x14ac:dyDescent="0.3">
      <c r="A3409" s="1">
        <v>3</v>
      </c>
      <c r="B3409" s="1" t="s">
        <v>1011</v>
      </c>
      <c r="C3409" s="11">
        <v>44286</v>
      </c>
      <c r="D3409" s="15">
        <v>92332</v>
      </c>
    </row>
    <row r="3410" spans="1:4" x14ac:dyDescent="0.3">
      <c r="A3410" s="1">
        <v>3</v>
      </c>
      <c r="B3410" s="1" t="s">
        <v>1012</v>
      </c>
      <c r="C3410" s="11">
        <v>44286</v>
      </c>
      <c r="D3410" s="15">
        <v>1210996</v>
      </c>
    </row>
    <row r="3411" spans="1:4" x14ac:dyDescent="0.3">
      <c r="A3411" s="1">
        <v>3</v>
      </c>
      <c r="B3411" s="1" t="s">
        <v>1016</v>
      </c>
      <c r="C3411" s="11">
        <v>44286</v>
      </c>
      <c r="D3411" s="15">
        <v>617527</v>
      </c>
    </row>
    <row r="3412" spans="1:4" x14ac:dyDescent="0.3">
      <c r="A3412" s="1">
        <v>3</v>
      </c>
      <c r="B3412" s="1" t="s">
        <v>1013</v>
      </c>
      <c r="C3412" s="11">
        <v>44316</v>
      </c>
      <c r="D3412" s="15">
        <v>316000</v>
      </c>
    </row>
    <row r="3413" spans="1:4" x14ac:dyDescent="0.3">
      <c r="A3413" s="1">
        <v>3</v>
      </c>
      <c r="B3413" s="1" t="s">
        <v>1014</v>
      </c>
      <c r="C3413" s="11">
        <v>44316</v>
      </c>
      <c r="D3413" s="15">
        <v>1053767</v>
      </c>
    </row>
    <row r="3414" spans="1:4" x14ac:dyDescent="0.3">
      <c r="A3414" s="1">
        <v>3</v>
      </c>
      <c r="B3414" s="1" t="s">
        <v>1015</v>
      </c>
      <c r="C3414" s="11">
        <v>44316</v>
      </c>
      <c r="D3414" s="15">
        <v>932566</v>
      </c>
    </row>
    <row r="3415" spans="1:4" x14ac:dyDescent="0.3">
      <c r="A3415" s="1">
        <v>3</v>
      </c>
      <c r="B3415" s="1" t="s">
        <v>1010</v>
      </c>
      <c r="C3415" s="11">
        <v>44316</v>
      </c>
      <c r="D3415" s="15">
        <v>1245936</v>
      </c>
    </row>
    <row r="3416" spans="1:4" x14ac:dyDescent="0.3">
      <c r="A3416" s="1">
        <v>3</v>
      </c>
      <c r="B3416" s="1" t="s">
        <v>1011</v>
      </c>
      <c r="C3416" s="11">
        <v>44316</v>
      </c>
      <c r="D3416" s="15">
        <v>94913</v>
      </c>
    </row>
    <row r="3417" spans="1:4" x14ac:dyDescent="0.3">
      <c r="A3417" s="1">
        <v>3</v>
      </c>
      <c r="B3417" s="1" t="s">
        <v>1012</v>
      </c>
      <c r="C3417" s="11">
        <v>44316</v>
      </c>
      <c r="D3417" s="15">
        <v>1227778</v>
      </c>
    </row>
    <row r="3418" spans="1:4" x14ac:dyDescent="0.3">
      <c r="A3418" s="1">
        <v>3</v>
      </c>
      <c r="B3418" s="1" t="s">
        <v>1016</v>
      </c>
      <c r="C3418" s="11">
        <v>44316</v>
      </c>
      <c r="D3418" s="15">
        <v>616595</v>
      </c>
    </row>
    <row r="3419" spans="1:4" x14ac:dyDescent="0.3">
      <c r="A3419" s="1">
        <v>3</v>
      </c>
      <c r="B3419" s="1" t="s">
        <v>1013</v>
      </c>
      <c r="C3419" s="11">
        <v>44347</v>
      </c>
      <c r="D3419" s="15">
        <v>316000</v>
      </c>
    </row>
    <row r="3420" spans="1:4" x14ac:dyDescent="0.3">
      <c r="A3420" s="1">
        <v>3</v>
      </c>
      <c r="B3420" s="1" t="s">
        <v>1014</v>
      </c>
      <c r="C3420" s="11">
        <v>44347</v>
      </c>
      <c r="D3420" s="15">
        <v>1066653</v>
      </c>
    </row>
    <row r="3421" spans="1:4" x14ac:dyDescent="0.3">
      <c r="A3421" s="1">
        <v>3</v>
      </c>
      <c r="B3421" s="1" t="s">
        <v>1015</v>
      </c>
      <c r="C3421" s="11">
        <v>44347</v>
      </c>
      <c r="D3421" s="15">
        <v>942987</v>
      </c>
    </row>
    <row r="3422" spans="1:4" x14ac:dyDescent="0.3">
      <c r="A3422" s="1">
        <v>3</v>
      </c>
      <c r="B3422" s="1" t="s">
        <v>1010</v>
      </c>
      <c r="C3422" s="11">
        <v>44347</v>
      </c>
      <c r="D3422" s="15">
        <v>2264579</v>
      </c>
    </row>
    <row r="3423" spans="1:4" x14ac:dyDescent="0.3">
      <c r="A3423" s="1">
        <v>3</v>
      </c>
      <c r="B3423" s="1" t="s">
        <v>1011</v>
      </c>
      <c r="C3423" s="11">
        <v>44347</v>
      </c>
      <c r="D3423" s="15">
        <v>96306</v>
      </c>
    </row>
    <row r="3424" spans="1:4" x14ac:dyDescent="0.3">
      <c r="A3424" s="1">
        <v>3</v>
      </c>
      <c r="B3424" s="1" t="s">
        <v>1012</v>
      </c>
      <c r="C3424" s="11">
        <v>44347</v>
      </c>
      <c r="D3424" s="15">
        <v>1233407</v>
      </c>
    </row>
    <row r="3425" spans="1:4" x14ac:dyDescent="0.3">
      <c r="A3425" s="1">
        <v>3</v>
      </c>
      <c r="B3425" s="1" t="s">
        <v>1016</v>
      </c>
      <c r="C3425" s="11">
        <v>44347</v>
      </c>
      <c r="D3425" s="15">
        <v>611215</v>
      </c>
    </row>
    <row r="3426" spans="1:4" x14ac:dyDescent="0.3">
      <c r="A3426" s="1">
        <v>3</v>
      </c>
      <c r="B3426" s="1" t="s">
        <v>1013</v>
      </c>
      <c r="C3426" s="11">
        <v>44377</v>
      </c>
      <c r="D3426" s="15">
        <v>316000</v>
      </c>
    </row>
    <row r="3427" spans="1:4" x14ac:dyDescent="0.3">
      <c r="A3427" s="1">
        <v>3</v>
      </c>
      <c r="B3427" s="1" t="s">
        <v>1014</v>
      </c>
      <c r="C3427" s="11">
        <v>44377</v>
      </c>
      <c r="D3427" s="15">
        <v>1064428</v>
      </c>
    </row>
    <row r="3428" spans="1:4" x14ac:dyDescent="0.3">
      <c r="A3428" s="1">
        <v>3</v>
      </c>
      <c r="B3428" s="1" t="s">
        <v>1015</v>
      </c>
      <c r="C3428" s="11">
        <v>44377</v>
      </c>
      <c r="D3428" s="15">
        <v>941939</v>
      </c>
    </row>
    <row r="3429" spans="1:4" x14ac:dyDescent="0.3">
      <c r="A3429" s="1">
        <v>3</v>
      </c>
      <c r="B3429" s="1" t="s">
        <v>1010</v>
      </c>
      <c r="C3429" s="11">
        <v>44377</v>
      </c>
      <c r="D3429" s="15">
        <v>2273155</v>
      </c>
    </row>
    <row r="3430" spans="1:4" x14ac:dyDescent="0.3">
      <c r="A3430" s="1">
        <v>3</v>
      </c>
      <c r="B3430" s="1" t="s">
        <v>1011</v>
      </c>
      <c r="C3430" s="11">
        <v>44377</v>
      </c>
      <c r="D3430" s="15">
        <v>96080</v>
      </c>
    </row>
    <row r="3431" spans="1:4" x14ac:dyDescent="0.3">
      <c r="A3431" s="1">
        <v>3</v>
      </c>
      <c r="B3431" s="1" t="s">
        <v>1012</v>
      </c>
      <c r="C3431" s="11">
        <v>44377</v>
      </c>
      <c r="D3431" s="15">
        <v>1223665</v>
      </c>
    </row>
    <row r="3432" spans="1:4" x14ac:dyDescent="0.3">
      <c r="A3432" s="1">
        <v>3</v>
      </c>
      <c r="B3432" s="1" t="s">
        <v>1016</v>
      </c>
      <c r="C3432" s="11">
        <v>44377</v>
      </c>
      <c r="D3432" s="15">
        <v>602614</v>
      </c>
    </row>
    <row r="3433" spans="1:4" x14ac:dyDescent="0.3">
      <c r="A3433" s="1">
        <v>3</v>
      </c>
      <c r="B3433" s="1" t="s">
        <v>1013</v>
      </c>
      <c r="C3433" s="11">
        <v>44408</v>
      </c>
      <c r="D3433" s="15">
        <v>316000</v>
      </c>
    </row>
    <row r="3434" spans="1:4" x14ac:dyDescent="0.3">
      <c r="A3434" s="1">
        <v>3</v>
      </c>
      <c r="B3434" s="1" t="s">
        <v>1014</v>
      </c>
      <c r="C3434" s="11">
        <v>44408</v>
      </c>
      <c r="D3434" s="15">
        <v>1071766</v>
      </c>
    </row>
    <row r="3435" spans="1:4" x14ac:dyDescent="0.3">
      <c r="A3435" s="1">
        <v>3</v>
      </c>
      <c r="B3435" s="1" t="s">
        <v>1015</v>
      </c>
      <c r="C3435" s="11">
        <v>44408</v>
      </c>
      <c r="D3435" s="15">
        <v>947936</v>
      </c>
    </row>
    <row r="3436" spans="1:4" x14ac:dyDescent="0.3">
      <c r="A3436" s="1">
        <v>3</v>
      </c>
      <c r="B3436" s="1" t="s">
        <v>1010</v>
      </c>
      <c r="C3436" s="11">
        <v>44408</v>
      </c>
      <c r="D3436" s="15">
        <v>2278687</v>
      </c>
    </row>
    <row r="3437" spans="1:4" x14ac:dyDescent="0.3">
      <c r="A3437" s="1">
        <v>3</v>
      </c>
      <c r="B3437" s="1" t="s">
        <v>1011</v>
      </c>
      <c r="C3437" s="11">
        <v>44408</v>
      </c>
      <c r="D3437" s="15">
        <v>96499</v>
      </c>
    </row>
    <row r="3438" spans="1:4" x14ac:dyDescent="0.3">
      <c r="A3438" s="1">
        <v>3</v>
      </c>
      <c r="B3438" s="1" t="s">
        <v>1012</v>
      </c>
      <c r="C3438" s="11">
        <v>44408</v>
      </c>
      <c r="D3438" s="15">
        <v>1222939</v>
      </c>
    </row>
    <row r="3439" spans="1:4" x14ac:dyDescent="0.3">
      <c r="A3439" s="1">
        <v>3</v>
      </c>
      <c r="B3439" s="1" t="s">
        <v>1016</v>
      </c>
      <c r="C3439" s="11">
        <v>44408</v>
      </c>
      <c r="D3439" s="15">
        <v>598603</v>
      </c>
    </row>
    <row r="3440" spans="1:4" x14ac:dyDescent="0.3">
      <c r="A3440" s="1">
        <v>3</v>
      </c>
      <c r="B3440" s="1" t="s">
        <v>1013</v>
      </c>
      <c r="C3440" s="11">
        <v>44439</v>
      </c>
      <c r="D3440" s="15">
        <v>316000</v>
      </c>
    </row>
    <row r="3441" spans="1:4" x14ac:dyDescent="0.3">
      <c r="A3441" s="1">
        <v>3</v>
      </c>
      <c r="B3441" s="1" t="s">
        <v>1014</v>
      </c>
      <c r="C3441" s="11">
        <v>44439</v>
      </c>
      <c r="D3441" s="15">
        <v>1083866</v>
      </c>
    </row>
    <row r="3442" spans="1:4" x14ac:dyDescent="0.3">
      <c r="A3442" s="1">
        <v>3</v>
      </c>
      <c r="B3442" s="1" t="s">
        <v>1015</v>
      </c>
      <c r="C3442" s="11">
        <v>44439</v>
      </c>
      <c r="D3442" s="15">
        <v>955303</v>
      </c>
    </row>
    <row r="3443" spans="1:4" x14ac:dyDescent="0.3">
      <c r="A3443" s="1">
        <v>3</v>
      </c>
      <c r="B3443" s="1" t="s">
        <v>1010</v>
      </c>
      <c r="C3443" s="11">
        <v>44439</v>
      </c>
      <c r="D3443" s="15">
        <v>2302980</v>
      </c>
    </row>
    <row r="3444" spans="1:4" x14ac:dyDescent="0.3">
      <c r="A3444" s="1">
        <v>3</v>
      </c>
      <c r="B3444" s="1" t="s">
        <v>1011</v>
      </c>
      <c r="C3444" s="11">
        <v>44439</v>
      </c>
      <c r="D3444" s="15">
        <v>97722</v>
      </c>
    </row>
    <row r="3445" spans="1:4" x14ac:dyDescent="0.3">
      <c r="A3445" s="1">
        <v>3</v>
      </c>
      <c r="B3445" s="1" t="s">
        <v>1012</v>
      </c>
      <c r="C3445" s="11">
        <v>44439</v>
      </c>
      <c r="D3445" s="15">
        <v>1225473</v>
      </c>
    </row>
    <row r="3446" spans="1:4" x14ac:dyDescent="0.3">
      <c r="A3446" s="1">
        <v>3</v>
      </c>
      <c r="B3446" s="1" t="s">
        <v>1016</v>
      </c>
      <c r="C3446" s="11">
        <v>44439</v>
      </c>
      <c r="D3446" s="15">
        <v>592148</v>
      </c>
    </row>
    <row r="3447" spans="1:4" x14ac:dyDescent="0.3">
      <c r="A3447" s="1">
        <v>3</v>
      </c>
      <c r="B3447" s="1" t="s">
        <v>1013</v>
      </c>
      <c r="C3447" s="11">
        <v>44469</v>
      </c>
      <c r="D3447" s="15">
        <v>316000</v>
      </c>
    </row>
    <row r="3448" spans="1:4" x14ac:dyDescent="0.3">
      <c r="A3448" s="1">
        <v>3</v>
      </c>
      <c r="B3448" s="1" t="s">
        <v>1014</v>
      </c>
      <c r="C3448" s="11">
        <v>44469</v>
      </c>
      <c r="D3448" s="15">
        <v>1068438</v>
      </c>
    </row>
    <row r="3449" spans="1:4" x14ac:dyDescent="0.3">
      <c r="A3449" s="1">
        <v>3</v>
      </c>
      <c r="B3449" s="1" t="s">
        <v>1015</v>
      </c>
      <c r="C3449" s="11">
        <v>44469</v>
      </c>
      <c r="D3449" s="15">
        <v>942724</v>
      </c>
    </row>
    <row r="3450" spans="1:4" x14ac:dyDescent="0.3">
      <c r="A3450" s="1">
        <v>3</v>
      </c>
      <c r="B3450" s="1" t="s">
        <v>1010</v>
      </c>
      <c r="C3450" s="11">
        <v>44469</v>
      </c>
      <c r="D3450" s="15">
        <v>2268101</v>
      </c>
    </row>
    <row r="3451" spans="1:4" x14ac:dyDescent="0.3">
      <c r="A3451" s="1">
        <v>3</v>
      </c>
      <c r="B3451" s="1" t="s">
        <v>1011</v>
      </c>
      <c r="C3451" s="11">
        <v>44469</v>
      </c>
      <c r="D3451" s="15">
        <v>96107</v>
      </c>
    </row>
    <row r="3452" spans="1:4" x14ac:dyDescent="0.3">
      <c r="A3452" s="1">
        <v>3</v>
      </c>
      <c r="B3452" s="1" t="s">
        <v>1012</v>
      </c>
      <c r="C3452" s="11">
        <v>44469</v>
      </c>
      <c r="D3452" s="15">
        <v>1201851</v>
      </c>
    </row>
    <row r="3453" spans="1:4" x14ac:dyDescent="0.3">
      <c r="A3453" s="1">
        <v>3</v>
      </c>
      <c r="B3453" s="1" t="s">
        <v>1016</v>
      </c>
      <c r="C3453" s="11">
        <v>44469</v>
      </c>
      <c r="D3453" s="15">
        <v>577392</v>
      </c>
    </row>
    <row r="3454" spans="1:4" x14ac:dyDescent="0.3">
      <c r="A3454" s="1">
        <v>3</v>
      </c>
      <c r="B3454" s="1" t="s">
        <v>1013</v>
      </c>
      <c r="C3454" s="11">
        <v>44500</v>
      </c>
      <c r="D3454" s="15">
        <v>316000</v>
      </c>
    </row>
    <row r="3455" spans="1:4" x14ac:dyDescent="0.3">
      <c r="A3455" s="1">
        <v>3</v>
      </c>
      <c r="B3455" s="1" t="s">
        <v>1014</v>
      </c>
      <c r="C3455" s="11">
        <v>44500</v>
      </c>
      <c r="D3455" s="15">
        <v>1087233</v>
      </c>
    </row>
    <row r="3456" spans="1:4" x14ac:dyDescent="0.3">
      <c r="A3456" s="1">
        <v>3</v>
      </c>
      <c r="B3456" s="1" t="s">
        <v>1015</v>
      </c>
      <c r="C3456" s="11">
        <v>44500</v>
      </c>
      <c r="D3456" s="15">
        <v>953667</v>
      </c>
    </row>
    <row r="3457" spans="1:4" x14ac:dyDescent="0.3">
      <c r="A3457" s="1">
        <v>3</v>
      </c>
      <c r="B3457" s="1" t="s">
        <v>1010</v>
      </c>
      <c r="C3457" s="11">
        <v>44500</v>
      </c>
      <c r="D3457" s="15">
        <v>2308351</v>
      </c>
    </row>
    <row r="3458" spans="1:4" x14ac:dyDescent="0.3">
      <c r="A3458" s="1">
        <v>3</v>
      </c>
      <c r="B3458" s="1" t="s">
        <v>1011</v>
      </c>
      <c r="C3458" s="11">
        <v>44500</v>
      </c>
      <c r="D3458" s="15">
        <v>98013</v>
      </c>
    </row>
    <row r="3459" spans="1:4" x14ac:dyDescent="0.3">
      <c r="A3459" s="1">
        <v>3</v>
      </c>
      <c r="B3459" s="1" t="s">
        <v>1012</v>
      </c>
      <c r="C3459" s="11">
        <v>44500</v>
      </c>
      <c r="D3459" s="15">
        <v>1208907</v>
      </c>
    </row>
    <row r="3460" spans="1:4" x14ac:dyDescent="0.3">
      <c r="A3460" s="1">
        <v>3</v>
      </c>
      <c r="B3460" s="1" t="s">
        <v>1016</v>
      </c>
      <c r="C3460" s="11">
        <v>44500</v>
      </c>
      <c r="D3460" s="15">
        <v>570630</v>
      </c>
    </row>
    <row r="3461" spans="1:4" x14ac:dyDescent="0.3">
      <c r="A3461" s="1">
        <v>3</v>
      </c>
      <c r="B3461" s="1" t="s">
        <v>1013</v>
      </c>
      <c r="C3461" s="11">
        <v>44530</v>
      </c>
      <c r="D3461" s="15">
        <v>316000</v>
      </c>
    </row>
    <row r="3462" spans="1:4" x14ac:dyDescent="0.3">
      <c r="A3462" s="1">
        <v>3</v>
      </c>
      <c r="B3462" s="1" t="s">
        <v>1014</v>
      </c>
      <c r="C3462" s="11">
        <v>44530</v>
      </c>
      <c r="D3462" s="15">
        <v>1082699</v>
      </c>
    </row>
    <row r="3463" spans="1:4" x14ac:dyDescent="0.3">
      <c r="A3463" s="1">
        <v>3</v>
      </c>
      <c r="B3463" s="1" t="s">
        <v>1015</v>
      </c>
      <c r="C3463" s="11">
        <v>44530</v>
      </c>
      <c r="D3463" s="15">
        <v>950711</v>
      </c>
    </row>
    <row r="3464" spans="1:4" x14ac:dyDescent="0.3">
      <c r="A3464" s="1">
        <v>3</v>
      </c>
      <c r="B3464" s="1" t="s">
        <v>1010</v>
      </c>
      <c r="C3464" s="11">
        <v>44530</v>
      </c>
      <c r="D3464" s="15">
        <v>2299279</v>
      </c>
    </row>
    <row r="3465" spans="1:4" x14ac:dyDescent="0.3">
      <c r="A3465" s="1">
        <v>3</v>
      </c>
      <c r="B3465" s="1" t="s">
        <v>1011</v>
      </c>
      <c r="C3465" s="11">
        <v>44530</v>
      </c>
      <c r="D3465" s="15">
        <v>97469</v>
      </c>
    </row>
    <row r="3466" spans="1:4" x14ac:dyDescent="0.3">
      <c r="A3466" s="1">
        <v>3</v>
      </c>
      <c r="B3466" s="1" t="s">
        <v>1012</v>
      </c>
      <c r="C3466" s="11">
        <v>44530</v>
      </c>
      <c r="D3466" s="15">
        <v>1196451</v>
      </c>
    </row>
    <row r="3467" spans="1:4" x14ac:dyDescent="0.3">
      <c r="A3467" s="1">
        <v>3</v>
      </c>
      <c r="B3467" s="1" t="s">
        <v>1016</v>
      </c>
      <c r="C3467" s="11">
        <v>44530</v>
      </c>
      <c r="D3467" s="15">
        <v>560155</v>
      </c>
    </row>
    <row r="3468" spans="1:4" x14ac:dyDescent="0.3">
      <c r="A3468" s="1">
        <v>3</v>
      </c>
      <c r="B3468" s="1" t="s">
        <v>1013</v>
      </c>
      <c r="C3468" s="11">
        <v>44561</v>
      </c>
      <c r="D3468" s="15">
        <v>316000</v>
      </c>
    </row>
    <row r="3469" spans="1:4" x14ac:dyDescent="0.3">
      <c r="A3469" s="1">
        <v>3</v>
      </c>
      <c r="B3469" s="1" t="s">
        <v>1014</v>
      </c>
      <c r="C3469" s="11">
        <v>44561</v>
      </c>
      <c r="D3469" s="15">
        <v>1099439</v>
      </c>
    </row>
    <row r="3470" spans="1:4" x14ac:dyDescent="0.3">
      <c r="A3470" s="1">
        <v>3</v>
      </c>
      <c r="B3470" s="1" t="s">
        <v>1015</v>
      </c>
      <c r="C3470" s="11">
        <v>44561</v>
      </c>
      <c r="D3470" s="15">
        <v>963312</v>
      </c>
    </row>
    <row r="3471" spans="1:4" x14ac:dyDescent="0.3">
      <c r="A3471" s="1">
        <v>3</v>
      </c>
      <c r="B3471" s="1" t="s">
        <v>1010</v>
      </c>
      <c r="C3471" s="11">
        <v>44561</v>
      </c>
      <c r="D3471" s="15">
        <v>2338462</v>
      </c>
    </row>
    <row r="3472" spans="1:4" x14ac:dyDescent="0.3">
      <c r="A3472" s="1">
        <v>3</v>
      </c>
      <c r="B3472" s="1" t="s">
        <v>1011</v>
      </c>
      <c r="C3472" s="11">
        <v>44561</v>
      </c>
      <c r="D3472" s="15">
        <v>95588</v>
      </c>
    </row>
    <row r="3473" spans="1:4" x14ac:dyDescent="0.3">
      <c r="A3473" s="1">
        <v>3</v>
      </c>
      <c r="B3473" s="1" t="s">
        <v>1012</v>
      </c>
      <c r="C3473" s="11">
        <v>44561</v>
      </c>
      <c r="D3473" s="15">
        <v>1205285</v>
      </c>
    </row>
    <row r="3474" spans="1:4" x14ac:dyDescent="0.3">
      <c r="A3474" s="1">
        <v>3</v>
      </c>
      <c r="B3474" s="1" t="s">
        <v>1016</v>
      </c>
      <c r="C3474" s="11">
        <v>44561</v>
      </c>
      <c r="D3474" s="15">
        <v>554809</v>
      </c>
    </row>
    <row r="3475" spans="1:4" x14ac:dyDescent="0.3">
      <c r="A3475" s="1">
        <v>3</v>
      </c>
      <c r="B3475" s="1" t="s">
        <v>1013</v>
      </c>
      <c r="C3475" s="11">
        <v>44592</v>
      </c>
      <c r="D3475" s="15">
        <v>316000</v>
      </c>
    </row>
    <row r="3476" spans="1:4" x14ac:dyDescent="0.3">
      <c r="A3476" s="1">
        <v>3</v>
      </c>
      <c r="B3476" s="1" t="s">
        <v>1014</v>
      </c>
      <c r="C3476" s="11">
        <v>44592</v>
      </c>
      <c r="D3476" s="15">
        <v>1055274</v>
      </c>
    </row>
    <row r="3477" spans="1:4" x14ac:dyDescent="0.3">
      <c r="A3477" s="1">
        <v>3</v>
      </c>
      <c r="B3477" s="1" t="s">
        <v>1015</v>
      </c>
      <c r="C3477" s="11">
        <v>44592</v>
      </c>
      <c r="D3477" s="15">
        <v>937276</v>
      </c>
    </row>
    <row r="3478" spans="1:4" x14ac:dyDescent="0.3">
      <c r="A3478" s="1">
        <v>3</v>
      </c>
      <c r="B3478" s="1" t="s">
        <v>1010</v>
      </c>
      <c r="C3478" s="11">
        <v>44592</v>
      </c>
      <c r="D3478" s="15">
        <v>2262678</v>
      </c>
    </row>
    <row r="3479" spans="1:4" x14ac:dyDescent="0.3">
      <c r="A3479" s="1">
        <v>3</v>
      </c>
      <c r="B3479" s="1" t="s">
        <v>1011</v>
      </c>
      <c r="C3479" s="11">
        <v>44592</v>
      </c>
      <c r="D3479" s="15">
        <v>92359</v>
      </c>
    </row>
    <row r="3480" spans="1:4" x14ac:dyDescent="0.3">
      <c r="A3480" s="1">
        <v>3</v>
      </c>
      <c r="B3480" s="1" t="s">
        <v>1012</v>
      </c>
      <c r="C3480" s="11">
        <v>44592</v>
      </c>
      <c r="D3480" s="15">
        <v>1165433</v>
      </c>
    </row>
    <row r="3481" spans="1:4" x14ac:dyDescent="0.3">
      <c r="A3481" s="1">
        <v>3</v>
      </c>
      <c r="B3481" s="1" t="s">
        <v>1016</v>
      </c>
      <c r="C3481" s="11">
        <v>44592</v>
      </c>
      <c r="D3481" s="15">
        <v>532268</v>
      </c>
    </row>
    <row r="3482" spans="1:4" x14ac:dyDescent="0.3">
      <c r="A3482" s="1">
        <v>3</v>
      </c>
      <c r="B3482" s="1" t="s">
        <v>1013</v>
      </c>
      <c r="C3482" s="11">
        <v>44620</v>
      </c>
      <c r="D3482" s="15">
        <v>316000</v>
      </c>
    </row>
    <row r="3483" spans="1:4" x14ac:dyDescent="0.3">
      <c r="A3483" s="1">
        <v>3</v>
      </c>
      <c r="B3483" s="1" t="s">
        <v>1014</v>
      </c>
      <c r="C3483" s="11">
        <v>44620</v>
      </c>
      <c r="D3483" s="15">
        <v>1049123</v>
      </c>
    </row>
    <row r="3484" spans="1:4" x14ac:dyDescent="0.3">
      <c r="A3484" s="1">
        <v>3</v>
      </c>
      <c r="B3484" s="1" t="s">
        <v>1015</v>
      </c>
      <c r="C3484" s="11">
        <v>44620</v>
      </c>
      <c r="D3484" s="15">
        <v>934296</v>
      </c>
    </row>
    <row r="3485" spans="1:4" x14ac:dyDescent="0.3">
      <c r="A3485" s="1">
        <v>3</v>
      </c>
      <c r="B3485" s="1" t="s">
        <v>1010</v>
      </c>
      <c r="C3485" s="11">
        <v>44620</v>
      </c>
      <c r="D3485" s="15">
        <v>2269225</v>
      </c>
    </row>
    <row r="3486" spans="1:4" x14ac:dyDescent="0.3">
      <c r="A3486" s="1">
        <v>3</v>
      </c>
      <c r="B3486" s="1" t="s">
        <v>1011</v>
      </c>
      <c r="C3486" s="11">
        <v>44620</v>
      </c>
      <c r="D3486" s="15">
        <v>92512</v>
      </c>
    </row>
    <row r="3487" spans="1:4" x14ac:dyDescent="0.3">
      <c r="A3487" s="1">
        <v>3</v>
      </c>
      <c r="B3487" s="1" t="s">
        <v>1012</v>
      </c>
      <c r="C3487" s="11">
        <v>44620</v>
      </c>
      <c r="D3487" s="15">
        <v>1153709</v>
      </c>
    </row>
    <row r="3488" spans="1:4" x14ac:dyDescent="0.3">
      <c r="A3488" s="1">
        <v>3</v>
      </c>
      <c r="B3488" s="1" t="s">
        <v>1016</v>
      </c>
      <c r="C3488" s="11">
        <v>44620</v>
      </c>
      <c r="D3488" s="15">
        <v>518689</v>
      </c>
    </row>
    <row r="3489" spans="1:4" x14ac:dyDescent="0.3">
      <c r="A3489" s="1">
        <v>3</v>
      </c>
      <c r="B3489" s="1" t="s">
        <v>1013</v>
      </c>
      <c r="C3489" s="11">
        <v>44651</v>
      </c>
      <c r="D3489" s="15">
        <v>316000</v>
      </c>
    </row>
    <row r="3490" spans="1:4" x14ac:dyDescent="0.3">
      <c r="A3490" s="1">
        <v>3</v>
      </c>
      <c r="B3490" s="1" t="s">
        <v>1017</v>
      </c>
      <c r="C3490" s="11">
        <v>44651</v>
      </c>
      <c r="D3490" s="15">
        <v>-12222</v>
      </c>
    </row>
    <row r="3491" spans="1:4" x14ac:dyDescent="0.3">
      <c r="A3491" s="1">
        <v>3</v>
      </c>
      <c r="B3491" s="1" t="s">
        <v>1014</v>
      </c>
      <c r="C3491" s="11">
        <v>44651</v>
      </c>
      <c r="D3491" s="15">
        <v>1057601</v>
      </c>
    </row>
    <row r="3492" spans="1:4" x14ac:dyDescent="0.3">
      <c r="A3492" s="1">
        <v>3</v>
      </c>
      <c r="B3492" s="1" t="s">
        <v>1015</v>
      </c>
      <c r="C3492" s="11">
        <v>44651</v>
      </c>
      <c r="D3492" s="15">
        <v>937062</v>
      </c>
    </row>
    <row r="3493" spans="1:4" x14ac:dyDescent="0.3">
      <c r="A3493" s="1">
        <v>3</v>
      </c>
      <c r="B3493" s="1" t="s">
        <v>1018</v>
      </c>
      <c r="C3493" s="11">
        <v>44651</v>
      </c>
      <c r="D3493" s="15">
        <v>0</v>
      </c>
    </row>
    <row r="3494" spans="1:4" x14ac:dyDescent="0.3">
      <c r="A3494" s="1">
        <v>3</v>
      </c>
      <c r="B3494" s="1" t="s">
        <v>1010</v>
      </c>
      <c r="C3494" s="11">
        <v>44651</v>
      </c>
      <c r="D3494" s="15">
        <v>2300162</v>
      </c>
    </row>
    <row r="3495" spans="1:4" x14ac:dyDescent="0.3">
      <c r="A3495" s="1">
        <v>3</v>
      </c>
      <c r="B3495" s="1" t="s">
        <v>1019</v>
      </c>
      <c r="C3495" s="11">
        <v>44651</v>
      </c>
      <c r="D3495" s="15">
        <v>-6847</v>
      </c>
    </row>
    <row r="3496" spans="1:4" x14ac:dyDescent="0.3">
      <c r="A3496" s="1">
        <v>3</v>
      </c>
      <c r="B3496" s="1" t="s">
        <v>1011</v>
      </c>
      <c r="C3496" s="11">
        <v>44651</v>
      </c>
      <c r="D3496" s="15">
        <v>93553</v>
      </c>
    </row>
    <row r="3497" spans="1:4" x14ac:dyDescent="0.3">
      <c r="A3497" s="1">
        <v>3</v>
      </c>
      <c r="B3497" s="1" t="s">
        <v>1012</v>
      </c>
      <c r="C3497" s="11">
        <v>44651</v>
      </c>
      <c r="D3497" s="15">
        <v>1149415</v>
      </c>
    </row>
    <row r="3498" spans="1:4" x14ac:dyDescent="0.3">
      <c r="A3498" s="1">
        <v>3</v>
      </c>
      <c r="B3498" s="1" t="s">
        <v>1016</v>
      </c>
      <c r="C3498" s="11">
        <v>44651</v>
      </c>
      <c r="D3498" s="15">
        <v>506970</v>
      </c>
    </row>
    <row r="3499" spans="1:4" x14ac:dyDescent="0.3">
      <c r="A3499" s="1">
        <v>3</v>
      </c>
      <c r="B3499" s="1" t="s">
        <v>1013</v>
      </c>
      <c r="C3499" s="11">
        <v>44681</v>
      </c>
      <c r="D3499" s="15">
        <v>316000</v>
      </c>
    </row>
    <row r="3500" spans="1:4" x14ac:dyDescent="0.3">
      <c r="A3500" s="1">
        <v>3</v>
      </c>
      <c r="B3500" s="1" t="s">
        <v>1017</v>
      </c>
      <c r="C3500" s="11">
        <v>44681</v>
      </c>
      <c r="D3500" s="15">
        <v>-9940</v>
      </c>
    </row>
    <row r="3501" spans="1:4" x14ac:dyDescent="0.3">
      <c r="A3501" s="1">
        <v>3</v>
      </c>
      <c r="B3501" s="1" t="s">
        <v>1014</v>
      </c>
      <c r="C3501" s="11">
        <v>44681</v>
      </c>
      <c r="D3501" s="15">
        <v>1001230</v>
      </c>
    </row>
    <row r="3502" spans="1:4" x14ac:dyDescent="0.3">
      <c r="A3502" s="1">
        <v>3</v>
      </c>
      <c r="B3502" s="1" t="s">
        <v>1015</v>
      </c>
      <c r="C3502" s="11">
        <v>44681</v>
      </c>
      <c r="D3502" s="15">
        <v>896934</v>
      </c>
    </row>
    <row r="3503" spans="1:4" x14ac:dyDescent="0.3">
      <c r="A3503" s="1">
        <v>3</v>
      </c>
      <c r="B3503" s="1" t="s">
        <v>1018</v>
      </c>
      <c r="C3503" s="11">
        <v>44681</v>
      </c>
      <c r="D3503" s="15">
        <v>0</v>
      </c>
    </row>
    <row r="3504" spans="1:4" x14ac:dyDescent="0.3">
      <c r="A3504" s="1">
        <v>3</v>
      </c>
      <c r="B3504" s="1" t="s">
        <v>1010</v>
      </c>
      <c r="C3504" s="11">
        <v>44681</v>
      </c>
      <c r="D3504" s="15">
        <v>2197307</v>
      </c>
    </row>
    <row r="3505" spans="1:4" x14ac:dyDescent="0.3">
      <c r="A3505" s="1">
        <v>3</v>
      </c>
      <c r="B3505" s="1" t="s">
        <v>1019</v>
      </c>
      <c r="C3505" s="11">
        <v>44681</v>
      </c>
      <c r="D3505" s="15">
        <v>-6447</v>
      </c>
    </row>
    <row r="3506" spans="1:4" x14ac:dyDescent="0.3">
      <c r="A3506" s="1">
        <v>3</v>
      </c>
      <c r="B3506" s="1" t="s">
        <v>1011</v>
      </c>
      <c r="C3506" s="11">
        <v>44681</v>
      </c>
      <c r="D3506" s="15">
        <v>88414</v>
      </c>
    </row>
    <row r="3507" spans="1:4" x14ac:dyDescent="0.3">
      <c r="A3507" s="1">
        <v>3</v>
      </c>
      <c r="B3507" s="1" t="s">
        <v>1012</v>
      </c>
      <c r="C3507" s="11">
        <v>44681</v>
      </c>
      <c r="D3507" s="15">
        <v>1087473</v>
      </c>
    </row>
    <row r="3508" spans="1:4" x14ac:dyDescent="0.3">
      <c r="A3508" s="1">
        <v>3</v>
      </c>
      <c r="B3508" s="1" t="s">
        <v>1016</v>
      </c>
      <c r="C3508" s="11">
        <v>44681</v>
      </c>
      <c r="D3508" s="15">
        <v>481456</v>
      </c>
    </row>
    <row r="3509" spans="1:4" x14ac:dyDescent="0.3">
      <c r="A3509" s="1">
        <v>3</v>
      </c>
      <c r="B3509" s="1" t="s">
        <v>1013</v>
      </c>
      <c r="C3509" s="11">
        <v>44712</v>
      </c>
      <c r="D3509" s="15">
        <v>316000</v>
      </c>
    </row>
    <row r="3510" spans="1:4" x14ac:dyDescent="0.3">
      <c r="A3510" s="1">
        <v>3</v>
      </c>
      <c r="B3510" s="1" t="s">
        <v>1017</v>
      </c>
      <c r="C3510" s="11">
        <v>44712</v>
      </c>
      <c r="D3510" s="15">
        <v>-10823</v>
      </c>
    </row>
    <row r="3511" spans="1:4" x14ac:dyDescent="0.3">
      <c r="A3511" s="1">
        <v>3</v>
      </c>
      <c r="B3511" s="1" t="s">
        <v>1014</v>
      </c>
      <c r="C3511" s="11">
        <v>44712</v>
      </c>
      <c r="D3511" s="15">
        <v>1011209</v>
      </c>
    </row>
    <row r="3512" spans="1:4" x14ac:dyDescent="0.3">
      <c r="A3512" s="1">
        <v>3</v>
      </c>
      <c r="B3512" s="1" t="s">
        <v>1015</v>
      </c>
      <c r="C3512" s="11">
        <v>44712</v>
      </c>
      <c r="D3512" s="15">
        <v>907205</v>
      </c>
    </row>
    <row r="3513" spans="1:4" x14ac:dyDescent="0.3">
      <c r="A3513" s="1">
        <v>3</v>
      </c>
      <c r="B3513" s="1" t="s">
        <v>1018</v>
      </c>
      <c r="C3513" s="11">
        <v>44712</v>
      </c>
      <c r="D3513" s="15">
        <v>0</v>
      </c>
    </row>
    <row r="3514" spans="1:4" x14ac:dyDescent="0.3">
      <c r="A3514" s="1">
        <v>3</v>
      </c>
      <c r="B3514" s="1" t="s">
        <v>1010</v>
      </c>
      <c r="C3514" s="11">
        <v>44712</v>
      </c>
      <c r="D3514" s="15">
        <v>2220547</v>
      </c>
    </row>
    <row r="3515" spans="1:4" x14ac:dyDescent="0.3">
      <c r="A3515" s="1">
        <v>3</v>
      </c>
      <c r="B3515" s="1" t="s">
        <v>1019</v>
      </c>
      <c r="C3515" s="11">
        <v>44712</v>
      </c>
      <c r="D3515" s="15">
        <v>-7523</v>
      </c>
    </row>
    <row r="3516" spans="1:4" x14ac:dyDescent="0.3">
      <c r="A3516" s="1">
        <v>3</v>
      </c>
      <c r="B3516" s="1" t="s">
        <v>1011</v>
      </c>
      <c r="C3516" s="11">
        <v>44712</v>
      </c>
      <c r="D3516" s="15">
        <v>89743</v>
      </c>
    </row>
    <row r="3517" spans="1:4" x14ac:dyDescent="0.3">
      <c r="A3517" s="1">
        <v>3</v>
      </c>
      <c r="B3517" s="1" t="s">
        <v>1012</v>
      </c>
      <c r="C3517" s="11">
        <v>44712</v>
      </c>
      <c r="D3517" s="15">
        <v>1092393</v>
      </c>
    </row>
    <row r="3518" spans="1:4" x14ac:dyDescent="0.3">
      <c r="A3518" s="1">
        <v>3</v>
      </c>
      <c r="B3518" s="1" t="s">
        <v>1016</v>
      </c>
      <c r="C3518" s="11">
        <v>44712</v>
      </c>
      <c r="D3518" s="15">
        <v>476517</v>
      </c>
    </row>
    <row r="3519" spans="1:4" x14ac:dyDescent="0.3">
      <c r="A3519" s="1">
        <v>3</v>
      </c>
      <c r="B3519" s="1" t="s">
        <v>1013</v>
      </c>
      <c r="C3519" s="11">
        <v>44742</v>
      </c>
      <c r="D3519" s="15">
        <v>316000</v>
      </c>
    </row>
    <row r="3520" spans="1:4" x14ac:dyDescent="0.3">
      <c r="A3520" s="1">
        <v>3</v>
      </c>
      <c r="B3520" s="1" t="s">
        <v>1017</v>
      </c>
      <c r="C3520" s="11">
        <v>44742</v>
      </c>
      <c r="D3520" s="15">
        <v>-9666</v>
      </c>
    </row>
    <row r="3521" spans="1:4" x14ac:dyDescent="0.3">
      <c r="A3521" s="1">
        <v>3</v>
      </c>
      <c r="B3521" s="1" t="s">
        <v>1014</v>
      </c>
      <c r="C3521" s="11">
        <v>44742</v>
      </c>
      <c r="D3521" s="15">
        <v>957569</v>
      </c>
    </row>
    <row r="3522" spans="1:4" x14ac:dyDescent="0.3">
      <c r="A3522" s="1">
        <v>3</v>
      </c>
      <c r="B3522" s="1" t="s">
        <v>1015</v>
      </c>
      <c r="C3522" s="11">
        <v>44742</v>
      </c>
      <c r="D3522" s="15">
        <v>862456</v>
      </c>
    </row>
    <row r="3523" spans="1:4" x14ac:dyDescent="0.3">
      <c r="A3523" s="1">
        <v>3</v>
      </c>
      <c r="B3523" s="1" t="s">
        <v>1018</v>
      </c>
      <c r="C3523" s="11">
        <v>44742</v>
      </c>
      <c r="D3523" s="15">
        <v>0</v>
      </c>
    </row>
    <row r="3524" spans="1:4" x14ac:dyDescent="0.3">
      <c r="A3524" s="1">
        <v>3</v>
      </c>
      <c r="B3524" s="1" t="s">
        <v>1010</v>
      </c>
      <c r="C3524" s="11">
        <v>44742</v>
      </c>
      <c r="D3524" s="15">
        <v>2109188</v>
      </c>
    </row>
    <row r="3525" spans="1:4" x14ac:dyDescent="0.3">
      <c r="A3525" s="1">
        <v>3</v>
      </c>
      <c r="B3525" s="1" t="s">
        <v>1019</v>
      </c>
      <c r="C3525" s="11">
        <v>44742</v>
      </c>
      <c r="D3525" s="15">
        <v>-7523</v>
      </c>
    </row>
    <row r="3526" spans="1:4" x14ac:dyDescent="0.3">
      <c r="A3526" s="1">
        <v>3</v>
      </c>
      <c r="B3526" s="1" t="s">
        <v>1011</v>
      </c>
      <c r="C3526" s="11">
        <v>44742</v>
      </c>
      <c r="D3526" s="15">
        <v>83964</v>
      </c>
    </row>
    <row r="3527" spans="1:4" x14ac:dyDescent="0.3">
      <c r="A3527" s="1">
        <v>3</v>
      </c>
      <c r="B3527" s="1" t="s">
        <v>1012</v>
      </c>
      <c r="C3527" s="11">
        <v>44742</v>
      </c>
      <c r="D3527" s="15">
        <v>1027919</v>
      </c>
    </row>
    <row r="3528" spans="1:4" x14ac:dyDescent="0.3">
      <c r="A3528" s="1">
        <v>3</v>
      </c>
      <c r="B3528" s="1" t="s">
        <v>1016</v>
      </c>
      <c r="C3528" s="11">
        <v>44742</v>
      </c>
      <c r="D3528" s="15">
        <v>451912</v>
      </c>
    </row>
    <row r="3529" spans="1:4" x14ac:dyDescent="0.3">
      <c r="A3529" s="1">
        <v>3</v>
      </c>
      <c r="B3529" s="1" t="s">
        <v>1013</v>
      </c>
      <c r="C3529" s="11">
        <v>44773</v>
      </c>
      <c r="D3529" s="15">
        <v>316000</v>
      </c>
    </row>
    <row r="3530" spans="1:4" x14ac:dyDescent="0.3">
      <c r="A3530" s="1">
        <v>3</v>
      </c>
      <c r="B3530" s="1" t="s">
        <v>1017</v>
      </c>
      <c r="C3530" s="11">
        <v>44773</v>
      </c>
      <c r="D3530" s="15">
        <v>-9043</v>
      </c>
    </row>
    <row r="3531" spans="1:4" x14ac:dyDescent="0.3">
      <c r="A3531" s="1">
        <v>3</v>
      </c>
      <c r="B3531" s="1" t="s">
        <v>1014</v>
      </c>
      <c r="C3531" s="11">
        <v>44773</v>
      </c>
      <c r="D3531" s="15">
        <v>995656</v>
      </c>
    </row>
    <row r="3532" spans="1:4" x14ac:dyDescent="0.3">
      <c r="A3532" s="1">
        <v>3</v>
      </c>
      <c r="B3532" s="1" t="s">
        <v>1015</v>
      </c>
      <c r="C3532" s="11">
        <v>44773</v>
      </c>
      <c r="D3532" s="15">
        <v>893552</v>
      </c>
    </row>
    <row r="3533" spans="1:4" x14ac:dyDescent="0.3">
      <c r="A3533" s="1">
        <v>3</v>
      </c>
      <c r="B3533" s="1" t="s">
        <v>1018</v>
      </c>
      <c r="C3533" s="11">
        <v>44773</v>
      </c>
      <c r="D3533" s="15">
        <v>0</v>
      </c>
    </row>
    <row r="3534" spans="1:4" x14ac:dyDescent="0.3">
      <c r="A3534" s="1">
        <v>3</v>
      </c>
      <c r="B3534" s="1" t="s">
        <v>1010</v>
      </c>
      <c r="C3534" s="11">
        <v>44773</v>
      </c>
      <c r="D3534" s="15">
        <v>2180057</v>
      </c>
    </row>
    <row r="3535" spans="1:4" x14ac:dyDescent="0.3">
      <c r="A3535" s="1">
        <v>3</v>
      </c>
      <c r="B3535" s="1" t="s">
        <v>1019</v>
      </c>
      <c r="C3535" s="11">
        <v>44773</v>
      </c>
      <c r="D3535" s="15">
        <v>-7523</v>
      </c>
    </row>
    <row r="3536" spans="1:4" x14ac:dyDescent="0.3">
      <c r="A3536" s="1">
        <v>3</v>
      </c>
      <c r="B3536" s="1" t="s">
        <v>1011</v>
      </c>
      <c r="C3536" s="11">
        <v>44773</v>
      </c>
      <c r="D3536" s="15">
        <v>87650</v>
      </c>
    </row>
    <row r="3537" spans="1:4" x14ac:dyDescent="0.3">
      <c r="A3537" s="1">
        <v>3</v>
      </c>
      <c r="B3537" s="1" t="s">
        <v>1012</v>
      </c>
      <c r="C3537" s="11">
        <v>44773</v>
      </c>
      <c r="D3537" s="15">
        <v>1057723</v>
      </c>
    </row>
    <row r="3538" spans="1:4" x14ac:dyDescent="0.3">
      <c r="A3538" s="1">
        <v>3</v>
      </c>
      <c r="B3538" s="1" t="s">
        <v>1016</v>
      </c>
      <c r="C3538" s="11">
        <v>44773</v>
      </c>
      <c r="D3538" s="15">
        <v>454992</v>
      </c>
    </row>
    <row r="3539" spans="1:4" x14ac:dyDescent="0.3">
      <c r="A3539" s="1">
        <v>3</v>
      </c>
      <c r="B3539" s="1" t="s">
        <v>1013</v>
      </c>
      <c r="C3539" s="11">
        <v>44804</v>
      </c>
      <c r="D3539" s="15">
        <v>316000</v>
      </c>
    </row>
    <row r="3540" spans="1:4" x14ac:dyDescent="0.3">
      <c r="A3540" s="1">
        <v>3</v>
      </c>
      <c r="B3540" s="1" t="s">
        <v>1017</v>
      </c>
      <c r="C3540" s="11">
        <v>44804</v>
      </c>
      <c r="D3540" s="15">
        <v>-11130</v>
      </c>
    </row>
    <row r="3541" spans="1:4" x14ac:dyDescent="0.3">
      <c r="A3541" s="1">
        <v>3</v>
      </c>
      <c r="B3541" s="1" t="s">
        <v>1014</v>
      </c>
      <c r="C3541" s="11">
        <v>44804</v>
      </c>
      <c r="D3541" s="15">
        <v>971957</v>
      </c>
    </row>
    <row r="3542" spans="1:4" x14ac:dyDescent="0.3">
      <c r="A3542" s="1">
        <v>3</v>
      </c>
      <c r="B3542" s="1" t="s">
        <v>1015</v>
      </c>
      <c r="C3542" s="11">
        <v>44804</v>
      </c>
      <c r="D3542" s="15">
        <v>875262</v>
      </c>
    </row>
    <row r="3543" spans="1:4" x14ac:dyDescent="0.3">
      <c r="A3543" s="1">
        <v>3</v>
      </c>
      <c r="B3543" s="1" t="s">
        <v>1018</v>
      </c>
      <c r="C3543" s="11">
        <v>44804</v>
      </c>
      <c r="D3543" s="15">
        <v>0</v>
      </c>
    </row>
    <row r="3544" spans="1:4" x14ac:dyDescent="0.3">
      <c r="A3544" s="1">
        <v>3</v>
      </c>
      <c r="B3544" s="1" t="s">
        <v>1010</v>
      </c>
      <c r="C3544" s="11">
        <v>44804</v>
      </c>
      <c r="D3544" s="15">
        <v>2144238</v>
      </c>
    </row>
    <row r="3545" spans="1:4" x14ac:dyDescent="0.3">
      <c r="A3545" s="1">
        <v>3</v>
      </c>
      <c r="B3545" s="1" t="s">
        <v>1019</v>
      </c>
      <c r="C3545" s="11">
        <v>44804</v>
      </c>
      <c r="D3545" s="15">
        <v>-7523</v>
      </c>
    </row>
    <row r="3546" spans="1:4" x14ac:dyDescent="0.3">
      <c r="A3546" s="1">
        <v>3</v>
      </c>
      <c r="B3546" s="1" t="s">
        <v>1011</v>
      </c>
      <c r="C3546" s="11">
        <v>44804</v>
      </c>
      <c r="D3546" s="15">
        <v>85643</v>
      </c>
    </row>
    <row r="3547" spans="1:4" x14ac:dyDescent="0.3">
      <c r="A3547" s="1">
        <v>3</v>
      </c>
      <c r="B3547" s="1" t="s">
        <v>1012</v>
      </c>
      <c r="C3547" s="11">
        <v>44804</v>
      </c>
      <c r="D3547" s="15">
        <v>1027489</v>
      </c>
    </row>
    <row r="3548" spans="1:4" x14ac:dyDescent="0.3">
      <c r="A3548" s="1">
        <v>3</v>
      </c>
      <c r="B3548" s="1" t="s">
        <v>1016</v>
      </c>
      <c r="C3548" s="11">
        <v>44804</v>
      </c>
      <c r="D3548" s="15">
        <v>438756</v>
      </c>
    </row>
    <row r="3549" spans="1:4" x14ac:dyDescent="0.3">
      <c r="A3549" s="1">
        <v>3</v>
      </c>
      <c r="B3549" s="1" t="s">
        <v>1013</v>
      </c>
      <c r="C3549" s="11">
        <v>44834</v>
      </c>
      <c r="D3549" s="15">
        <v>316000</v>
      </c>
    </row>
    <row r="3550" spans="1:4" x14ac:dyDescent="0.3">
      <c r="A3550" s="1">
        <v>3</v>
      </c>
      <c r="B3550" s="1" t="s">
        <v>1017</v>
      </c>
      <c r="C3550" s="11">
        <v>44834</v>
      </c>
      <c r="D3550" s="15">
        <v>-12251</v>
      </c>
    </row>
    <row r="3551" spans="1:4" x14ac:dyDescent="0.3">
      <c r="A3551" s="1">
        <v>3</v>
      </c>
      <c r="B3551" s="1" t="s">
        <v>1014</v>
      </c>
      <c r="C3551" s="11">
        <v>44834</v>
      </c>
      <c r="D3551" s="15">
        <v>914374</v>
      </c>
    </row>
    <row r="3552" spans="1:4" x14ac:dyDescent="0.3">
      <c r="A3552" s="1">
        <v>3</v>
      </c>
      <c r="B3552" s="1" t="s">
        <v>1015</v>
      </c>
      <c r="C3552" s="11">
        <v>44834</v>
      </c>
      <c r="D3552" s="15">
        <v>826331</v>
      </c>
    </row>
    <row r="3553" spans="1:4" x14ac:dyDescent="0.3">
      <c r="A3553" s="1">
        <v>3</v>
      </c>
      <c r="B3553" s="1" t="s">
        <v>1018</v>
      </c>
      <c r="C3553" s="11">
        <v>44834</v>
      </c>
      <c r="D3553" s="15">
        <v>0</v>
      </c>
    </row>
    <row r="3554" spans="1:4" x14ac:dyDescent="0.3">
      <c r="A3554" s="1">
        <v>3</v>
      </c>
      <c r="B3554" s="1" t="s">
        <v>1010</v>
      </c>
      <c r="C3554" s="11">
        <v>44834</v>
      </c>
      <c r="D3554" s="15">
        <v>1013914</v>
      </c>
    </row>
    <row r="3555" spans="1:4" x14ac:dyDescent="0.3">
      <c r="A3555" s="1">
        <v>3</v>
      </c>
      <c r="B3555" s="1" t="s">
        <v>1019</v>
      </c>
      <c r="C3555" s="11">
        <v>44834</v>
      </c>
      <c r="D3555" s="15">
        <v>-7523</v>
      </c>
    </row>
    <row r="3556" spans="1:4" x14ac:dyDescent="0.3">
      <c r="A3556" s="1">
        <v>3</v>
      </c>
      <c r="B3556" s="1" t="s">
        <v>1011</v>
      </c>
      <c r="C3556" s="11">
        <v>44834</v>
      </c>
      <c r="D3556" s="15">
        <v>75474</v>
      </c>
    </row>
    <row r="3557" spans="1:4" x14ac:dyDescent="0.3">
      <c r="A3557" s="1">
        <v>3</v>
      </c>
      <c r="B3557" s="1" t="s">
        <v>1012</v>
      </c>
      <c r="C3557" s="11">
        <v>44834</v>
      </c>
      <c r="D3557" s="15">
        <v>954505</v>
      </c>
    </row>
    <row r="3558" spans="1:4" x14ac:dyDescent="0.3">
      <c r="A3558" s="1">
        <v>3</v>
      </c>
      <c r="B3558" s="1" t="s">
        <v>1016</v>
      </c>
      <c r="C3558" s="11">
        <v>44834</v>
      </c>
      <c r="D3558" s="15">
        <v>412656</v>
      </c>
    </row>
    <row r="3559" spans="1:4" x14ac:dyDescent="0.3">
      <c r="A3559" s="1">
        <v>3</v>
      </c>
      <c r="B3559" s="1" t="s">
        <v>1013</v>
      </c>
      <c r="C3559" s="11">
        <v>44865</v>
      </c>
      <c r="D3559" s="15">
        <v>316000</v>
      </c>
    </row>
    <row r="3560" spans="1:4" x14ac:dyDescent="0.3">
      <c r="A3560" s="1">
        <v>3</v>
      </c>
      <c r="B3560" s="1" t="s">
        <v>1017</v>
      </c>
      <c r="C3560" s="11">
        <v>44865</v>
      </c>
      <c r="D3560" s="15">
        <v>-19801</v>
      </c>
    </row>
    <row r="3561" spans="1:4" x14ac:dyDescent="0.3">
      <c r="A3561" s="1">
        <v>3</v>
      </c>
      <c r="B3561" s="1" t="s">
        <v>1014</v>
      </c>
      <c r="C3561" s="11">
        <v>44865</v>
      </c>
      <c r="D3561" s="15">
        <v>946107</v>
      </c>
    </row>
    <row r="3562" spans="1:4" x14ac:dyDescent="0.3">
      <c r="A3562" s="1">
        <v>3</v>
      </c>
      <c r="B3562" s="1" t="s">
        <v>1015</v>
      </c>
      <c r="C3562" s="11">
        <v>44865</v>
      </c>
      <c r="D3562" s="15">
        <v>853849</v>
      </c>
    </row>
    <row r="3563" spans="1:4" x14ac:dyDescent="0.3">
      <c r="A3563" s="1">
        <v>3</v>
      </c>
      <c r="B3563" s="1" t="s">
        <v>1018</v>
      </c>
      <c r="C3563" s="11">
        <v>44865</v>
      </c>
      <c r="D3563" s="15">
        <v>0</v>
      </c>
    </row>
    <row r="3564" spans="1:4" x14ac:dyDescent="0.3">
      <c r="A3564" s="1">
        <v>3</v>
      </c>
      <c r="B3564" s="1" t="s">
        <v>1010</v>
      </c>
      <c r="C3564" s="11">
        <v>44865</v>
      </c>
      <c r="D3564" s="15">
        <v>1093530</v>
      </c>
    </row>
    <row r="3565" spans="1:4" x14ac:dyDescent="0.3">
      <c r="A3565" s="1">
        <v>3</v>
      </c>
      <c r="B3565" s="1" t="s">
        <v>1019</v>
      </c>
      <c r="C3565" s="11">
        <v>44865</v>
      </c>
      <c r="D3565" s="15">
        <v>-7523</v>
      </c>
    </row>
    <row r="3566" spans="1:4" x14ac:dyDescent="0.3">
      <c r="A3566" s="1">
        <v>3</v>
      </c>
      <c r="B3566" s="1" t="s">
        <v>1011</v>
      </c>
      <c r="C3566" s="11">
        <v>44865</v>
      </c>
      <c r="D3566" s="15">
        <v>79190</v>
      </c>
    </row>
    <row r="3567" spans="1:4" x14ac:dyDescent="0.3">
      <c r="A3567" s="1">
        <v>3</v>
      </c>
      <c r="B3567" s="1" t="s">
        <v>1012</v>
      </c>
      <c r="C3567" s="11">
        <v>44865</v>
      </c>
      <c r="D3567" s="15">
        <v>980263</v>
      </c>
    </row>
    <row r="3568" spans="1:4" x14ac:dyDescent="0.3">
      <c r="A3568" s="1">
        <v>3</v>
      </c>
      <c r="B3568" s="1" t="s">
        <v>1016</v>
      </c>
      <c r="C3568" s="11">
        <v>44865</v>
      </c>
      <c r="D3568" s="15">
        <v>409248</v>
      </c>
    </row>
    <row r="3569" spans="1:4" x14ac:dyDescent="0.3">
      <c r="A3569" s="1">
        <v>3</v>
      </c>
      <c r="B3569" s="1" t="s">
        <v>1013</v>
      </c>
      <c r="C3569" s="11">
        <v>44895</v>
      </c>
      <c r="D3569" s="15">
        <v>316000</v>
      </c>
    </row>
    <row r="3570" spans="1:4" x14ac:dyDescent="0.3">
      <c r="A3570" s="1">
        <v>3</v>
      </c>
      <c r="B3570" s="1" t="s">
        <v>1017</v>
      </c>
      <c r="C3570" s="11">
        <v>44895</v>
      </c>
      <c r="D3570" s="15">
        <v>-17126</v>
      </c>
    </row>
    <row r="3571" spans="1:4" x14ac:dyDescent="0.3">
      <c r="A3571" s="1">
        <v>3</v>
      </c>
      <c r="B3571" s="1" t="s">
        <v>1014</v>
      </c>
      <c r="C3571" s="11">
        <v>44895</v>
      </c>
      <c r="D3571" s="15">
        <v>970735</v>
      </c>
    </row>
    <row r="3572" spans="1:4" x14ac:dyDescent="0.3">
      <c r="A3572" s="1">
        <v>3</v>
      </c>
      <c r="B3572" s="1" t="s">
        <v>1015</v>
      </c>
      <c r="C3572" s="11">
        <v>44895</v>
      </c>
      <c r="D3572" s="15">
        <v>875031</v>
      </c>
    </row>
    <row r="3573" spans="1:4" x14ac:dyDescent="0.3">
      <c r="A3573" s="1">
        <v>3</v>
      </c>
      <c r="B3573" s="1" t="s">
        <v>1018</v>
      </c>
      <c r="C3573" s="11">
        <v>44895</v>
      </c>
      <c r="D3573" s="15">
        <v>0</v>
      </c>
    </row>
    <row r="3574" spans="1:4" x14ac:dyDescent="0.3">
      <c r="A3574" s="1">
        <v>3</v>
      </c>
      <c r="B3574" s="1" t="s">
        <v>1010</v>
      </c>
      <c r="C3574" s="11">
        <v>44895</v>
      </c>
      <c r="D3574" s="15">
        <v>1142532</v>
      </c>
    </row>
    <row r="3575" spans="1:4" x14ac:dyDescent="0.3">
      <c r="A3575" s="1">
        <v>3</v>
      </c>
      <c r="B3575" s="1" t="s">
        <v>1019</v>
      </c>
      <c r="C3575" s="11">
        <v>44895</v>
      </c>
      <c r="D3575" s="15">
        <v>-7523</v>
      </c>
    </row>
    <row r="3576" spans="1:4" x14ac:dyDescent="0.3">
      <c r="A3576" s="1">
        <v>3</v>
      </c>
      <c r="B3576" s="1" t="s">
        <v>1011</v>
      </c>
      <c r="C3576" s="11">
        <v>44895</v>
      </c>
      <c r="D3576" s="15">
        <v>81826</v>
      </c>
    </row>
    <row r="3577" spans="1:4" x14ac:dyDescent="0.3">
      <c r="A3577" s="1">
        <v>3</v>
      </c>
      <c r="B3577" s="1" t="s">
        <v>1012</v>
      </c>
      <c r="C3577" s="11">
        <v>44895</v>
      </c>
      <c r="D3577" s="15">
        <v>996329</v>
      </c>
    </row>
    <row r="3578" spans="1:4" x14ac:dyDescent="0.3">
      <c r="A3578" s="1">
        <v>3</v>
      </c>
      <c r="B3578" s="1" t="s">
        <v>1016</v>
      </c>
      <c r="C3578" s="11">
        <v>44895</v>
      </c>
      <c r="D3578" s="15">
        <v>407539</v>
      </c>
    </row>
    <row r="3579" spans="1:4" x14ac:dyDescent="0.3">
      <c r="A3579" s="1">
        <v>3</v>
      </c>
      <c r="B3579" s="1" t="s">
        <v>1013</v>
      </c>
      <c r="C3579" s="11">
        <v>44926</v>
      </c>
      <c r="D3579" s="15">
        <v>316000</v>
      </c>
    </row>
    <row r="3580" spans="1:4" x14ac:dyDescent="0.3">
      <c r="A3580" s="1">
        <v>3</v>
      </c>
      <c r="B3580" s="1" t="s">
        <v>1017</v>
      </c>
      <c r="C3580" s="11">
        <v>44926</v>
      </c>
      <c r="D3580" s="15">
        <v>-16004</v>
      </c>
    </row>
    <row r="3581" spans="1:4" x14ac:dyDescent="0.3">
      <c r="A3581" s="1">
        <v>3</v>
      </c>
      <c r="B3581" s="1" t="s">
        <v>1014</v>
      </c>
      <c r="C3581" s="11">
        <v>44926</v>
      </c>
      <c r="D3581" s="15">
        <v>962353</v>
      </c>
    </row>
    <row r="3582" spans="1:4" x14ac:dyDescent="0.3">
      <c r="A3582" s="1">
        <v>3</v>
      </c>
      <c r="B3582" s="1" t="s">
        <v>1015</v>
      </c>
      <c r="C3582" s="11">
        <v>44926</v>
      </c>
      <c r="D3582" s="15">
        <v>866993</v>
      </c>
    </row>
    <row r="3583" spans="1:4" x14ac:dyDescent="0.3">
      <c r="A3583" s="1">
        <v>3</v>
      </c>
      <c r="B3583" s="1" t="s">
        <v>1018</v>
      </c>
      <c r="C3583" s="11">
        <v>44926</v>
      </c>
      <c r="D3583" s="15">
        <v>0</v>
      </c>
    </row>
    <row r="3584" spans="1:4" x14ac:dyDescent="0.3">
      <c r="A3584" s="1">
        <v>3</v>
      </c>
      <c r="B3584" s="1" t="s">
        <v>1010</v>
      </c>
      <c r="C3584" s="11">
        <v>44926</v>
      </c>
      <c r="D3584" s="15">
        <v>1120363</v>
      </c>
    </row>
    <row r="3585" spans="1:4" x14ac:dyDescent="0.3">
      <c r="A3585" s="1">
        <v>3</v>
      </c>
      <c r="B3585" s="1" t="s">
        <v>1019</v>
      </c>
      <c r="C3585" s="11">
        <v>44926</v>
      </c>
      <c r="D3585" s="15">
        <v>-7523</v>
      </c>
    </row>
    <row r="3586" spans="1:4" x14ac:dyDescent="0.3">
      <c r="A3586" s="1">
        <v>3</v>
      </c>
      <c r="B3586" s="1" t="s">
        <v>1011</v>
      </c>
      <c r="C3586" s="11">
        <v>44926</v>
      </c>
      <c r="D3586" s="15">
        <v>80853</v>
      </c>
    </row>
    <row r="3587" spans="1:4" x14ac:dyDescent="0.3">
      <c r="A3587" s="1">
        <v>3</v>
      </c>
      <c r="B3587" s="1" t="s">
        <v>1012</v>
      </c>
      <c r="C3587" s="11">
        <v>44926</v>
      </c>
      <c r="D3587" s="15">
        <v>979153</v>
      </c>
    </row>
    <row r="3588" spans="1:4" x14ac:dyDescent="0.3">
      <c r="A3588" s="1">
        <v>3</v>
      </c>
      <c r="B3588" s="1" t="s">
        <v>1016</v>
      </c>
      <c r="C3588" s="11">
        <v>44926</v>
      </c>
      <c r="D3588" s="15">
        <v>397699</v>
      </c>
    </row>
    <row r="3589" spans="1:4" x14ac:dyDescent="0.3">
      <c r="A3589" s="1">
        <v>3</v>
      </c>
      <c r="B3589" s="1" t="s">
        <v>1013</v>
      </c>
      <c r="C3589" s="11">
        <v>44957</v>
      </c>
      <c r="D3589" s="15">
        <v>316000</v>
      </c>
    </row>
    <row r="3590" spans="1:4" x14ac:dyDescent="0.3">
      <c r="A3590" s="1">
        <v>3</v>
      </c>
      <c r="B3590" s="1" t="s">
        <v>1017</v>
      </c>
      <c r="C3590" s="11">
        <v>44957</v>
      </c>
      <c r="D3590" s="15">
        <v>-14432</v>
      </c>
    </row>
    <row r="3591" spans="1:4" x14ac:dyDescent="0.3">
      <c r="A3591" s="1">
        <v>3</v>
      </c>
      <c r="B3591" s="1" t="s">
        <v>1014</v>
      </c>
      <c r="C3591" s="11">
        <v>44957</v>
      </c>
      <c r="D3591" s="15">
        <v>997701</v>
      </c>
    </row>
    <row r="3592" spans="1:4" x14ac:dyDescent="0.3">
      <c r="A3592" s="1">
        <v>3</v>
      </c>
      <c r="B3592" s="1" t="s">
        <v>1015</v>
      </c>
      <c r="C3592" s="11">
        <v>44957</v>
      </c>
      <c r="D3592" s="15">
        <v>895193</v>
      </c>
    </row>
    <row r="3593" spans="1:4" x14ac:dyDescent="0.3">
      <c r="A3593" s="1">
        <v>3</v>
      </c>
      <c r="B3593" s="1" t="s">
        <v>1018</v>
      </c>
      <c r="C3593" s="11">
        <v>44957</v>
      </c>
      <c r="D3593" s="15">
        <v>0</v>
      </c>
    </row>
    <row r="3594" spans="1:4" x14ac:dyDescent="0.3">
      <c r="A3594" s="1">
        <v>3</v>
      </c>
      <c r="B3594" s="1" t="s">
        <v>1010</v>
      </c>
      <c r="C3594" s="11">
        <v>44957</v>
      </c>
      <c r="D3594" s="15">
        <v>1185481</v>
      </c>
    </row>
    <row r="3595" spans="1:4" x14ac:dyDescent="0.3">
      <c r="A3595" s="1">
        <v>3</v>
      </c>
      <c r="B3595" s="1" t="s">
        <v>1019</v>
      </c>
      <c r="C3595" s="11">
        <v>44957</v>
      </c>
      <c r="D3595" s="15">
        <v>-7523</v>
      </c>
    </row>
    <row r="3596" spans="1:4" x14ac:dyDescent="0.3">
      <c r="A3596" s="1">
        <v>3</v>
      </c>
      <c r="B3596" s="1" t="s">
        <v>1011</v>
      </c>
      <c r="C3596" s="11">
        <v>44957</v>
      </c>
      <c r="D3596" s="15">
        <v>84302</v>
      </c>
    </row>
    <row r="3597" spans="1:4" x14ac:dyDescent="0.3">
      <c r="A3597" s="1">
        <v>3</v>
      </c>
      <c r="B3597" s="1" t="s">
        <v>1012</v>
      </c>
      <c r="C3597" s="11">
        <v>44957</v>
      </c>
      <c r="D3597" s="15">
        <v>1002651</v>
      </c>
    </row>
    <row r="3598" spans="1:4" x14ac:dyDescent="0.3">
      <c r="A3598" s="1">
        <v>3</v>
      </c>
      <c r="B3598" s="1" t="s">
        <v>1016</v>
      </c>
      <c r="C3598" s="11">
        <v>44957</v>
      </c>
      <c r="D3598" s="15">
        <v>398478</v>
      </c>
    </row>
    <row r="3599" spans="1:4" x14ac:dyDescent="0.3">
      <c r="A3599" s="1">
        <v>3</v>
      </c>
      <c r="B3599" s="1" t="s">
        <v>1013</v>
      </c>
      <c r="C3599" s="11">
        <v>44985</v>
      </c>
      <c r="D3599" s="15">
        <v>316000</v>
      </c>
    </row>
    <row r="3600" spans="1:4" x14ac:dyDescent="0.3">
      <c r="A3600" s="1">
        <v>3</v>
      </c>
      <c r="B3600" s="1" t="s">
        <v>1017</v>
      </c>
      <c r="C3600" s="11">
        <v>44985</v>
      </c>
      <c r="D3600" s="15">
        <v>-13839</v>
      </c>
    </row>
    <row r="3601" spans="1:4" x14ac:dyDescent="0.3">
      <c r="A3601" s="1">
        <v>3</v>
      </c>
      <c r="B3601" s="1" t="s">
        <v>1014</v>
      </c>
      <c r="C3601" s="11">
        <v>44985</v>
      </c>
      <c r="D3601" s="15">
        <v>987391</v>
      </c>
    </row>
    <row r="3602" spans="1:4" x14ac:dyDescent="0.3">
      <c r="A3602" s="1">
        <v>3</v>
      </c>
      <c r="B3602" s="1" t="s">
        <v>1015</v>
      </c>
      <c r="C3602" s="11">
        <v>44985</v>
      </c>
      <c r="D3602" s="15">
        <v>886524</v>
      </c>
    </row>
    <row r="3603" spans="1:4" x14ac:dyDescent="0.3">
      <c r="A3603" s="1">
        <v>3</v>
      </c>
      <c r="B3603" s="1" t="s">
        <v>1018</v>
      </c>
      <c r="C3603" s="11">
        <v>44985</v>
      </c>
      <c r="D3603" s="15">
        <v>0</v>
      </c>
    </row>
    <row r="3604" spans="1:4" x14ac:dyDescent="0.3">
      <c r="A3604" s="1">
        <v>3</v>
      </c>
      <c r="B3604" s="1" t="s">
        <v>1010</v>
      </c>
      <c r="C3604" s="11">
        <v>44985</v>
      </c>
      <c r="D3604" s="15">
        <v>1172191</v>
      </c>
    </row>
    <row r="3605" spans="1:4" x14ac:dyDescent="0.3">
      <c r="A3605" s="1">
        <v>3</v>
      </c>
      <c r="B3605" s="1" t="s">
        <v>1019</v>
      </c>
      <c r="C3605" s="11">
        <v>44985</v>
      </c>
      <c r="D3605" s="15">
        <v>-7523</v>
      </c>
    </row>
    <row r="3606" spans="1:4" x14ac:dyDescent="0.3">
      <c r="A3606" s="1">
        <v>3</v>
      </c>
      <c r="B3606" s="1" t="s">
        <v>1011</v>
      </c>
      <c r="C3606" s="11">
        <v>44985</v>
      </c>
      <c r="D3606" s="15">
        <v>83399</v>
      </c>
    </row>
    <row r="3607" spans="1:4" x14ac:dyDescent="0.3">
      <c r="A3607" s="1">
        <v>3</v>
      </c>
      <c r="B3607" s="1" t="s">
        <v>1012</v>
      </c>
      <c r="C3607" s="11">
        <v>44985</v>
      </c>
      <c r="D3607" s="15">
        <v>982899</v>
      </c>
    </row>
    <row r="3608" spans="1:4" x14ac:dyDescent="0.3">
      <c r="A3608" s="1">
        <v>3</v>
      </c>
      <c r="B3608" s="1" t="s">
        <v>1016</v>
      </c>
      <c r="C3608" s="11">
        <v>44985</v>
      </c>
      <c r="D3608" s="15">
        <v>386136</v>
      </c>
    </row>
    <row r="3609" spans="1:4" x14ac:dyDescent="0.3">
      <c r="A3609" s="1">
        <v>3</v>
      </c>
      <c r="B3609" s="1" t="s">
        <v>1013</v>
      </c>
      <c r="C3609" s="11">
        <v>45016</v>
      </c>
      <c r="D3609" s="15">
        <v>316000</v>
      </c>
    </row>
    <row r="3610" spans="1:4" x14ac:dyDescent="0.3">
      <c r="A3610" s="1">
        <v>3</v>
      </c>
      <c r="B3610" s="1" t="s">
        <v>1017</v>
      </c>
      <c r="C3610" s="11">
        <v>45016</v>
      </c>
      <c r="D3610" s="15">
        <v>-14263</v>
      </c>
    </row>
    <row r="3611" spans="1:4" x14ac:dyDescent="0.3">
      <c r="A3611" s="1">
        <v>3</v>
      </c>
      <c r="B3611" s="1" t="s">
        <v>1014</v>
      </c>
      <c r="C3611" s="11">
        <v>45016</v>
      </c>
      <c r="D3611" s="15">
        <v>990303</v>
      </c>
    </row>
    <row r="3612" spans="1:4" x14ac:dyDescent="0.3">
      <c r="A3612" s="1">
        <v>3</v>
      </c>
      <c r="B3612" s="1" t="s">
        <v>1015</v>
      </c>
      <c r="C3612" s="11">
        <v>45016</v>
      </c>
      <c r="D3612" s="15">
        <v>885134</v>
      </c>
    </row>
    <row r="3613" spans="1:4" x14ac:dyDescent="0.3">
      <c r="A3613" s="1">
        <v>3</v>
      </c>
      <c r="B3613" s="1" t="s">
        <v>1018</v>
      </c>
      <c r="C3613" s="11">
        <v>45016</v>
      </c>
      <c r="D3613" s="15">
        <v>0</v>
      </c>
    </row>
    <row r="3614" spans="1:4" x14ac:dyDescent="0.3">
      <c r="A3614" s="1">
        <v>3</v>
      </c>
      <c r="B3614" s="1" t="s">
        <v>1010</v>
      </c>
      <c r="C3614" s="11">
        <v>45016</v>
      </c>
      <c r="D3614" s="15">
        <v>1155052</v>
      </c>
    </row>
    <row r="3615" spans="1:4" x14ac:dyDescent="0.3">
      <c r="A3615" s="1">
        <v>3</v>
      </c>
      <c r="B3615" s="1" t="s">
        <v>1019</v>
      </c>
      <c r="C3615" s="11">
        <v>45016</v>
      </c>
      <c r="D3615" s="15">
        <v>-7523</v>
      </c>
    </row>
    <row r="3616" spans="1:4" x14ac:dyDescent="0.3">
      <c r="A3616" s="1">
        <v>3</v>
      </c>
      <c r="B3616" s="1" t="s">
        <v>1011</v>
      </c>
      <c r="C3616" s="11">
        <v>45016</v>
      </c>
      <c r="D3616" s="15">
        <v>82661</v>
      </c>
    </row>
    <row r="3617" spans="1:4" x14ac:dyDescent="0.3">
      <c r="A3617" s="1">
        <v>3</v>
      </c>
      <c r="B3617" s="1" t="s">
        <v>1012</v>
      </c>
      <c r="C3617" s="11">
        <v>45016</v>
      </c>
      <c r="D3617" s="15">
        <v>973154</v>
      </c>
    </row>
    <row r="3618" spans="1:4" x14ac:dyDescent="0.3">
      <c r="A3618" s="1">
        <v>3</v>
      </c>
      <c r="B3618" s="1" t="s">
        <v>1016</v>
      </c>
      <c r="C3618" s="11">
        <v>45016</v>
      </c>
      <c r="D3618" s="15">
        <v>380732</v>
      </c>
    </row>
    <row r="3619" spans="1:4" x14ac:dyDescent="0.3">
      <c r="A3619" s="1">
        <v>3</v>
      </c>
      <c r="B3619" s="1" t="s">
        <v>1013</v>
      </c>
      <c r="C3619" s="11">
        <v>45046</v>
      </c>
      <c r="D3619" s="15">
        <v>316000</v>
      </c>
    </row>
    <row r="3620" spans="1:4" x14ac:dyDescent="0.3">
      <c r="A3620" s="1">
        <v>3</v>
      </c>
      <c r="B3620" s="1" t="s">
        <v>1017</v>
      </c>
      <c r="C3620" s="11">
        <v>45046</v>
      </c>
      <c r="D3620" s="15">
        <v>-11407</v>
      </c>
    </row>
    <row r="3621" spans="1:4" x14ac:dyDescent="0.3">
      <c r="A3621" s="1">
        <v>3</v>
      </c>
      <c r="B3621" s="1" t="s">
        <v>1014</v>
      </c>
      <c r="C3621" s="11">
        <v>45046</v>
      </c>
      <c r="D3621" s="15">
        <v>1004139</v>
      </c>
    </row>
    <row r="3622" spans="1:4" x14ac:dyDescent="0.3">
      <c r="A3622" s="1">
        <v>3</v>
      </c>
      <c r="B3622" s="1" t="s">
        <v>1015</v>
      </c>
      <c r="C3622" s="11">
        <v>45046</v>
      </c>
      <c r="D3622" s="15">
        <v>894778</v>
      </c>
    </row>
    <row r="3623" spans="1:4" x14ac:dyDescent="0.3">
      <c r="A3623" s="1">
        <v>3</v>
      </c>
      <c r="B3623" s="1" t="s">
        <v>1018</v>
      </c>
      <c r="C3623" s="11">
        <v>45046</v>
      </c>
      <c r="D3623" s="15">
        <v>0</v>
      </c>
    </row>
    <row r="3624" spans="1:4" x14ac:dyDescent="0.3">
      <c r="A3624" s="1">
        <v>3</v>
      </c>
      <c r="B3624" s="1" t="s">
        <v>1010</v>
      </c>
      <c r="C3624" s="11">
        <v>45046</v>
      </c>
      <c r="D3624" s="15">
        <v>1177077</v>
      </c>
    </row>
    <row r="3625" spans="1:4" x14ac:dyDescent="0.3">
      <c r="A3625" s="1">
        <v>3</v>
      </c>
      <c r="B3625" s="1" t="s">
        <v>1019</v>
      </c>
      <c r="C3625" s="11">
        <v>45046</v>
      </c>
      <c r="D3625" s="15">
        <v>-7523</v>
      </c>
    </row>
    <row r="3626" spans="1:4" x14ac:dyDescent="0.3">
      <c r="A3626" s="1">
        <v>3</v>
      </c>
      <c r="B3626" s="1" t="s">
        <v>1011</v>
      </c>
      <c r="C3626" s="11">
        <v>45046</v>
      </c>
      <c r="D3626" s="15">
        <v>83791</v>
      </c>
    </row>
    <row r="3627" spans="1:4" x14ac:dyDescent="0.3">
      <c r="A3627" s="1">
        <v>3</v>
      </c>
      <c r="B3627" s="1" t="s">
        <v>1012</v>
      </c>
      <c r="C3627" s="11">
        <v>45046</v>
      </c>
      <c r="D3627" s="15">
        <v>974999</v>
      </c>
    </row>
    <row r="3628" spans="1:4" x14ac:dyDescent="0.3">
      <c r="A3628" s="1">
        <v>3</v>
      </c>
      <c r="B3628" s="1" t="s">
        <v>1016</v>
      </c>
      <c r="C3628" s="11">
        <v>45046</v>
      </c>
      <c r="D3628" s="15">
        <v>375234</v>
      </c>
    </row>
    <row r="3629" spans="1:4" x14ac:dyDescent="0.3">
      <c r="A3629" s="1">
        <v>3</v>
      </c>
      <c r="B3629" s="1" t="s">
        <v>1013</v>
      </c>
      <c r="C3629" s="11">
        <v>45077</v>
      </c>
      <c r="D3629" s="15">
        <v>316000</v>
      </c>
    </row>
    <row r="3630" spans="1:4" x14ac:dyDescent="0.3">
      <c r="A3630" s="1">
        <v>3</v>
      </c>
      <c r="B3630" s="1" t="s">
        <v>1017</v>
      </c>
      <c r="C3630" s="11">
        <v>45077</v>
      </c>
      <c r="D3630" s="15">
        <v>-9222</v>
      </c>
    </row>
    <row r="3631" spans="1:4" x14ac:dyDescent="0.3">
      <c r="A3631" s="1">
        <v>3</v>
      </c>
      <c r="B3631" s="1" t="s">
        <v>1014</v>
      </c>
      <c r="C3631" s="11">
        <v>45077</v>
      </c>
      <c r="D3631" s="15">
        <v>994821</v>
      </c>
    </row>
    <row r="3632" spans="1:4" x14ac:dyDescent="0.3">
      <c r="A3632" s="1">
        <v>3</v>
      </c>
      <c r="B3632" s="1" t="s">
        <v>1015</v>
      </c>
      <c r="C3632" s="11">
        <v>45077</v>
      </c>
      <c r="D3632" s="15">
        <v>885063</v>
      </c>
    </row>
    <row r="3633" spans="1:4" x14ac:dyDescent="0.3">
      <c r="A3633" s="1">
        <v>3</v>
      </c>
      <c r="B3633" s="1" t="s">
        <v>1018</v>
      </c>
      <c r="C3633" s="11">
        <v>45077</v>
      </c>
      <c r="D3633" s="15">
        <v>0</v>
      </c>
    </row>
    <row r="3634" spans="1:4" x14ac:dyDescent="0.3">
      <c r="A3634" s="1">
        <v>3</v>
      </c>
      <c r="B3634" s="1" t="s">
        <v>1010</v>
      </c>
      <c r="C3634" s="11">
        <v>45077</v>
      </c>
      <c r="D3634" s="15">
        <v>1156200</v>
      </c>
    </row>
    <row r="3635" spans="1:4" x14ac:dyDescent="0.3">
      <c r="A3635" s="1">
        <v>3</v>
      </c>
      <c r="B3635" s="1" t="s">
        <v>1019</v>
      </c>
      <c r="C3635" s="11">
        <v>45077</v>
      </c>
      <c r="D3635" s="15">
        <v>-7523</v>
      </c>
    </row>
    <row r="3636" spans="1:4" x14ac:dyDescent="0.3">
      <c r="A3636" s="1">
        <v>3</v>
      </c>
      <c r="B3636" s="1" t="s">
        <v>1011</v>
      </c>
      <c r="C3636" s="11">
        <v>45077</v>
      </c>
      <c r="D3636" s="15">
        <v>82563</v>
      </c>
    </row>
    <row r="3637" spans="1:4" x14ac:dyDescent="0.3">
      <c r="A3637" s="1">
        <v>3</v>
      </c>
      <c r="B3637" s="1" t="s">
        <v>1012</v>
      </c>
      <c r="C3637" s="11">
        <v>45077</v>
      </c>
      <c r="D3637" s="15">
        <v>955480</v>
      </c>
    </row>
    <row r="3638" spans="1:4" x14ac:dyDescent="0.3">
      <c r="A3638" s="1">
        <v>3</v>
      </c>
      <c r="B3638" s="1" t="s">
        <v>1016</v>
      </c>
      <c r="C3638" s="11">
        <v>45077</v>
      </c>
      <c r="D3638" s="15">
        <v>364087</v>
      </c>
    </row>
    <row r="3639" spans="1:4" x14ac:dyDescent="0.3">
      <c r="A3639" s="1">
        <v>3</v>
      </c>
      <c r="B3639" s="1" t="s">
        <v>1013</v>
      </c>
      <c r="C3639" s="11">
        <v>45107</v>
      </c>
      <c r="D3639" s="15">
        <v>316000</v>
      </c>
    </row>
    <row r="3640" spans="1:4" x14ac:dyDescent="0.3">
      <c r="A3640" s="1">
        <v>3</v>
      </c>
      <c r="B3640" s="1" t="s">
        <v>1017</v>
      </c>
      <c r="C3640" s="11">
        <v>45107</v>
      </c>
      <c r="D3640" s="15">
        <v>-10121</v>
      </c>
    </row>
    <row r="3641" spans="1:4" x14ac:dyDescent="0.3">
      <c r="A3641" s="1">
        <v>3</v>
      </c>
      <c r="B3641" s="1" t="s">
        <v>1014</v>
      </c>
      <c r="C3641" s="11">
        <v>45107</v>
      </c>
      <c r="D3641" s="15">
        <v>1015633</v>
      </c>
    </row>
    <row r="3642" spans="1:4" x14ac:dyDescent="0.3">
      <c r="A3642" s="1">
        <v>3</v>
      </c>
      <c r="B3642" s="1" t="s">
        <v>1015</v>
      </c>
      <c r="C3642" s="11">
        <v>45107</v>
      </c>
      <c r="D3642" s="15">
        <v>901710</v>
      </c>
    </row>
    <row r="3643" spans="1:4" x14ac:dyDescent="0.3">
      <c r="A3643" s="1">
        <v>3</v>
      </c>
      <c r="B3643" s="1" t="s">
        <v>1018</v>
      </c>
      <c r="C3643" s="11">
        <v>45107</v>
      </c>
      <c r="D3643" s="15">
        <v>0</v>
      </c>
    </row>
    <row r="3644" spans="1:4" x14ac:dyDescent="0.3">
      <c r="A3644" s="1">
        <v>3</v>
      </c>
      <c r="B3644" s="1" t="s">
        <v>1010</v>
      </c>
      <c r="C3644" s="11">
        <v>45107</v>
      </c>
      <c r="D3644" s="15">
        <v>1208776</v>
      </c>
    </row>
    <row r="3645" spans="1:4" x14ac:dyDescent="0.3">
      <c r="A3645" s="1">
        <v>3</v>
      </c>
      <c r="B3645" s="1" t="s">
        <v>1019</v>
      </c>
      <c r="C3645" s="11">
        <v>45107</v>
      </c>
      <c r="D3645" s="15">
        <v>-7523</v>
      </c>
    </row>
    <row r="3646" spans="1:4" x14ac:dyDescent="0.3">
      <c r="A3646" s="1">
        <v>3</v>
      </c>
      <c r="B3646" s="1" t="s">
        <v>1020</v>
      </c>
      <c r="C3646" s="11">
        <v>45107</v>
      </c>
      <c r="D3646" s="15">
        <v>26000</v>
      </c>
    </row>
    <row r="3647" spans="1:4" x14ac:dyDescent="0.3">
      <c r="A3647" s="1">
        <v>3</v>
      </c>
      <c r="B3647" s="1" t="s">
        <v>1011</v>
      </c>
      <c r="C3647" s="11">
        <v>45107</v>
      </c>
      <c r="D3647" s="15">
        <v>84818</v>
      </c>
    </row>
    <row r="3648" spans="1:4" x14ac:dyDescent="0.3">
      <c r="A3648" s="1">
        <v>3</v>
      </c>
      <c r="B3648" s="1" t="s">
        <v>1012</v>
      </c>
      <c r="C3648" s="11">
        <v>45107</v>
      </c>
      <c r="D3648" s="15">
        <v>959380</v>
      </c>
    </row>
    <row r="3649" spans="1:4" x14ac:dyDescent="0.3">
      <c r="A3649" s="1">
        <v>3</v>
      </c>
      <c r="B3649" s="1" t="s">
        <v>1016</v>
      </c>
      <c r="C3649" s="11">
        <v>45107</v>
      </c>
      <c r="D3649" s="15">
        <v>358567</v>
      </c>
    </row>
    <row r="3650" spans="1:4" x14ac:dyDescent="0.3">
      <c r="A3650" s="1">
        <v>3</v>
      </c>
      <c r="B3650" s="1" t="s">
        <v>1013</v>
      </c>
      <c r="C3650" s="11">
        <v>45138</v>
      </c>
      <c r="D3650" s="15">
        <v>316000</v>
      </c>
    </row>
    <row r="3651" spans="1:4" x14ac:dyDescent="0.3">
      <c r="A3651" s="1">
        <v>3</v>
      </c>
      <c r="B3651" s="1" t="s">
        <v>1017</v>
      </c>
      <c r="C3651" s="11">
        <v>45138</v>
      </c>
      <c r="D3651" s="15">
        <v>-8711</v>
      </c>
    </row>
    <row r="3652" spans="1:4" x14ac:dyDescent="0.3">
      <c r="A3652" s="1">
        <v>3</v>
      </c>
      <c r="B3652" s="1" t="s">
        <v>1014</v>
      </c>
      <c r="C3652" s="11">
        <v>45138</v>
      </c>
      <c r="D3652" s="15">
        <v>1038879</v>
      </c>
    </row>
    <row r="3653" spans="1:4" x14ac:dyDescent="0.3">
      <c r="A3653" s="1">
        <v>3</v>
      </c>
      <c r="B3653" s="1" t="s">
        <v>1015</v>
      </c>
      <c r="C3653" s="11">
        <v>45138</v>
      </c>
      <c r="D3653" s="15">
        <v>922752</v>
      </c>
    </row>
    <row r="3654" spans="1:4" x14ac:dyDescent="0.3">
      <c r="A3654" s="1">
        <v>3</v>
      </c>
      <c r="B3654" s="1" t="s">
        <v>1018</v>
      </c>
      <c r="C3654" s="11">
        <v>45138</v>
      </c>
      <c r="D3654" s="15">
        <v>0</v>
      </c>
    </row>
    <row r="3655" spans="1:4" x14ac:dyDescent="0.3">
      <c r="A3655" s="1">
        <v>3</v>
      </c>
      <c r="B3655" s="1" t="s">
        <v>1010</v>
      </c>
      <c r="C3655" s="11">
        <v>45138</v>
      </c>
      <c r="D3655" s="15">
        <v>1263927</v>
      </c>
    </row>
    <row r="3656" spans="1:4" x14ac:dyDescent="0.3">
      <c r="A3656" s="1">
        <v>3</v>
      </c>
      <c r="B3656" s="1" t="s">
        <v>1019</v>
      </c>
      <c r="C3656" s="11">
        <v>45138</v>
      </c>
      <c r="D3656" s="15">
        <v>-7523</v>
      </c>
    </row>
    <row r="3657" spans="1:4" x14ac:dyDescent="0.3">
      <c r="A3657" s="1">
        <v>3</v>
      </c>
      <c r="B3657" s="1" t="s">
        <v>1020</v>
      </c>
      <c r="C3657" s="11">
        <v>45138</v>
      </c>
      <c r="D3657" s="15">
        <v>26000</v>
      </c>
    </row>
    <row r="3658" spans="1:4" x14ac:dyDescent="0.3">
      <c r="A3658" s="1">
        <v>3</v>
      </c>
      <c r="B3658" s="1" t="s">
        <v>1011</v>
      </c>
      <c r="C3658" s="11">
        <v>45138</v>
      </c>
      <c r="D3658" s="15">
        <v>87546</v>
      </c>
    </row>
    <row r="3659" spans="1:4" x14ac:dyDescent="0.3">
      <c r="A3659" s="1">
        <v>3</v>
      </c>
      <c r="B3659" s="1" t="s">
        <v>1012</v>
      </c>
      <c r="C3659" s="11">
        <v>45138</v>
      </c>
      <c r="D3659" s="15">
        <v>973287</v>
      </c>
    </row>
    <row r="3660" spans="1:4" x14ac:dyDescent="0.3">
      <c r="A3660" s="1">
        <v>3</v>
      </c>
      <c r="B3660" s="1" t="s">
        <v>1016</v>
      </c>
      <c r="C3660" s="11">
        <v>45138</v>
      </c>
      <c r="D3660" s="15">
        <v>353750</v>
      </c>
    </row>
    <row r="3661" spans="1:4" x14ac:dyDescent="0.3">
      <c r="A3661" s="1">
        <v>3</v>
      </c>
      <c r="B3661" s="1" t="s">
        <v>1013</v>
      </c>
      <c r="C3661" s="11">
        <v>45169</v>
      </c>
      <c r="D3661" s="15">
        <v>316000</v>
      </c>
    </row>
    <row r="3662" spans="1:4" x14ac:dyDescent="0.3">
      <c r="A3662" s="1">
        <v>3</v>
      </c>
      <c r="B3662" s="1" t="s">
        <v>1017</v>
      </c>
      <c r="C3662" s="11">
        <v>45169</v>
      </c>
      <c r="D3662" s="15">
        <v>-7828</v>
      </c>
    </row>
    <row r="3663" spans="1:4" x14ac:dyDescent="0.3">
      <c r="A3663" s="1">
        <v>3</v>
      </c>
      <c r="B3663" s="1" t="s">
        <v>1014</v>
      </c>
      <c r="C3663" s="11">
        <v>45169</v>
      </c>
      <c r="D3663" s="15">
        <v>1026646</v>
      </c>
    </row>
    <row r="3664" spans="1:4" x14ac:dyDescent="0.3">
      <c r="A3664" s="1">
        <v>3</v>
      </c>
      <c r="B3664" s="1" t="s">
        <v>1015</v>
      </c>
      <c r="C3664" s="11">
        <v>45169</v>
      </c>
      <c r="D3664" s="15">
        <v>913241</v>
      </c>
    </row>
    <row r="3665" spans="1:4" x14ac:dyDescent="0.3">
      <c r="A3665" s="1">
        <v>3</v>
      </c>
      <c r="B3665" s="1" t="s">
        <v>1018</v>
      </c>
      <c r="C3665" s="11">
        <v>45169</v>
      </c>
      <c r="D3665" s="15">
        <v>0</v>
      </c>
    </row>
    <row r="3666" spans="1:4" x14ac:dyDescent="0.3">
      <c r="A3666" s="1">
        <v>3</v>
      </c>
      <c r="B3666" s="1" t="s">
        <v>1010</v>
      </c>
      <c r="C3666" s="11">
        <v>45169</v>
      </c>
      <c r="D3666" s="15">
        <v>1237324</v>
      </c>
    </row>
    <row r="3667" spans="1:4" x14ac:dyDescent="0.3">
      <c r="A3667" s="1">
        <v>3</v>
      </c>
      <c r="B3667" s="1" t="s">
        <v>1019</v>
      </c>
      <c r="C3667" s="11">
        <v>45169</v>
      </c>
      <c r="D3667" s="15">
        <v>-7523</v>
      </c>
    </row>
    <row r="3668" spans="1:4" x14ac:dyDescent="0.3">
      <c r="A3668" s="1">
        <v>3</v>
      </c>
      <c r="B3668" s="1" t="s">
        <v>1020</v>
      </c>
      <c r="C3668" s="11">
        <v>45169</v>
      </c>
      <c r="D3668" s="15">
        <v>26000</v>
      </c>
    </row>
    <row r="3669" spans="1:4" x14ac:dyDescent="0.3">
      <c r="A3669" s="1">
        <v>3</v>
      </c>
      <c r="B3669" s="1" t="s">
        <v>1011</v>
      </c>
      <c r="C3669" s="11">
        <v>45169</v>
      </c>
      <c r="D3669" s="15">
        <v>86212</v>
      </c>
    </row>
    <row r="3670" spans="1:4" x14ac:dyDescent="0.3">
      <c r="A3670" s="1">
        <v>3</v>
      </c>
      <c r="B3670" s="1" t="s">
        <v>1012</v>
      </c>
      <c r="C3670" s="11">
        <v>45169</v>
      </c>
      <c r="D3670" s="15">
        <v>954355</v>
      </c>
    </row>
    <row r="3671" spans="1:4" x14ac:dyDescent="0.3">
      <c r="A3671" s="1">
        <v>3</v>
      </c>
      <c r="B3671" s="1" t="s">
        <v>1016</v>
      </c>
      <c r="C3671" s="11">
        <v>45169</v>
      </c>
      <c r="D3671" s="15">
        <v>343093</v>
      </c>
    </row>
    <row r="3672" spans="1:4" x14ac:dyDescent="0.3">
      <c r="A3672" s="1">
        <v>3</v>
      </c>
      <c r="B3672" s="1" t="s">
        <v>1013</v>
      </c>
      <c r="C3672" s="11">
        <v>45199</v>
      </c>
      <c r="D3672" s="15">
        <v>316000</v>
      </c>
    </row>
    <row r="3673" spans="1:4" x14ac:dyDescent="0.3">
      <c r="A3673" s="1">
        <v>3</v>
      </c>
      <c r="B3673" s="1" t="s">
        <v>1017</v>
      </c>
      <c r="C3673" s="11">
        <v>45199</v>
      </c>
      <c r="D3673" s="15">
        <v>-9274</v>
      </c>
    </row>
    <row r="3674" spans="1:4" x14ac:dyDescent="0.3">
      <c r="A3674" s="1">
        <v>3</v>
      </c>
      <c r="B3674" s="1" t="s">
        <v>1014</v>
      </c>
      <c r="C3674" s="11">
        <v>45199</v>
      </c>
      <c r="D3674" s="15">
        <v>998999</v>
      </c>
    </row>
    <row r="3675" spans="1:4" x14ac:dyDescent="0.3">
      <c r="A3675" s="1">
        <v>3</v>
      </c>
      <c r="B3675" s="1" t="s">
        <v>1015</v>
      </c>
      <c r="C3675" s="11">
        <v>45199</v>
      </c>
      <c r="D3675" s="15">
        <v>895229</v>
      </c>
    </row>
    <row r="3676" spans="1:4" x14ac:dyDescent="0.3">
      <c r="A3676" s="1">
        <v>3</v>
      </c>
      <c r="B3676" s="1" t="s">
        <v>1018</v>
      </c>
      <c r="C3676" s="11">
        <v>45199</v>
      </c>
      <c r="D3676" s="15">
        <v>0</v>
      </c>
    </row>
    <row r="3677" spans="1:4" x14ac:dyDescent="0.3">
      <c r="A3677" s="1">
        <v>3</v>
      </c>
      <c r="B3677" s="1" t="s">
        <v>1010</v>
      </c>
      <c r="C3677" s="11">
        <v>45199</v>
      </c>
      <c r="D3677" s="15">
        <v>1166532</v>
      </c>
    </row>
    <row r="3678" spans="1:4" x14ac:dyDescent="0.3">
      <c r="A3678" s="1">
        <v>3</v>
      </c>
      <c r="B3678" s="1" t="s">
        <v>1019</v>
      </c>
      <c r="C3678" s="11">
        <v>45199</v>
      </c>
      <c r="D3678" s="15">
        <v>-7523</v>
      </c>
    </row>
    <row r="3679" spans="1:4" x14ac:dyDescent="0.3">
      <c r="A3679" s="1">
        <v>3</v>
      </c>
      <c r="B3679" s="1" t="s">
        <v>1020</v>
      </c>
      <c r="C3679" s="11">
        <v>45199</v>
      </c>
      <c r="D3679" s="15">
        <v>26000</v>
      </c>
    </row>
    <row r="3680" spans="1:4" x14ac:dyDescent="0.3">
      <c r="A3680" s="1">
        <v>3</v>
      </c>
      <c r="B3680" s="1" t="s">
        <v>1011</v>
      </c>
      <c r="C3680" s="11">
        <v>45199</v>
      </c>
      <c r="D3680" s="15">
        <v>80402</v>
      </c>
    </row>
    <row r="3681" spans="1:4" x14ac:dyDescent="0.3">
      <c r="A3681" s="1">
        <v>3</v>
      </c>
      <c r="B3681" s="1" t="s">
        <v>1012</v>
      </c>
      <c r="C3681" s="11">
        <v>45199</v>
      </c>
      <c r="D3681" s="15">
        <v>919104</v>
      </c>
    </row>
    <row r="3682" spans="1:4" x14ac:dyDescent="0.3">
      <c r="A3682" s="1">
        <v>3</v>
      </c>
      <c r="B3682" s="1" t="s">
        <v>1016</v>
      </c>
      <c r="C3682" s="11">
        <v>45199</v>
      </c>
      <c r="D3682" s="15">
        <v>328928</v>
      </c>
    </row>
    <row r="3683" spans="1:4" x14ac:dyDescent="0.3">
      <c r="A3683" s="1">
        <v>3</v>
      </c>
      <c r="B3683" s="1" t="s">
        <v>1013</v>
      </c>
      <c r="C3683" s="11">
        <v>45230</v>
      </c>
      <c r="D3683" s="15">
        <v>316000</v>
      </c>
    </row>
    <row r="3684" spans="1:4" x14ac:dyDescent="0.3">
      <c r="A3684" s="1">
        <v>3</v>
      </c>
      <c r="B3684" s="1" t="s">
        <v>1017</v>
      </c>
      <c r="C3684" s="11">
        <v>45230</v>
      </c>
      <c r="D3684" s="15">
        <v>-9010</v>
      </c>
    </row>
    <row r="3685" spans="1:4" x14ac:dyDescent="0.3">
      <c r="A3685" s="1">
        <v>3</v>
      </c>
      <c r="B3685" s="1" t="s">
        <v>1014</v>
      </c>
      <c r="C3685" s="11">
        <v>45230</v>
      </c>
      <c r="D3685" s="15">
        <v>985105</v>
      </c>
    </row>
    <row r="3686" spans="1:4" x14ac:dyDescent="0.3">
      <c r="A3686" s="1">
        <v>3</v>
      </c>
      <c r="B3686" s="1" t="s">
        <v>1015</v>
      </c>
      <c r="C3686" s="11">
        <v>45230</v>
      </c>
      <c r="D3686" s="15">
        <v>881859</v>
      </c>
    </row>
    <row r="3687" spans="1:4" x14ac:dyDescent="0.3">
      <c r="A3687" s="1">
        <v>3</v>
      </c>
      <c r="B3687" s="1" t="s">
        <v>1018</v>
      </c>
      <c r="C3687" s="11">
        <v>45230</v>
      </c>
      <c r="D3687" s="15">
        <v>0</v>
      </c>
    </row>
    <row r="3688" spans="1:4" x14ac:dyDescent="0.3">
      <c r="A3688" s="1">
        <v>3</v>
      </c>
      <c r="B3688" s="1" t="s">
        <v>1010</v>
      </c>
      <c r="C3688" s="11">
        <v>45230</v>
      </c>
      <c r="D3688" s="15">
        <v>1132380</v>
      </c>
    </row>
    <row r="3689" spans="1:4" x14ac:dyDescent="0.3">
      <c r="A3689" s="1">
        <v>3</v>
      </c>
      <c r="B3689" s="1" t="s">
        <v>1019</v>
      </c>
      <c r="C3689" s="11">
        <v>45230</v>
      </c>
      <c r="D3689" s="15">
        <v>-7523</v>
      </c>
    </row>
    <row r="3690" spans="1:4" x14ac:dyDescent="0.3">
      <c r="A3690" s="1">
        <v>3</v>
      </c>
      <c r="B3690" s="1" t="s">
        <v>1020</v>
      </c>
      <c r="C3690" s="11">
        <v>45230</v>
      </c>
      <c r="D3690" s="15">
        <v>26000</v>
      </c>
    </row>
    <row r="3691" spans="1:4" x14ac:dyDescent="0.3">
      <c r="A3691" s="1">
        <v>3</v>
      </c>
      <c r="B3691" s="1" t="s">
        <v>1011</v>
      </c>
      <c r="C3691" s="11">
        <v>45230</v>
      </c>
      <c r="D3691" s="15">
        <v>78664</v>
      </c>
    </row>
    <row r="3692" spans="1:4" x14ac:dyDescent="0.3">
      <c r="A3692" s="1">
        <v>3</v>
      </c>
      <c r="B3692" s="1" t="s">
        <v>1012</v>
      </c>
      <c r="C3692" s="11">
        <v>45230</v>
      </c>
      <c r="D3692" s="15">
        <v>905036</v>
      </c>
    </row>
    <row r="3693" spans="1:4" x14ac:dyDescent="0.3">
      <c r="A3693" s="1">
        <v>3</v>
      </c>
      <c r="B3693" s="1" t="s">
        <v>1016</v>
      </c>
      <c r="C3693" s="11">
        <v>45230</v>
      </c>
      <c r="D3693" s="15">
        <v>317746</v>
      </c>
    </row>
    <row r="3694" spans="1:4" x14ac:dyDescent="0.3">
      <c r="A3694" s="1">
        <v>3</v>
      </c>
      <c r="B3694" s="1" t="s">
        <v>1013</v>
      </c>
      <c r="C3694" s="11">
        <v>45260</v>
      </c>
      <c r="D3694" s="15">
        <v>316000</v>
      </c>
    </row>
    <row r="3695" spans="1:4" x14ac:dyDescent="0.3">
      <c r="A3695" s="1">
        <v>3</v>
      </c>
      <c r="B3695" s="1" t="s">
        <v>1017</v>
      </c>
      <c r="C3695" s="11">
        <v>45260</v>
      </c>
      <c r="D3695" s="15">
        <v>-9002</v>
      </c>
    </row>
    <row r="3696" spans="1:4" x14ac:dyDescent="0.3">
      <c r="A3696" s="1">
        <v>3</v>
      </c>
      <c r="B3696" s="1" t="s">
        <v>1014</v>
      </c>
      <c r="C3696" s="11">
        <v>45260</v>
      </c>
      <c r="D3696" s="15">
        <v>1031527</v>
      </c>
    </row>
    <row r="3697" spans="1:4" x14ac:dyDescent="0.3">
      <c r="A3697" s="1">
        <v>3</v>
      </c>
      <c r="B3697" s="1" t="s">
        <v>1015</v>
      </c>
      <c r="C3697" s="11">
        <v>45260</v>
      </c>
      <c r="D3697" s="15">
        <v>917569</v>
      </c>
    </row>
    <row r="3698" spans="1:4" x14ac:dyDescent="0.3">
      <c r="A3698" s="1">
        <v>3</v>
      </c>
      <c r="B3698" s="1" t="s">
        <v>1018</v>
      </c>
      <c r="C3698" s="11">
        <v>45260</v>
      </c>
      <c r="D3698" s="15">
        <v>0</v>
      </c>
    </row>
    <row r="3699" spans="1:4" x14ac:dyDescent="0.3">
      <c r="A3699" s="1">
        <v>3</v>
      </c>
      <c r="B3699" s="1" t="s">
        <v>1010</v>
      </c>
      <c r="C3699" s="11">
        <v>45260</v>
      </c>
      <c r="D3699" s="15">
        <v>1198391</v>
      </c>
    </row>
    <row r="3700" spans="1:4" x14ac:dyDescent="0.3">
      <c r="A3700" s="1">
        <v>3</v>
      </c>
      <c r="B3700" s="1" t="s">
        <v>1019</v>
      </c>
      <c r="C3700" s="11">
        <v>45260</v>
      </c>
      <c r="D3700" s="15">
        <v>-7523</v>
      </c>
    </row>
    <row r="3701" spans="1:4" x14ac:dyDescent="0.3">
      <c r="A3701" s="1">
        <v>3</v>
      </c>
      <c r="B3701" s="1" t="s">
        <v>1020</v>
      </c>
      <c r="C3701" s="11">
        <v>45260</v>
      </c>
      <c r="D3701" s="15">
        <v>26000</v>
      </c>
    </row>
    <row r="3702" spans="1:4" x14ac:dyDescent="0.3">
      <c r="A3702" s="1">
        <v>3</v>
      </c>
      <c r="B3702" s="1" t="s">
        <v>1011</v>
      </c>
      <c r="C3702" s="11">
        <v>45260</v>
      </c>
      <c r="D3702" s="15">
        <v>82676</v>
      </c>
    </row>
    <row r="3703" spans="1:4" x14ac:dyDescent="0.3">
      <c r="A3703" s="1">
        <v>3</v>
      </c>
      <c r="B3703" s="1" t="s">
        <v>1012</v>
      </c>
      <c r="C3703" s="11">
        <v>45260</v>
      </c>
      <c r="D3703" s="15">
        <v>932974</v>
      </c>
    </row>
    <row r="3704" spans="1:4" x14ac:dyDescent="0.3">
      <c r="A3704" s="1">
        <v>3</v>
      </c>
      <c r="B3704" s="1" t="s">
        <v>1016</v>
      </c>
      <c r="C3704" s="11">
        <v>45260</v>
      </c>
      <c r="D3704" s="15">
        <v>318948</v>
      </c>
    </row>
    <row r="3705" spans="1:4" x14ac:dyDescent="0.3">
      <c r="A3705" s="1">
        <v>3</v>
      </c>
      <c r="B3705" s="1" t="s">
        <v>1013</v>
      </c>
      <c r="C3705" s="11">
        <v>45291</v>
      </c>
      <c r="D3705" s="15">
        <v>316000</v>
      </c>
    </row>
    <row r="3706" spans="1:4" x14ac:dyDescent="0.3">
      <c r="A3706" s="1">
        <v>3</v>
      </c>
      <c r="B3706" s="1" t="s">
        <v>1017</v>
      </c>
      <c r="C3706" s="11">
        <v>45291</v>
      </c>
      <c r="D3706" s="15">
        <v>-6639</v>
      </c>
    </row>
    <row r="3707" spans="1:4" x14ac:dyDescent="0.3">
      <c r="A3707" s="1">
        <v>3</v>
      </c>
      <c r="B3707" s="1" t="s">
        <v>1014</v>
      </c>
      <c r="C3707" s="11">
        <v>45291</v>
      </c>
      <c r="D3707" s="15">
        <v>1072348</v>
      </c>
    </row>
    <row r="3708" spans="1:4" x14ac:dyDescent="0.3">
      <c r="A3708" s="1">
        <v>3</v>
      </c>
      <c r="B3708" s="1" t="s">
        <v>1015</v>
      </c>
      <c r="C3708" s="11">
        <v>45291</v>
      </c>
      <c r="D3708" s="15">
        <v>952671</v>
      </c>
    </row>
    <row r="3709" spans="1:4" x14ac:dyDescent="0.3">
      <c r="A3709" s="1">
        <v>3</v>
      </c>
      <c r="B3709" s="1" t="s">
        <v>1018</v>
      </c>
      <c r="C3709" s="11">
        <v>45291</v>
      </c>
      <c r="D3709" s="15">
        <v>0</v>
      </c>
    </row>
    <row r="3710" spans="1:4" x14ac:dyDescent="0.3">
      <c r="A3710" s="1">
        <v>3</v>
      </c>
      <c r="B3710" s="1" t="s">
        <v>1010</v>
      </c>
      <c r="C3710" s="11">
        <v>45291</v>
      </c>
      <c r="D3710" s="15">
        <v>1273177</v>
      </c>
    </row>
    <row r="3711" spans="1:4" x14ac:dyDescent="0.3">
      <c r="A3711" s="1">
        <v>3</v>
      </c>
      <c r="B3711" s="1" t="s">
        <v>1019</v>
      </c>
      <c r="C3711" s="11">
        <v>45291</v>
      </c>
      <c r="D3711" s="15">
        <v>-7523</v>
      </c>
    </row>
    <row r="3712" spans="1:4" x14ac:dyDescent="0.3">
      <c r="A3712" s="1">
        <v>3</v>
      </c>
      <c r="B3712" s="1" t="s">
        <v>1020</v>
      </c>
      <c r="C3712" s="11">
        <v>45291</v>
      </c>
      <c r="D3712" s="15">
        <v>26000</v>
      </c>
    </row>
    <row r="3713" spans="1:4" x14ac:dyDescent="0.3">
      <c r="A3713" s="1">
        <v>3</v>
      </c>
      <c r="B3713" s="1" t="s">
        <v>1011</v>
      </c>
      <c r="C3713" s="11">
        <v>45291</v>
      </c>
      <c r="D3713" s="15">
        <v>86761</v>
      </c>
    </row>
    <row r="3714" spans="1:4" x14ac:dyDescent="0.3">
      <c r="A3714" s="1">
        <v>3</v>
      </c>
      <c r="B3714" s="1" t="s">
        <v>1012</v>
      </c>
      <c r="C3714" s="11">
        <v>45291</v>
      </c>
      <c r="D3714" s="15">
        <v>945869</v>
      </c>
    </row>
    <row r="3715" spans="1:4" x14ac:dyDescent="0.3">
      <c r="A3715" s="1">
        <v>3</v>
      </c>
      <c r="B3715" s="1" t="s">
        <v>1016</v>
      </c>
      <c r="C3715" s="11">
        <v>45291</v>
      </c>
      <c r="D3715" s="15">
        <v>318558</v>
      </c>
    </row>
    <row r="3716" spans="1:4" x14ac:dyDescent="0.3">
      <c r="A3716" s="1">
        <v>3</v>
      </c>
      <c r="B3716" s="1" t="s">
        <v>1013</v>
      </c>
      <c r="C3716" s="11">
        <v>45322</v>
      </c>
      <c r="D3716" s="15">
        <v>316000</v>
      </c>
    </row>
    <row r="3717" spans="1:4" x14ac:dyDescent="0.3">
      <c r="A3717" s="1">
        <v>3</v>
      </c>
      <c r="B3717" s="1" t="s">
        <v>1017</v>
      </c>
      <c r="C3717" s="11">
        <v>45322</v>
      </c>
      <c r="D3717" s="15">
        <v>-6353</v>
      </c>
    </row>
    <row r="3718" spans="1:4" x14ac:dyDescent="0.3">
      <c r="A3718" s="1">
        <v>3</v>
      </c>
      <c r="B3718" s="1" t="s">
        <v>1014</v>
      </c>
      <c r="C3718" s="11">
        <v>45322</v>
      </c>
      <c r="D3718" s="15">
        <v>1078186</v>
      </c>
    </row>
    <row r="3719" spans="1:4" x14ac:dyDescent="0.3">
      <c r="A3719" s="1">
        <v>3</v>
      </c>
      <c r="B3719" s="1" t="s">
        <v>1015</v>
      </c>
      <c r="C3719" s="11">
        <v>45322</v>
      </c>
      <c r="D3719" s="15">
        <v>952645</v>
      </c>
    </row>
    <row r="3720" spans="1:4" x14ac:dyDescent="0.3">
      <c r="A3720" s="1">
        <v>3</v>
      </c>
      <c r="B3720" s="1" t="s">
        <v>1018</v>
      </c>
      <c r="C3720" s="11">
        <v>45322</v>
      </c>
      <c r="D3720" s="15">
        <v>0</v>
      </c>
    </row>
    <row r="3721" spans="1:4" x14ac:dyDescent="0.3">
      <c r="A3721" s="1">
        <v>3</v>
      </c>
      <c r="B3721" s="1" t="s">
        <v>1010</v>
      </c>
      <c r="C3721" s="11">
        <v>45322</v>
      </c>
      <c r="D3721" s="15">
        <v>1280822</v>
      </c>
    </row>
    <row r="3722" spans="1:4" x14ac:dyDescent="0.3">
      <c r="A3722" s="1">
        <v>3</v>
      </c>
      <c r="B3722" s="1" t="s">
        <v>1019</v>
      </c>
      <c r="C3722" s="11">
        <v>45322</v>
      </c>
      <c r="D3722" s="15">
        <v>-7523</v>
      </c>
    </row>
    <row r="3723" spans="1:4" x14ac:dyDescent="0.3">
      <c r="A3723" s="1">
        <v>3</v>
      </c>
      <c r="B3723" s="1" t="s">
        <v>1020</v>
      </c>
      <c r="C3723" s="11">
        <v>45322</v>
      </c>
      <c r="D3723" s="15">
        <v>26000</v>
      </c>
    </row>
    <row r="3724" spans="1:4" x14ac:dyDescent="0.3">
      <c r="A3724" s="1">
        <v>3</v>
      </c>
      <c r="B3724" s="1" t="s">
        <v>1011</v>
      </c>
      <c r="C3724" s="11">
        <v>45322</v>
      </c>
      <c r="D3724" s="15">
        <v>86715</v>
      </c>
    </row>
    <row r="3725" spans="1:4" x14ac:dyDescent="0.3">
      <c r="A3725" s="1">
        <v>3</v>
      </c>
      <c r="B3725" s="1" t="s">
        <v>1012</v>
      </c>
      <c r="C3725" s="11">
        <v>45322</v>
      </c>
      <c r="D3725" s="15">
        <v>942903</v>
      </c>
    </row>
    <row r="3726" spans="1:4" x14ac:dyDescent="0.3">
      <c r="A3726" s="1">
        <v>3</v>
      </c>
      <c r="B3726" s="1" t="s">
        <v>1016</v>
      </c>
      <c r="C3726" s="11">
        <v>45322</v>
      </c>
      <c r="D3726" s="15">
        <v>310289</v>
      </c>
    </row>
    <row r="3727" spans="1:4" x14ac:dyDescent="0.3">
      <c r="A3727" s="1">
        <v>3</v>
      </c>
      <c r="B3727" s="1" t="s">
        <v>1013</v>
      </c>
      <c r="C3727" s="11">
        <v>45351</v>
      </c>
      <c r="D3727" s="15">
        <v>316000</v>
      </c>
    </row>
    <row r="3728" spans="1:4" x14ac:dyDescent="0.3">
      <c r="A3728" s="1">
        <v>3</v>
      </c>
      <c r="B3728" s="1" t="s">
        <v>1017</v>
      </c>
      <c r="C3728" s="11">
        <v>45351</v>
      </c>
      <c r="D3728" s="15">
        <v>-8172</v>
      </c>
    </row>
    <row r="3729" spans="1:4" x14ac:dyDescent="0.3">
      <c r="A3729" s="1">
        <v>3</v>
      </c>
      <c r="B3729" s="1" t="s">
        <v>1014</v>
      </c>
      <c r="C3729" s="11">
        <v>45351</v>
      </c>
      <c r="D3729" s="15">
        <v>1089015</v>
      </c>
    </row>
    <row r="3730" spans="1:4" x14ac:dyDescent="0.3">
      <c r="A3730" s="1">
        <v>3</v>
      </c>
      <c r="B3730" s="1" t="s">
        <v>1015</v>
      </c>
      <c r="C3730" s="11">
        <v>45351</v>
      </c>
      <c r="D3730" s="15">
        <v>957815</v>
      </c>
    </row>
    <row r="3731" spans="1:4" x14ac:dyDescent="0.3">
      <c r="A3731" s="1">
        <v>3</v>
      </c>
      <c r="B3731" s="1" t="s">
        <v>1018</v>
      </c>
      <c r="C3731" s="11">
        <v>45351</v>
      </c>
      <c r="D3731" s="15">
        <v>0</v>
      </c>
    </row>
    <row r="3732" spans="1:4" x14ac:dyDescent="0.3">
      <c r="A3732" s="1">
        <v>3</v>
      </c>
      <c r="B3732" s="1" t="s">
        <v>1010</v>
      </c>
      <c r="C3732" s="11">
        <v>45351</v>
      </c>
      <c r="D3732" s="15">
        <v>1304350</v>
      </c>
    </row>
    <row r="3733" spans="1:4" x14ac:dyDescent="0.3">
      <c r="A3733" s="1">
        <v>3</v>
      </c>
      <c r="B3733" s="1" t="s">
        <v>1019</v>
      </c>
      <c r="C3733" s="11">
        <v>45351</v>
      </c>
      <c r="D3733" s="15">
        <v>-7523</v>
      </c>
    </row>
    <row r="3734" spans="1:4" x14ac:dyDescent="0.3">
      <c r="A3734" s="1">
        <v>3</v>
      </c>
      <c r="B3734" s="1" t="s">
        <v>1020</v>
      </c>
      <c r="C3734" s="11">
        <v>45351</v>
      </c>
      <c r="D3734" s="15">
        <v>26000</v>
      </c>
    </row>
    <row r="3735" spans="1:4" x14ac:dyDescent="0.3">
      <c r="A3735" s="1">
        <v>3</v>
      </c>
      <c r="B3735" s="1" t="s">
        <v>1011</v>
      </c>
      <c r="C3735" s="11">
        <v>45351</v>
      </c>
      <c r="D3735" s="15">
        <v>87410</v>
      </c>
    </row>
    <row r="3736" spans="1:4" x14ac:dyDescent="0.3">
      <c r="A3736" s="1">
        <v>3</v>
      </c>
      <c r="B3736" s="1" t="s">
        <v>1012</v>
      </c>
      <c r="C3736" s="11">
        <v>45351</v>
      </c>
      <c r="D3736" s="15">
        <v>939308</v>
      </c>
    </row>
    <row r="3737" spans="1:4" x14ac:dyDescent="0.3">
      <c r="A3737" s="1">
        <v>3</v>
      </c>
      <c r="B3737" s="1" t="s">
        <v>1016</v>
      </c>
      <c r="C3737" s="11">
        <v>45351</v>
      </c>
      <c r="D3737" s="15">
        <v>302401</v>
      </c>
    </row>
    <row r="3738" spans="1:4" x14ac:dyDescent="0.3">
      <c r="A3738" s="1">
        <v>3</v>
      </c>
      <c r="B3738" s="1" t="s">
        <v>1013</v>
      </c>
      <c r="C3738" s="11">
        <v>45382</v>
      </c>
      <c r="D3738" s="15">
        <v>316000</v>
      </c>
    </row>
    <row r="3739" spans="1:4" x14ac:dyDescent="0.3">
      <c r="A3739" s="1">
        <v>3</v>
      </c>
      <c r="B3739" s="1" t="s">
        <v>1017</v>
      </c>
      <c r="C3739" s="11">
        <v>45382</v>
      </c>
      <c r="D3739" s="15">
        <v>-11275</v>
      </c>
    </row>
    <row r="3740" spans="1:4" x14ac:dyDescent="0.3">
      <c r="A3740" s="1">
        <v>3</v>
      </c>
      <c r="B3740" s="1" t="s">
        <v>1014</v>
      </c>
      <c r="C3740" s="11">
        <v>45382</v>
      </c>
      <c r="D3740" s="15">
        <v>1115429</v>
      </c>
    </row>
    <row r="3741" spans="1:4" x14ac:dyDescent="0.3">
      <c r="A3741" s="1">
        <v>3</v>
      </c>
      <c r="B3741" s="1" t="s">
        <v>1015</v>
      </c>
      <c r="C3741" s="11">
        <v>45382</v>
      </c>
      <c r="D3741" s="15">
        <v>981565</v>
      </c>
    </row>
    <row r="3742" spans="1:4" x14ac:dyDescent="0.3">
      <c r="A3742" s="1">
        <v>3</v>
      </c>
      <c r="B3742" s="1" t="s">
        <v>1018</v>
      </c>
      <c r="C3742" s="11">
        <v>45382</v>
      </c>
      <c r="D3742" s="15">
        <v>0</v>
      </c>
    </row>
    <row r="3743" spans="1:4" x14ac:dyDescent="0.3">
      <c r="A3743" s="1">
        <v>3</v>
      </c>
      <c r="B3743" s="1" t="s">
        <v>1010</v>
      </c>
      <c r="C3743" s="11">
        <v>45382</v>
      </c>
      <c r="D3743" s="15">
        <v>1362877</v>
      </c>
    </row>
    <row r="3744" spans="1:4" x14ac:dyDescent="0.3">
      <c r="A3744" s="1">
        <v>3</v>
      </c>
      <c r="B3744" s="1" t="s">
        <v>1019</v>
      </c>
      <c r="C3744" s="11">
        <v>45382</v>
      </c>
      <c r="D3744" s="15">
        <v>-7523</v>
      </c>
    </row>
    <row r="3745" spans="1:4" x14ac:dyDescent="0.3">
      <c r="A3745" s="1">
        <v>3</v>
      </c>
      <c r="B3745" s="1" t="s">
        <v>1020</v>
      </c>
      <c r="C3745" s="11">
        <v>45382</v>
      </c>
      <c r="D3745" s="15">
        <v>26000</v>
      </c>
    </row>
    <row r="3746" spans="1:4" x14ac:dyDescent="0.3">
      <c r="A3746" s="1">
        <v>3</v>
      </c>
      <c r="B3746" s="1" t="s">
        <v>1011</v>
      </c>
      <c r="C3746" s="11">
        <v>45382</v>
      </c>
      <c r="D3746" s="15">
        <v>90309</v>
      </c>
    </row>
    <row r="3747" spans="1:4" x14ac:dyDescent="0.3">
      <c r="A3747" s="1">
        <v>3</v>
      </c>
      <c r="B3747" s="1" t="s">
        <v>1012</v>
      </c>
      <c r="C3747" s="11">
        <v>45382</v>
      </c>
      <c r="D3747" s="15">
        <v>942337</v>
      </c>
    </row>
    <row r="3748" spans="1:4" x14ac:dyDescent="0.3">
      <c r="A3748" s="1">
        <v>3</v>
      </c>
      <c r="B3748" s="1" t="s">
        <v>1016</v>
      </c>
      <c r="C3748" s="11">
        <v>45382</v>
      </c>
      <c r="D3748" s="15">
        <v>297593</v>
      </c>
    </row>
    <row r="3749" spans="1:4" x14ac:dyDescent="0.3">
      <c r="A3749" s="1">
        <v>3</v>
      </c>
      <c r="B3749" s="1" t="s">
        <v>1013</v>
      </c>
      <c r="C3749" s="11">
        <v>45412</v>
      </c>
      <c r="D3749" s="15">
        <v>316000</v>
      </c>
    </row>
    <row r="3750" spans="1:4" x14ac:dyDescent="0.3">
      <c r="A3750" s="1">
        <v>3</v>
      </c>
      <c r="B3750" s="1" t="s">
        <v>1017</v>
      </c>
      <c r="C3750" s="11">
        <v>45412</v>
      </c>
      <c r="D3750" s="15">
        <v>-9304</v>
      </c>
    </row>
    <row r="3751" spans="1:4" x14ac:dyDescent="0.3">
      <c r="A3751" s="1">
        <v>3</v>
      </c>
      <c r="B3751" s="1" t="s">
        <v>1014</v>
      </c>
      <c r="C3751" s="11">
        <v>45412</v>
      </c>
      <c r="D3751" s="15">
        <v>1092799</v>
      </c>
    </row>
    <row r="3752" spans="1:4" x14ac:dyDescent="0.3">
      <c r="A3752" s="1">
        <v>3</v>
      </c>
      <c r="B3752" s="1" t="s">
        <v>1015</v>
      </c>
      <c r="C3752" s="11">
        <v>45412</v>
      </c>
      <c r="D3752" s="15">
        <v>966303</v>
      </c>
    </row>
    <row r="3753" spans="1:4" x14ac:dyDescent="0.3">
      <c r="A3753" s="1">
        <v>3</v>
      </c>
      <c r="B3753" s="1" t="s">
        <v>1018</v>
      </c>
      <c r="C3753" s="11">
        <v>45412</v>
      </c>
      <c r="D3753" s="15">
        <v>0</v>
      </c>
    </row>
    <row r="3754" spans="1:4" x14ac:dyDescent="0.3">
      <c r="A3754" s="1">
        <v>3</v>
      </c>
      <c r="B3754" s="1" t="s">
        <v>1010</v>
      </c>
      <c r="C3754" s="11">
        <v>45412</v>
      </c>
      <c r="D3754" s="15">
        <v>1322276</v>
      </c>
    </row>
    <row r="3755" spans="1:4" x14ac:dyDescent="0.3">
      <c r="A3755" s="1">
        <v>3</v>
      </c>
      <c r="B3755" s="1" t="s">
        <v>1019</v>
      </c>
      <c r="C3755" s="11">
        <v>45412</v>
      </c>
      <c r="D3755" s="15">
        <v>-7523</v>
      </c>
    </row>
    <row r="3756" spans="1:4" x14ac:dyDescent="0.3">
      <c r="A3756" s="1">
        <v>3</v>
      </c>
      <c r="B3756" s="1" t="s">
        <v>1020</v>
      </c>
      <c r="C3756" s="11">
        <v>45412</v>
      </c>
      <c r="D3756" s="15">
        <v>26000</v>
      </c>
    </row>
    <row r="3757" spans="1:4" x14ac:dyDescent="0.3">
      <c r="A3757" s="1">
        <v>3</v>
      </c>
      <c r="B3757" s="1" t="s">
        <v>1011</v>
      </c>
      <c r="C3757" s="11">
        <v>45412</v>
      </c>
      <c r="D3757" s="15">
        <v>88457</v>
      </c>
    </row>
    <row r="3758" spans="1:4" x14ac:dyDescent="0.3">
      <c r="A3758" s="1">
        <v>3</v>
      </c>
      <c r="B3758" s="1" t="s">
        <v>1012</v>
      </c>
      <c r="C3758" s="11">
        <v>45412</v>
      </c>
      <c r="D3758" s="15">
        <v>926681</v>
      </c>
    </row>
    <row r="3759" spans="1:4" x14ac:dyDescent="0.3">
      <c r="A3759" s="1">
        <v>3</v>
      </c>
      <c r="B3759" s="1" t="s">
        <v>1016</v>
      </c>
      <c r="C3759" s="11">
        <v>45412</v>
      </c>
      <c r="D3759" s="15">
        <v>285375</v>
      </c>
    </row>
    <row r="3760" spans="1:4" x14ac:dyDescent="0.3">
      <c r="A3760" s="1">
        <v>3</v>
      </c>
      <c r="B3760" s="1" t="s">
        <v>1013</v>
      </c>
      <c r="C3760" s="11">
        <v>45443</v>
      </c>
      <c r="D3760" s="15">
        <v>316000</v>
      </c>
    </row>
    <row r="3761" spans="1:4" x14ac:dyDescent="0.3">
      <c r="A3761" s="1">
        <v>3</v>
      </c>
      <c r="B3761" s="1" t="s">
        <v>1017</v>
      </c>
      <c r="C3761" s="11">
        <v>45443</v>
      </c>
      <c r="D3761" s="15">
        <v>-5470</v>
      </c>
    </row>
    <row r="3762" spans="1:4" x14ac:dyDescent="0.3">
      <c r="A3762" s="1">
        <v>3</v>
      </c>
      <c r="B3762" s="1" t="s">
        <v>1014</v>
      </c>
      <c r="C3762" s="11">
        <v>45443</v>
      </c>
      <c r="D3762" s="15">
        <v>1110113</v>
      </c>
    </row>
    <row r="3763" spans="1:4" x14ac:dyDescent="0.3">
      <c r="A3763" s="1">
        <v>3</v>
      </c>
      <c r="B3763" s="1" t="s">
        <v>1015</v>
      </c>
      <c r="C3763" s="11">
        <v>45443</v>
      </c>
      <c r="D3763" s="15">
        <v>979191</v>
      </c>
    </row>
    <row r="3764" spans="1:4" x14ac:dyDescent="0.3">
      <c r="A3764" s="1">
        <v>3</v>
      </c>
      <c r="B3764" s="1" t="s">
        <v>1018</v>
      </c>
      <c r="C3764" s="11">
        <v>45443</v>
      </c>
      <c r="D3764" s="15">
        <v>0</v>
      </c>
    </row>
    <row r="3765" spans="1:4" x14ac:dyDescent="0.3">
      <c r="A3765" s="1">
        <v>3</v>
      </c>
      <c r="B3765" s="1" t="s">
        <v>1010</v>
      </c>
      <c r="C3765" s="11">
        <v>45443</v>
      </c>
      <c r="D3765" s="15">
        <v>1354348</v>
      </c>
    </row>
    <row r="3766" spans="1:4" x14ac:dyDescent="0.3">
      <c r="A3766" s="1">
        <v>3</v>
      </c>
      <c r="B3766" s="1" t="s">
        <v>1019</v>
      </c>
      <c r="C3766" s="11">
        <v>45443</v>
      </c>
      <c r="D3766" s="15">
        <v>-7523</v>
      </c>
    </row>
    <row r="3767" spans="1:4" x14ac:dyDescent="0.3">
      <c r="A3767" s="1">
        <v>3</v>
      </c>
      <c r="B3767" s="1" t="s">
        <v>1020</v>
      </c>
      <c r="C3767" s="11">
        <v>45443</v>
      </c>
      <c r="D3767" s="15">
        <v>26000</v>
      </c>
    </row>
    <row r="3768" spans="1:4" x14ac:dyDescent="0.3">
      <c r="A3768" s="1">
        <v>3</v>
      </c>
      <c r="B3768" s="1" t="s">
        <v>1011</v>
      </c>
      <c r="C3768" s="11">
        <v>45443</v>
      </c>
      <c r="D3768" s="15">
        <v>89949</v>
      </c>
    </row>
    <row r="3769" spans="1:4" x14ac:dyDescent="0.3">
      <c r="A3769" s="1">
        <v>3</v>
      </c>
      <c r="B3769" s="1" t="s">
        <v>1012</v>
      </c>
      <c r="C3769" s="11">
        <v>45443</v>
      </c>
      <c r="D3769" s="15">
        <v>930197</v>
      </c>
    </row>
    <row r="3770" spans="1:4" x14ac:dyDescent="0.3">
      <c r="A3770" s="1">
        <v>3</v>
      </c>
      <c r="B3770" s="1" t="s">
        <v>1016</v>
      </c>
      <c r="C3770" s="11">
        <v>45443</v>
      </c>
      <c r="D3770" s="15">
        <v>279589</v>
      </c>
    </row>
    <row r="3771" spans="1:4" x14ac:dyDescent="0.3">
      <c r="A3771" s="1">
        <v>3</v>
      </c>
      <c r="B3771" s="1" t="s">
        <v>1013</v>
      </c>
      <c r="C3771" s="11">
        <v>45473</v>
      </c>
      <c r="D3771" s="15">
        <v>316000</v>
      </c>
    </row>
    <row r="3772" spans="1:4" x14ac:dyDescent="0.3">
      <c r="A3772" s="1">
        <v>3</v>
      </c>
      <c r="B3772" s="1" t="s">
        <v>1017</v>
      </c>
      <c r="C3772" s="11">
        <v>45473</v>
      </c>
      <c r="D3772" s="15">
        <v>-2750</v>
      </c>
    </row>
    <row r="3773" spans="1:4" x14ac:dyDescent="0.3">
      <c r="A3773" s="1">
        <v>3</v>
      </c>
      <c r="B3773" s="1" t="s">
        <v>1014</v>
      </c>
      <c r="C3773" s="11">
        <v>45473</v>
      </c>
      <c r="D3773" s="15">
        <v>1121571</v>
      </c>
    </row>
    <row r="3774" spans="1:4" x14ac:dyDescent="0.3">
      <c r="A3774" s="1">
        <v>3</v>
      </c>
      <c r="B3774" s="1" t="s">
        <v>1015</v>
      </c>
      <c r="C3774" s="11">
        <v>45473</v>
      </c>
      <c r="D3774" s="15">
        <v>985004</v>
      </c>
    </row>
    <row r="3775" spans="1:4" x14ac:dyDescent="0.3">
      <c r="A3775" s="1">
        <v>3</v>
      </c>
      <c r="B3775" s="1" t="s">
        <v>1018</v>
      </c>
      <c r="C3775" s="11">
        <v>45473</v>
      </c>
      <c r="D3775" s="15">
        <v>0</v>
      </c>
    </row>
    <row r="3776" spans="1:4" x14ac:dyDescent="0.3">
      <c r="A3776" s="1">
        <v>3</v>
      </c>
      <c r="B3776" s="1" t="s">
        <v>1010</v>
      </c>
      <c r="C3776" s="11">
        <v>45473</v>
      </c>
      <c r="D3776" s="15">
        <v>1369455</v>
      </c>
    </row>
    <row r="3777" spans="1:4" x14ac:dyDescent="0.3">
      <c r="A3777" s="1">
        <v>3</v>
      </c>
      <c r="B3777" s="1" t="s">
        <v>1019</v>
      </c>
      <c r="C3777" s="11">
        <v>45473</v>
      </c>
      <c r="D3777" s="15">
        <v>-7523</v>
      </c>
    </row>
    <row r="3778" spans="1:4" x14ac:dyDescent="0.3">
      <c r="A3778" s="1">
        <v>3</v>
      </c>
      <c r="B3778" s="1" t="s">
        <v>1020</v>
      </c>
      <c r="C3778" s="11">
        <v>45473</v>
      </c>
      <c r="D3778" s="15">
        <v>26000</v>
      </c>
    </row>
    <row r="3779" spans="1:4" x14ac:dyDescent="0.3">
      <c r="A3779" s="1">
        <v>3</v>
      </c>
      <c r="B3779" s="1" t="s">
        <v>1011</v>
      </c>
      <c r="C3779" s="11">
        <v>45473</v>
      </c>
      <c r="D3779" s="15">
        <v>90463</v>
      </c>
    </row>
    <row r="3780" spans="1:4" x14ac:dyDescent="0.3">
      <c r="A3780" s="1">
        <v>3</v>
      </c>
      <c r="B3780" s="1" t="s">
        <v>1012</v>
      </c>
      <c r="C3780" s="11">
        <v>45473</v>
      </c>
      <c r="D3780" s="15">
        <v>920001</v>
      </c>
    </row>
    <row r="3781" spans="1:4" x14ac:dyDescent="0.3">
      <c r="A3781" s="1">
        <v>3</v>
      </c>
      <c r="B3781" s="1" t="s">
        <v>1016</v>
      </c>
      <c r="C3781" s="11">
        <v>45473</v>
      </c>
      <c r="D3781" s="15">
        <v>273143</v>
      </c>
    </row>
    <row r="3782" spans="1:4" x14ac:dyDescent="0.3">
      <c r="A3782" s="1">
        <v>3</v>
      </c>
      <c r="B3782" s="1" t="s">
        <v>1013</v>
      </c>
      <c r="C3782" s="11">
        <v>45504</v>
      </c>
      <c r="D3782" s="15">
        <v>316000</v>
      </c>
    </row>
    <row r="3783" spans="1:4" x14ac:dyDescent="0.3">
      <c r="A3783" s="1">
        <v>3</v>
      </c>
      <c r="B3783" s="1" t="s">
        <v>1017</v>
      </c>
      <c r="C3783" s="11">
        <v>45504</v>
      </c>
      <c r="D3783" s="15">
        <v>-2750</v>
      </c>
    </row>
    <row r="3784" spans="1:4" x14ac:dyDescent="0.3">
      <c r="A3784" s="1">
        <v>3</v>
      </c>
      <c r="B3784" s="1" t="s">
        <v>1014</v>
      </c>
      <c r="C3784" s="11">
        <v>45504</v>
      </c>
      <c r="D3784" s="15">
        <v>1141043</v>
      </c>
    </row>
    <row r="3785" spans="1:4" x14ac:dyDescent="0.3">
      <c r="A3785" s="1">
        <v>3</v>
      </c>
      <c r="B3785" s="1" t="s">
        <v>1015</v>
      </c>
      <c r="C3785" s="11">
        <v>45504</v>
      </c>
      <c r="D3785" s="15">
        <v>1006242</v>
      </c>
    </row>
    <row r="3786" spans="1:4" x14ac:dyDescent="0.3">
      <c r="A3786" s="1">
        <v>3</v>
      </c>
      <c r="B3786" s="1" t="s">
        <v>1018</v>
      </c>
      <c r="C3786" s="11">
        <v>45504</v>
      </c>
      <c r="D3786" s="15">
        <v>0</v>
      </c>
    </row>
    <row r="3787" spans="1:4" x14ac:dyDescent="0.3">
      <c r="A3787" s="1">
        <v>3</v>
      </c>
      <c r="B3787" s="1" t="s">
        <v>1010</v>
      </c>
      <c r="C3787" s="11">
        <v>45504</v>
      </c>
      <c r="D3787" s="15">
        <v>1407120</v>
      </c>
    </row>
    <row r="3788" spans="1:4" x14ac:dyDescent="0.3">
      <c r="A3788" s="1">
        <v>3</v>
      </c>
      <c r="B3788" s="1" t="s">
        <v>1019</v>
      </c>
      <c r="C3788" s="11">
        <v>45504</v>
      </c>
      <c r="D3788" s="15">
        <v>-7523</v>
      </c>
    </row>
    <row r="3789" spans="1:4" x14ac:dyDescent="0.3">
      <c r="A3789" s="1">
        <v>3</v>
      </c>
      <c r="B3789" s="1" t="s">
        <v>1020</v>
      </c>
      <c r="C3789" s="11">
        <v>45504</v>
      </c>
      <c r="D3789" s="15">
        <v>26000</v>
      </c>
    </row>
    <row r="3790" spans="1:4" x14ac:dyDescent="0.3">
      <c r="A3790" s="1">
        <v>3</v>
      </c>
      <c r="B3790" s="1" t="s">
        <v>1011</v>
      </c>
      <c r="C3790" s="11">
        <v>45504</v>
      </c>
      <c r="D3790" s="15">
        <v>93057</v>
      </c>
    </row>
    <row r="3791" spans="1:4" x14ac:dyDescent="0.3">
      <c r="A3791" s="1">
        <v>3</v>
      </c>
      <c r="B3791" s="1" t="s">
        <v>1012</v>
      </c>
      <c r="C3791" s="11">
        <v>45504</v>
      </c>
      <c r="D3791" s="15">
        <v>937822</v>
      </c>
    </row>
    <row r="3792" spans="1:4" x14ac:dyDescent="0.3">
      <c r="A3792" s="1">
        <v>3</v>
      </c>
      <c r="B3792" s="1" t="s">
        <v>1016</v>
      </c>
      <c r="C3792" s="11">
        <v>45504</v>
      </c>
      <c r="D3792" s="15">
        <v>267808</v>
      </c>
    </row>
    <row r="3793" spans="1:4" x14ac:dyDescent="0.3">
      <c r="A3793" s="1">
        <v>3</v>
      </c>
      <c r="B3793" s="1" t="s">
        <v>1013</v>
      </c>
      <c r="C3793" s="11">
        <v>45535</v>
      </c>
      <c r="D3793" s="15">
        <v>316000</v>
      </c>
    </row>
    <row r="3794" spans="1:4" x14ac:dyDescent="0.3">
      <c r="A3794" s="1">
        <v>3</v>
      </c>
      <c r="B3794" s="1" t="s">
        <v>1017</v>
      </c>
      <c r="C3794" s="11">
        <v>45535</v>
      </c>
      <c r="D3794" s="15">
        <v>-2750</v>
      </c>
    </row>
    <row r="3795" spans="1:4" x14ac:dyDescent="0.3">
      <c r="A3795" s="1">
        <v>3</v>
      </c>
      <c r="B3795" s="1" t="s">
        <v>1014</v>
      </c>
      <c r="C3795" s="11">
        <v>45535</v>
      </c>
      <c r="D3795" s="15">
        <v>1165721</v>
      </c>
    </row>
    <row r="3796" spans="1:4" x14ac:dyDescent="0.3">
      <c r="A3796" s="1">
        <v>3</v>
      </c>
      <c r="B3796" s="1" t="s">
        <v>1015</v>
      </c>
      <c r="C3796" s="11">
        <v>45535</v>
      </c>
      <c r="D3796" s="15">
        <v>1019957</v>
      </c>
    </row>
    <row r="3797" spans="1:4" x14ac:dyDescent="0.3">
      <c r="A3797" s="1">
        <v>3</v>
      </c>
      <c r="B3797" s="1" t="s">
        <v>1018</v>
      </c>
      <c r="C3797" s="11">
        <v>45535</v>
      </c>
      <c r="D3797" s="15">
        <v>0</v>
      </c>
    </row>
    <row r="3798" spans="1:4" x14ac:dyDescent="0.3">
      <c r="A3798" s="1">
        <v>3</v>
      </c>
      <c r="B3798" s="1" t="s">
        <v>1010</v>
      </c>
      <c r="C3798" s="11">
        <v>45535</v>
      </c>
      <c r="D3798" s="15">
        <v>1393466</v>
      </c>
    </row>
    <row r="3799" spans="1:4" x14ac:dyDescent="0.3">
      <c r="A3799" s="1">
        <v>3</v>
      </c>
      <c r="B3799" s="1" t="s">
        <v>1019</v>
      </c>
      <c r="C3799" s="11">
        <v>45535</v>
      </c>
      <c r="D3799" s="15">
        <v>-7523</v>
      </c>
    </row>
    <row r="3800" spans="1:4" x14ac:dyDescent="0.3">
      <c r="A3800" s="1">
        <v>3</v>
      </c>
      <c r="B3800" s="1" t="s">
        <v>1020</v>
      </c>
      <c r="C3800" s="11">
        <v>45535</v>
      </c>
      <c r="D3800" s="15">
        <v>26000</v>
      </c>
    </row>
    <row r="3801" spans="1:4" x14ac:dyDescent="0.3">
      <c r="A3801" s="1">
        <v>3</v>
      </c>
      <c r="B3801" s="1" t="s">
        <v>1011</v>
      </c>
      <c r="C3801" s="11">
        <v>45535</v>
      </c>
      <c r="D3801" s="15">
        <v>94523</v>
      </c>
    </row>
    <row r="3802" spans="1:4" x14ac:dyDescent="0.3">
      <c r="A3802" s="1">
        <v>3</v>
      </c>
      <c r="B3802" s="1" t="s">
        <v>1012</v>
      </c>
      <c r="C3802" s="11">
        <v>45535</v>
      </c>
      <c r="D3802" s="15">
        <v>930414</v>
      </c>
    </row>
    <row r="3803" spans="1:4" x14ac:dyDescent="0.3">
      <c r="A3803" s="1">
        <v>3</v>
      </c>
      <c r="B3803" s="1" t="s">
        <v>1016</v>
      </c>
      <c r="C3803" s="11">
        <v>45535</v>
      </c>
      <c r="D3803" s="15">
        <v>262825</v>
      </c>
    </row>
    <row r="3804" spans="1:4" x14ac:dyDescent="0.3">
      <c r="A3804" s="1">
        <v>3</v>
      </c>
      <c r="B3804" s="1" t="s">
        <v>1013</v>
      </c>
      <c r="C3804" s="11">
        <v>45565</v>
      </c>
      <c r="D3804" s="15">
        <v>316000</v>
      </c>
    </row>
    <row r="3805" spans="1:4" x14ac:dyDescent="0.3">
      <c r="A3805" s="1">
        <v>3</v>
      </c>
      <c r="B3805" s="1" t="s">
        <v>1017</v>
      </c>
      <c r="C3805" s="11">
        <v>45565</v>
      </c>
      <c r="D3805" s="15">
        <v>-2750</v>
      </c>
    </row>
    <row r="3806" spans="1:4" x14ac:dyDescent="0.3">
      <c r="A3806" s="1">
        <v>3</v>
      </c>
      <c r="B3806" s="1" t="s">
        <v>1014</v>
      </c>
      <c r="C3806" s="11">
        <v>45565</v>
      </c>
      <c r="D3806" s="15">
        <v>1178135</v>
      </c>
    </row>
    <row r="3807" spans="1:4" x14ac:dyDescent="0.3">
      <c r="A3807" s="1">
        <v>3</v>
      </c>
      <c r="B3807" s="1" t="s">
        <v>1015</v>
      </c>
      <c r="C3807" s="11">
        <v>45565</v>
      </c>
      <c r="D3807" s="15">
        <v>1030951</v>
      </c>
    </row>
    <row r="3808" spans="1:4" x14ac:dyDescent="0.3">
      <c r="A3808" s="1">
        <v>3</v>
      </c>
      <c r="B3808" s="1" t="s">
        <v>1018</v>
      </c>
      <c r="C3808" s="11">
        <v>45565</v>
      </c>
      <c r="D3808" s="15">
        <v>0</v>
      </c>
    </row>
    <row r="3809" spans="1:4" x14ac:dyDescent="0.3">
      <c r="A3809" s="1">
        <v>3</v>
      </c>
      <c r="B3809" s="1" t="s">
        <v>1010</v>
      </c>
      <c r="C3809" s="11">
        <v>45565</v>
      </c>
      <c r="D3809" s="15">
        <v>1413875</v>
      </c>
    </row>
    <row r="3810" spans="1:4" x14ac:dyDescent="0.3">
      <c r="A3810" s="1">
        <v>3</v>
      </c>
      <c r="B3810" s="1" t="s">
        <v>1019</v>
      </c>
      <c r="C3810" s="11">
        <v>45565</v>
      </c>
      <c r="D3810" s="15">
        <v>-7523</v>
      </c>
    </row>
    <row r="3811" spans="1:4" x14ac:dyDescent="0.3">
      <c r="A3811" s="1">
        <v>3</v>
      </c>
      <c r="B3811" s="1" t="s">
        <v>1020</v>
      </c>
      <c r="C3811" s="11">
        <v>45565</v>
      </c>
      <c r="D3811" s="15">
        <v>26000</v>
      </c>
    </row>
    <row r="3812" spans="1:4" x14ac:dyDescent="0.3">
      <c r="A3812" s="1">
        <v>3</v>
      </c>
      <c r="B3812" s="1" t="s">
        <v>1011</v>
      </c>
      <c r="C3812" s="11">
        <v>45565</v>
      </c>
      <c r="D3812" s="15">
        <v>95683</v>
      </c>
    </row>
    <row r="3813" spans="1:4" x14ac:dyDescent="0.3">
      <c r="A3813" s="1">
        <v>3</v>
      </c>
      <c r="B3813" s="1" t="s">
        <v>1012</v>
      </c>
      <c r="C3813" s="11">
        <v>45565</v>
      </c>
      <c r="D3813" s="15">
        <v>940071</v>
      </c>
    </row>
    <row r="3814" spans="1:4" x14ac:dyDescent="0.3">
      <c r="A3814" s="1">
        <v>3</v>
      </c>
      <c r="B3814" s="1" t="s">
        <v>1016</v>
      </c>
      <c r="C3814" s="11">
        <v>45565</v>
      </c>
      <c r="D3814" s="15">
        <v>256450</v>
      </c>
    </row>
    <row r="3815" spans="1:4" x14ac:dyDescent="0.3">
      <c r="A3815" s="1">
        <v>3</v>
      </c>
      <c r="B3815" s="1" t="s">
        <v>1013</v>
      </c>
      <c r="C3815" s="11">
        <v>45596</v>
      </c>
      <c r="D3815" s="15">
        <v>316000</v>
      </c>
    </row>
    <row r="3816" spans="1:4" x14ac:dyDescent="0.3">
      <c r="A3816" s="1">
        <v>3</v>
      </c>
      <c r="B3816" s="1" t="s">
        <v>1017</v>
      </c>
      <c r="C3816" s="11">
        <v>45596</v>
      </c>
      <c r="D3816" s="15">
        <v>-2750</v>
      </c>
    </row>
    <row r="3817" spans="1:4" x14ac:dyDescent="0.3">
      <c r="A3817" s="1">
        <v>3</v>
      </c>
      <c r="B3817" s="1" t="s">
        <v>1014</v>
      </c>
      <c r="C3817" s="11">
        <v>45596</v>
      </c>
      <c r="D3817" s="15">
        <v>1168418</v>
      </c>
    </row>
    <row r="3818" spans="1:4" x14ac:dyDescent="0.3">
      <c r="A3818" s="1">
        <v>3</v>
      </c>
      <c r="B3818" s="1" t="s">
        <v>1015</v>
      </c>
      <c r="C3818" s="11">
        <v>45596</v>
      </c>
      <c r="D3818" s="15">
        <v>1023122</v>
      </c>
    </row>
    <row r="3819" spans="1:4" x14ac:dyDescent="0.3">
      <c r="A3819" s="1">
        <v>3</v>
      </c>
      <c r="B3819" s="1" t="s">
        <v>1018</v>
      </c>
      <c r="C3819" s="11">
        <v>45596</v>
      </c>
      <c r="D3819" s="15">
        <v>0</v>
      </c>
    </row>
    <row r="3820" spans="1:4" x14ac:dyDescent="0.3">
      <c r="A3820" s="1">
        <v>3</v>
      </c>
      <c r="B3820" s="1" t="s">
        <v>1010</v>
      </c>
      <c r="C3820" s="11">
        <v>45596</v>
      </c>
      <c r="D3820" s="15">
        <v>1405329</v>
      </c>
    </row>
    <row r="3821" spans="1:4" x14ac:dyDescent="0.3">
      <c r="A3821" s="1">
        <v>3</v>
      </c>
      <c r="B3821" s="1" t="s">
        <v>1019</v>
      </c>
      <c r="C3821" s="11">
        <v>45596</v>
      </c>
      <c r="D3821" s="15">
        <v>-7523</v>
      </c>
    </row>
    <row r="3822" spans="1:4" x14ac:dyDescent="0.3">
      <c r="A3822" s="1">
        <v>3</v>
      </c>
      <c r="B3822" s="1" t="s">
        <v>1020</v>
      </c>
      <c r="C3822" s="11">
        <v>45596</v>
      </c>
      <c r="D3822" s="15">
        <v>26000</v>
      </c>
    </row>
    <row r="3823" spans="1:4" x14ac:dyDescent="0.3">
      <c r="A3823" s="1">
        <v>3</v>
      </c>
      <c r="B3823" s="1" t="s">
        <v>1011</v>
      </c>
      <c r="C3823" s="11">
        <v>45596</v>
      </c>
      <c r="D3823" s="15">
        <v>94816</v>
      </c>
    </row>
    <row r="3824" spans="1:4" x14ac:dyDescent="0.3">
      <c r="A3824" s="1">
        <v>3</v>
      </c>
      <c r="B3824" s="1" t="s">
        <v>1012</v>
      </c>
      <c r="C3824" s="11">
        <v>45596</v>
      </c>
      <c r="D3824" s="15">
        <v>921554</v>
      </c>
    </row>
    <row r="3825" spans="1:4" x14ac:dyDescent="0.3">
      <c r="A3825" s="1">
        <v>3</v>
      </c>
      <c r="B3825" s="1" t="s">
        <v>1016</v>
      </c>
      <c r="C3825" s="11">
        <v>45596</v>
      </c>
      <c r="D3825" s="15">
        <v>245653</v>
      </c>
    </row>
    <row r="3826" spans="1:4" x14ac:dyDescent="0.3">
      <c r="A3826" s="1">
        <v>3</v>
      </c>
      <c r="B3826" s="1" t="s">
        <v>1013</v>
      </c>
      <c r="C3826" s="11">
        <v>45626</v>
      </c>
      <c r="D3826" s="15">
        <v>316000</v>
      </c>
    </row>
    <row r="3827" spans="1:4" x14ac:dyDescent="0.3">
      <c r="A3827" s="1">
        <v>3</v>
      </c>
      <c r="B3827" s="1" t="s">
        <v>1017</v>
      </c>
      <c r="C3827" s="11">
        <v>45626</v>
      </c>
      <c r="D3827" s="15">
        <v>-2750</v>
      </c>
    </row>
    <row r="3828" spans="1:4" x14ac:dyDescent="0.3">
      <c r="A3828" s="1">
        <v>3</v>
      </c>
      <c r="B3828" s="1" t="s">
        <v>1014</v>
      </c>
      <c r="C3828" s="11">
        <v>45626</v>
      </c>
      <c r="D3828" s="15">
        <v>1190286</v>
      </c>
    </row>
    <row r="3829" spans="1:4" x14ac:dyDescent="0.3">
      <c r="A3829" s="1">
        <v>3</v>
      </c>
      <c r="B3829" s="1" t="s">
        <v>1015</v>
      </c>
      <c r="C3829" s="11">
        <v>45626</v>
      </c>
      <c r="D3829" s="15">
        <v>1040165</v>
      </c>
    </row>
    <row r="3830" spans="1:4" x14ac:dyDescent="0.3">
      <c r="A3830" s="1">
        <v>3</v>
      </c>
      <c r="B3830" s="1" t="s">
        <v>1018</v>
      </c>
      <c r="C3830" s="11">
        <v>45626</v>
      </c>
      <c r="D3830" s="15">
        <v>0</v>
      </c>
    </row>
    <row r="3831" spans="1:4" x14ac:dyDescent="0.3">
      <c r="A3831" s="1">
        <v>3</v>
      </c>
      <c r="B3831" s="1" t="s">
        <v>1010</v>
      </c>
      <c r="C3831" s="11">
        <v>45626</v>
      </c>
      <c r="D3831" s="15">
        <v>1460015</v>
      </c>
    </row>
    <row r="3832" spans="1:4" x14ac:dyDescent="0.3">
      <c r="A3832" s="1">
        <v>3</v>
      </c>
      <c r="B3832" s="1" t="s">
        <v>1019</v>
      </c>
      <c r="C3832" s="11">
        <v>45626</v>
      </c>
      <c r="D3832" s="15">
        <v>-7523</v>
      </c>
    </row>
    <row r="3833" spans="1:4" x14ac:dyDescent="0.3">
      <c r="A3833" s="1">
        <v>3</v>
      </c>
      <c r="B3833" s="1" t="s">
        <v>1020</v>
      </c>
      <c r="C3833" s="11">
        <v>45626</v>
      </c>
      <c r="D3833" s="15">
        <v>26000</v>
      </c>
    </row>
    <row r="3834" spans="1:4" x14ac:dyDescent="0.3">
      <c r="A3834" s="1">
        <v>3</v>
      </c>
      <c r="B3834" s="1" t="s">
        <v>1011</v>
      </c>
      <c r="C3834" s="11">
        <v>45626</v>
      </c>
      <c r="D3834" s="15">
        <v>0</v>
      </c>
    </row>
    <row r="3835" spans="1:4" x14ac:dyDescent="0.3">
      <c r="A3835" s="1">
        <v>3</v>
      </c>
      <c r="B3835" s="1" t="s">
        <v>1012</v>
      </c>
      <c r="C3835" s="11">
        <v>45626</v>
      </c>
      <c r="D3835" s="15">
        <v>1013664</v>
      </c>
    </row>
    <row r="3836" spans="1:4" x14ac:dyDescent="0.3">
      <c r="A3836" s="1">
        <v>3</v>
      </c>
      <c r="B3836" s="1" t="s">
        <v>1016</v>
      </c>
      <c r="C3836" s="11">
        <v>45626</v>
      </c>
      <c r="D3836" s="15">
        <v>239337</v>
      </c>
    </row>
    <row r="3837" spans="1:4" x14ac:dyDescent="0.3">
      <c r="A3837" s="1">
        <v>3</v>
      </c>
      <c r="B3837" s="1" t="s">
        <v>1013</v>
      </c>
      <c r="C3837" s="11">
        <v>45657</v>
      </c>
      <c r="D3837" s="15">
        <v>316000</v>
      </c>
    </row>
    <row r="3838" spans="1:4" x14ac:dyDescent="0.3">
      <c r="A3838" s="1">
        <v>3</v>
      </c>
      <c r="B3838" s="1" t="s">
        <v>1017</v>
      </c>
      <c r="C3838" s="11">
        <v>45657</v>
      </c>
      <c r="D3838" s="15">
        <v>-2750</v>
      </c>
    </row>
    <row r="3839" spans="1:4" x14ac:dyDescent="0.3">
      <c r="A3839" s="1">
        <v>3</v>
      </c>
      <c r="B3839" s="1" t="s">
        <v>1014</v>
      </c>
      <c r="C3839" s="11">
        <v>45657</v>
      </c>
      <c r="D3839" s="15">
        <v>1161797</v>
      </c>
    </row>
    <row r="3840" spans="1:4" x14ac:dyDescent="0.3">
      <c r="A3840" s="1">
        <v>3</v>
      </c>
      <c r="B3840" s="1" t="s">
        <v>1015</v>
      </c>
      <c r="C3840" s="11">
        <v>45657</v>
      </c>
      <c r="D3840" s="15">
        <v>1016982</v>
      </c>
    </row>
    <row r="3841" spans="1:4" x14ac:dyDescent="0.3">
      <c r="A3841" s="1">
        <v>3</v>
      </c>
      <c r="B3841" s="1" t="s">
        <v>1018</v>
      </c>
      <c r="C3841" s="11">
        <v>45657</v>
      </c>
      <c r="D3841" s="15">
        <v>0</v>
      </c>
    </row>
    <row r="3842" spans="1:4" x14ac:dyDescent="0.3">
      <c r="A3842" s="1">
        <v>3</v>
      </c>
      <c r="B3842" s="1" t="s">
        <v>1010</v>
      </c>
      <c r="C3842" s="11">
        <v>45657</v>
      </c>
      <c r="D3842" s="15">
        <v>1393024</v>
      </c>
    </row>
    <row r="3843" spans="1:4" x14ac:dyDescent="0.3">
      <c r="A3843" s="1">
        <v>3</v>
      </c>
      <c r="B3843" s="1" t="s">
        <v>1019</v>
      </c>
      <c r="C3843" s="11">
        <v>45657</v>
      </c>
      <c r="D3843" s="15">
        <v>-7523</v>
      </c>
    </row>
    <row r="3844" spans="1:4" x14ac:dyDescent="0.3">
      <c r="A3844" s="1">
        <v>3</v>
      </c>
      <c r="B3844" s="1" t="s">
        <v>1020</v>
      </c>
      <c r="C3844" s="11">
        <v>45657</v>
      </c>
      <c r="D3844" s="15">
        <v>26000</v>
      </c>
    </row>
    <row r="3845" spans="1:4" x14ac:dyDescent="0.3">
      <c r="A3845" s="1">
        <v>3</v>
      </c>
      <c r="B3845" s="1" t="s">
        <v>1011</v>
      </c>
      <c r="C3845" s="11">
        <v>45657</v>
      </c>
      <c r="D3845" s="15">
        <v>0</v>
      </c>
    </row>
    <row r="3846" spans="1:4" x14ac:dyDescent="0.3">
      <c r="A3846" s="1">
        <v>3</v>
      </c>
      <c r="B3846" s="1" t="s">
        <v>1012</v>
      </c>
      <c r="C3846" s="11">
        <v>45657</v>
      </c>
      <c r="D3846" s="15">
        <v>988062</v>
      </c>
    </row>
    <row r="3847" spans="1:4" x14ac:dyDescent="0.3">
      <c r="A3847" s="1">
        <v>3</v>
      </c>
      <c r="B3847" s="1" t="s">
        <v>1016</v>
      </c>
      <c r="C3847" s="11">
        <v>45657</v>
      </c>
      <c r="D3847" s="15">
        <v>227858</v>
      </c>
    </row>
    <row r="3848" spans="1:4" x14ac:dyDescent="0.3">
      <c r="A3848" s="1">
        <v>3</v>
      </c>
      <c r="B3848" s="1" t="s">
        <v>1013</v>
      </c>
      <c r="C3848" s="11">
        <v>45688</v>
      </c>
      <c r="D3848" s="15">
        <v>316000</v>
      </c>
    </row>
    <row r="3849" spans="1:4" x14ac:dyDescent="0.3">
      <c r="A3849" s="1">
        <v>3</v>
      </c>
      <c r="B3849" s="1" t="s">
        <v>1017</v>
      </c>
      <c r="C3849" s="11">
        <v>45688</v>
      </c>
      <c r="D3849" s="15">
        <v>-2750</v>
      </c>
    </row>
    <row r="3850" spans="1:4" x14ac:dyDescent="0.3">
      <c r="A3850" s="1">
        <v>3</v>
      </c>
      <c r="B3850" s="1" t="s">
        <v>1014</v>
      </c>
      <c r="C3850" s="11">
        <v>45688</v>
      </c>
      <c r="D3850" s="15">
        <v>1188914</v>
      </c>
    </row>
    <row r="3851" spans="1:4" x14ac:dyDescent="0.3">
      <c r="A3851" s="1">
        <v>3</v>
      </c>
      <c r="B3851" s="1" t="s">
        <v>1015</v>
      </c>
      <c r="C3851" s="11">
        <v>45688</v>
      </c>
      <c r="D3851" s="15">
        <v>1035984</v>
      </c>
    </row>
    <row r="3852" spans="1:4" x14ac:dyDescent="0.3">
      <c r="A3852" s="1">
        <v>3</v>
      </c>
      <c r="B3852" s="1" t="s">
        <v>1018</v>
      </c>
      <c r="C3852" s="11">
        <v>45688</v>
      </c>
      <c r="D3852" s="15">
        <v>0</v>
      </c>
    </row>
    <row r="3853" spans="1:4" x14ac:dyDescent="0.3">
      <c r="A3853" s="1">
        <v>3</v>
      </c>
      <c r="B3853" s="1" t="s">
        <v>1010</v>
      </c>
      <c r="C3853" s="11">
        <v>45688</v>
      </c>
      <c r="D3853" s="15">
        <v>1441980</v>
      </c>
    </row>
    <row r="3854" spans="1:4" x14ac:dyDescent="0.3">
      <c r="A3854" s="1">
        <v>3</v>
      </c>
      <c r="B3854" s="1" t="s">
        <v>1019</v>
      </c>
      <c r="C3854" s="11">
        <v>45688</v>
      </c>
      <c r="D3854" s="15">
        <v>-7523</v>
      </c>
    </row>
    <row r="3855" spans="1:4" x14ac:dyDescent="0.3">
      <c r="A3855" s="1">
        <v>3</v>
      </c>
      <c r="B3855" s="1" t="s">
        <v>1020</v>
      </c>
      <c r="C3855" s="11">
        <v>45688</v>
      </c>
      <c r="D3855" s="15">
        <v>26000</v>
      </c>
    </row>
    <row r="3856" spans="1:4" x14ac:dyDescent="0.3">
      <c r="A3856" s="1">
        <v>3</v>
      </c>
      <c r="B3856" s="1" t="s">
        <v>1011</v>
      </c>
      <c r="C3856" s="11">
        <v>45688</v>
      </c>
      <c r="D3856" s="15">
        <v>0</v>
      </c>
    </row>
    <row r="3857" spans="1:4" x14ac:dyDescent="0.3">
      <c r="A3857" s="1">
        <v>3</v>
      </c>
      <c r="B3857" s="1" t="s">
        <v>1012</v>
      </c>
      <c r="C3857" s="11">
        <v>45688</v>
      </c>
      <c r="D3857" s="15">
        <v>994148</v>
      </c>
    </row>
    <row r="3858" spans="1:4" x14ac:dyDescent="0.3">
      <c r="A3858" s="1">
        <v>3</v>
      </c>
      <c r="B3858" s="1" t="s">
        <v>1016</v>
      </c>
      <c r="C3858" s="11">
        <v>45688</v>
      </c>
      <c r="D3858" s="15">
        <v>221876</v>
      </c>
    </row>
    <row r="3859" spans="1:4" x14ac:dyDescent="0.3">
      <c r="A3859" s="1">
        <v>3</v>
      </c>
      <c r="B3859" s="1" t="s">
        <v>1013</v>
      </c>
      <c r="C3859" s="11">
        <v>45716</v>
      </c>
      <c r="D3859" s="15">
        <v>316000</v>
      </c>
    </row>
    <row r="3860" spans="1:4" x14ac:dyDescent="0.3">
      <c r="A3860" s="1">
        <v>3</v>
      </c>
      <c r="B3860" s="1" t="s">
        <v>1017</v>
      </c>
      <c r="C3860" s="11">
        <v>45716</v>
      </c>
      <c r="D3860" s="15">
        <v>-2750</v>
      </c>
    </row>
    <row r="3861" spans="1:4" x14ac:dyDescent="0.3">
      <c r="A3861" s="1">
        <v>3</v>
      </c>
      <c r="B3861" s="1" t="s">
        <v>1014</v>
      </c>
      <c r="C3861" s="11">
        <v>45716</v>
      </c>
      <c r="D3861" s="15">
        <v>1182744</v>
      </c>
    </row>
    <row r="3862" spans="1:4" x14ac:dyDescent="0.3">
      <c r="A3862" s="1">
        <v>3</v>
      </c>
      <c r="B3862" s="1" t="s">
        <v>1015</v>
      </c>
      <c r="C3862" s="11">
        <v>45716</v>
      </c>
      <c r="D3862" s="15">
        <v>1034128</v>
      </c>
    </row>
    <row r="3863" spans="1:4" x14ac:dyDescent="0.3">
      <c r="A3863" s="1">
        <v>3</v>
      </c>
      <c r="B3863" s="1" t="s">
        <v>1018</v>
      </c>
      <c r="C3863" s="11">
        <v>45716</v>
      </c>
      <c r="D3863" s="15">
        <v>0</v>
      </c>
    </row>
    <row r="3864" spans="1:4" x14ac:dyDescent="0.3">
      <c r="A3864" s="1">
        <v>3</v>
      </c>
      <c r="B3864" s="1" t="s">
        <v>1010</v>
      </c>
      <c r="C3864" s="11">
        <v>45716</v>
      </c>
      <c r="D3864" s="15">
        <v>1410797</v>
      </c>
    </row>
    <row r="3865" spans="1:4" x14ac:dyDescent="0.3">
      <c r="A3865" s="1">
        <v>3</v>
      </c>
      <c r="B3865" s="1" t="s">
        <v>1019</v>
      </c>
      <c r="C3865" s="11">
        <v>45716</v>
      </c>
      <c r="D3865" s="15">
        <v>-7523</v>
      </c>
    </row>
    <row r="3866" spans="1:4" x14ac:dyDescent="0.3">
      <c r="A3866" s="1">
        <v>3</v>
      </c>
      <c r="B3866" s="1" t="s">
        <v>1020</v>
      </c>
      <c r="C3866" s="11">
        <v>45716</v>
      </c>
      <c r="D3866" s="15">
        <v>26000</v>
      </c>
    </row>
    <row r="3867" spans="1:4" x14ac:dyDescent="0.3">
      <c r="A3867" s="1">
        <v>3</v>
      </c>
      <c r="B3867" s="1" t="s">
        <v>1011</v>
      </c>
      <c r="C3867" s="11">
        <v>45716</v>
      </c>
      <c r="D3867" s="15">
        <v>0</v>
      </c>
    </row>
    <row r="3868" spans="1:4" x14ac:dyDescent="0.3">
      <c r="A3868" s="1">
        <v>3</v>
      </c>
      <c r="B3868" s="1" t="s">
        <v>1012</v>
      </c>
      <c r="C3868" s="11">
        <v>45716</v>
      </c>
      <c r="D3868" s="15">
        <v>981452</v>
      </c>
    </row>
    <row r="3869" spans="1:4" x14ac:dyDescent="0.3">
      <c r="A3869" s="1">
        <v>3</v>
      </c>
      <c r="B3869" s="1" t="s">
        <v>1016</v>
      </c>
      <c r="C3869" s="11">
        <v>45716</v>
      </c>
      <c r="D3869" s="15">
        <v>213752</v>
      </c>
    </row>
    <row r="3870" spans="1:4" x14ac:dyDescent="0.3">
      <c r="A3870" s="1">
        <v>3</v>
      </c>
      <c r="B3870" s="1" t="s">
        <v>1013</v>
      </c>
      <c r="C3870" s="11">
        <v>45747</v>
      </c>
      <c r="D3870" s="15">
        <v>316000</v>
      </c>
    </row>
    <row r="3871" spans="1:4" x14ac:dyDescent="0.3">
      <c r="A3871" s="1">
        <v>3</v>
      </c>
      <c r="B3871" s="1" t="s">
        <v>1017</v>
      </c>
      <c r="C3871" s="11">
        <v>45747</v>
      </c>
      <c r="D3871" s="15">
        <v>-2750</v>
      </c>
    </row>
    <row r="3872" spans="1:4" x14ac:dyDescent="0.3">
      <c r="A3872" s="1">
        <v>3</v>
      </c>
      <c r="B3872" s="1" t="s">
        <v>1014</v>
      </c>
      <c r="C3872" s="11">
        <v>45747</v>
      </c>
      <c r="D3872" s="15">
        <v>1169316</v>
      </c>
    </row>
    <row r="3873" spans="1:4" x14ac:dyDescent="0.3">
      <c r="A3873" s="1">
        <v>3</v>
      </c>
      <c r="B3873" s="1" t="s">
        <v>1015</v>
      </c>
      <c r="C3873" s="11">
        <v>45747</v>
      </c>
      <c r="D3873" s="15">
        <v>1031100</v>
      </c>
    </row>
    <row r="3874" spans="1:4" x14ac:dyDescent="0.3">
      <c r="A3874" s="1">
        <v>3</v>
      </c>
      <c r="B3874" s="1" t="s">
        <v>1018</v>
      </c>
      <c r="C3874" s="11">
        <v>45747</v>
      </c>
      <c r="D3874" s="15">
        <v>0</v>
      </c>
    </row>
    <row r="3875" spans="1:4" x14ac:dyDescent="0.3">
      <c r="A3875" s="1">
        <v>3</v>
      </c>
      <c r="B3875" s="1" t="s">
        <v>1010</v>
      </c>
      <c r="C3875" s="11">
        <v>45747</v>
      </c>
      <c r="D3875" s="15">
        <v>1376005</v>
      </c>
    </row>
    <row r="3876" spans="1:4" x14ac:dyDescent="0.3">
      <c r="A3876" s="1">
        <v>3</v>
      </c>
      <c r="B3876" s="1" t="s">
        <v>1019</v>
      </c>
      <c r="C3876" s="11">
        <v>45747</v>
      </c>
      <c r="D3876" s="15">
        <v>-7523</v>
      </c>
    </row>
    <row r="3877" spans="1:4" x14ac:dyDescent="0.3">
      <c r="A3877" s="1">
        <v>3</v>
      </c>
      <c r="B3877" s="1" t="s">
        <v>1020</v>
      </c>
      <c r="C3877" s="11">
        <v>45747</v>
      </c>
      <c r="D3877" s="15">
        <v>26000</v>
      </c>
    </row>
    <row r="3878" spans="1:4" x14ac:dyDescent="0.3">
      <c r="A3878" s="1">
        <v>3</v>
      </c>
      <c r="B3878" s="1" t="s">
        <v>1011</v>
      </c>
      <c r="C3878" s="11">
        <v>45747</v>
      </c>
      <c r="D3878" s="15">
        <v>0</v>
      </c>
    </row>
    <row r="3879" spans="1:4" x14ac:dyDescent="0.3">
      <c r="A3879" s="1">
        <v>3</v>
      </c>
      <c r="B3879" s="1" t="s">
        <v>1012</v>
      </c>
      <c r="C3879" s="11">
        <v>45747</v>
      </c>
      <c r="D3879" s="15">
        <v>966126</v>
      </c>
    </row>
    <row r="3880" spans="1:4" x14ac:dyDescent="0.3">
      <c r="A3880" s="1">
        <v>3</v>
      </c>
      <c r="B3880" s="1" t="s">
        <v>1016</v>
      </c>
      <c r="C3880" s="11">
        <v>45747</v>
      </c>
      <c r="D3880" s="15">
        <v>204347</v>
      </c>
    </row>
    <row r="3881" spans="1:4" x14ac:dyDescent="0.3">
      <c r="A3881" s="1">
        <v>3</v>
      </c>
      <c r="B3881" s="1" t="s">
        <v>1013</v>
      </c>
      <c r="C3881" s="11">
        <v>45777</v>
      </c>
      <c r="D3881" s="15">
        <v>316000</v>
      </c>
    </row>
    <row r="3882" spans="1:4" x14ac:dyDescent="0.3">
      <c r="A3882" s="1">
        <v>3</v>
      </c>
      <c r="B3882" s="1" t="s">
        <v>1017</v>
      </c>
      <c r="C3882" s="11">
        <v>45777</v>
      </c>
      <c r="D3882" s="15">
        <v>-2750</v>
      </c>
    </row>
    <row r="3883" spans="1:4" x14ac:dyDescent="0.3">
      <c r="A3883" s="1">
        <v>3</v>
      </c>
      <c r="B3883" s="1" t="s">
        <v>1014</v>
      </c>
      <c r="C3883" s="11">
        <v>45777</v>
      </c>
      <c r="D3883" s="15">
        <v>1170020</v>
      </c>
    </row>
    <row r="3884" spans="1:4" x14ac:dyDescent="0.3">
      <c r="A3884" s="1">
        <v>3</v>
      </c>
      <c r="B3884" s="1" t="s">
        <v>1015</v>
      </c>
      <c r="C3884" s="11">
        <v>45777</v>
      </c>
      <c r="D3884" s="15">
        <v>1033050</v>
      </c>
    </row>
    <row r="3885" spans="1:4" x14ac:dyDescent="0.3">
      <c r="A3885" s="1">
        <v>3</v>
      </c>
      <c r="B3885" s="1" t="s">
        <v>1018</v>
      </c>
      <c r="C3885" s="11">
        <v>45777</v>
      </c>
      <c r="D3885" s="15">
        <v>0</v>
      </c>
    </row>
    <row r="3886" spans="1:4" x14ac:dyDescent="0.3">
      <c r="A3886" s="1">
        <v>3</v>
      </c>
      <c r="B3886" s="1" t="s">
        <v>1010</v>
      </c>
      <c r="C3886" s="11">
        <v>45777</v>
      </c>
      <c r="D3886" s="15">
        <v>1365663</v>
      </c>
    </row>
    <row r="3887" spans="1:4" x14ac:dyDescent="0.3">
      <c r="A3887" s="1">
        <v>3</v>
      </c>
      <c r="B3887" s="1" t="s">
        <v>1019</v>
      </c>
      <c r="C3887" s="11">
        <v>45777</v>
      </c>
      <c r="D3887" s="15">
        <v>-7523</v>
      </c>
    </row>
    <row r="3888" spans="1:4" x14ac:dyDescent="0.3">
      <c r="A3888" s="1">
        <v>3</v>
      </c>
      <c r="B3888" s="1" t="s">
        <v>1020</v>
      </c>
      <c r="C3888" s="11">
        <v>45777</v>
      </c>
      <c r="D3888" s="15">
        <v>26000</v>
      </c>
    </row>
    <row r="3889" spans="1:4" x14ac:dyDescent="0.3">
      <c r="A3889" s="1">
        <v>3</v>
      </c>
      <c r="B3889" s="1" t="s">
        <v>1011</v>
      </c>
      <c r="C3889" s="11">
        <v>45777</v>
      </c>
      <c r="D3889" s="15">
        <v>0</v>
      </c>
    </row>
    <row r="3890" spans="1:4" x14ac:dyDescent="0.3">
      <c r="A3890" s="1">
        <v>3</v>
      </c>
      <c r="B3890" s="1" t="s">
        <v>1012</v>
      </c>
      <c r="C3890" s="11">
        <v>45777</v>
      </c>
      <c r="D3890" s="15">
        <v>944244</v>
      </c>
    </row>
    <row r="3891" spans="1:4" x14ac:dyDescent="0.3">
      <c r="A3891" s="1">
        <v>3</v>
      </c>
      <c r="B3891" s="1" t="s">
        <v>1016</v>
      </c>
      <c r="C3891" s="11">
        <v>45777</v>
      </c>
      <c r="D3891" s="15">
        <v>195976</v>
      </c>
    </row>
    <row r="3892" spans="1:4" x14ac:dyDescent="0.3">
      <c r="A3892" s="1">
        <v>3</v>
      </c>
      <c r="B3892" s="1" t="s">
        <v>1013</v>
      </c>
      <c r="C3892" s="11">
        <v>45808</v>
      </c>
      <c r="D3892" s="15">
        <v>316000</v>
      </c>
    </row>
    <row r="3893" spans="1:4" x14ac:dyDescent="0.3">
      <c r="A3893" s="1">
        <v>3</v>
      </c>
      <c r="B3893" s="1" t="s">
        <v>1017</v>
      </c>
      <c r="C3893" s="11">
        <v>45808</v>
      </c>
      <c r="D3893" s="15">
        <v>-2750</v>
      </c>
    </row>
    <row r="3894" spans="1:4" x14ac:dyDescent="0.3">
      <c r="A3894" s="1">
        <v>3</v>
      </c>
      <c r="B3894" s="1" t="s">
        <v>1014</v>
      </c>
      <c r="C3894" s="11">
        <v>45808</v>
      </c>
      <c r="D3894" s="15">
        <v>1199081</v>
      </c>
    </row>
    <row r="3895" spans="1:4" x14ac:dyDescent="0.3">
      <c r="A3895" s="1">
        <v>3</v>
      </c>
      <c r="B3895" s="1" t="s">
        <v>1015</v>
      </c>
      <c r="C3895" s="11">
        <v>45808</v>
      </c>
      <c r="D3895" s="15">
        <v>1051550</v>
      </c>
    </row>
    <row r="3896" spans="1:4" x14ac:dyDescent="0.3">
      <c r="A3896" s="1">
        <v>3</v>
      </c>
      <c r="B3896" s="1" t="s">
        <v>1018</v>
      </c>
      <c r="C3896" s="11">
        <v>45808</v>
      </c>
      <c r="D3896" s="15">
        <v>0</v>
      </c>
    </row>
    <row r="3897" spans="1:4" x14ac:dyDescent="0.3">
      <c r="A3897" s="1">
        <v>3</v>
      </c>
      <c r="B3897" s="1" t="s">
        <v>1010</v>
      </c>
      <c r="C3897" s="11">
        <v>45808</v>
      </c>
      <c r="D3897" s="15">
        <v>1434477</v>
      </c>
    </row>
    <row r="3898" spans="1:4" x14ac:dyDescent="0.3">
      <c r="A3898" s="1">
        <v>3</v>
      </c>
      <c r="B3898" s="1" t="s">
        <v>1019</v>
      </c>
      <c r="C3898" s="11">
        <v>45808</v>
      </c>
      <c r="D3898" s="15">
        <v>-7523</v>
      </c>
    </row>
    <row r="3899" spans="1:4" x14ac:dyDescent="0.3">
      <c r="A3899" s="1">
        <v>3</v>
      </c>
      <c r="B3899" s="1" t="s">
        <v>1020</v>
      </c>
      <c r="C3899" s="11">
        <v>45808</v>
      </c>
      <c r="D3899" s="15">
        <v>26000</v>
      </c>
    </row>
    <row r="3900" spans="1:4" x14ac:dyDescent="0.3">
      <c r="A3900" s="1">
        <v>3</v>
      </c>
      <c r="B3900" s="1" t="s">
        <v>1011</v>
      </c>
      <c r="C3900" s="11">
        <v>45808</v>
      </c>
      <c r="D3900" s="15">
        <v>0</v>
      </c>
    </row>
    <row r="3901" spans="1:4" x14ac:dyDescent="0.3">
      <c r="A3901" s="1">
        <v>3</v>
      </c>
      <c r="B3901" s="1" t="s">
        <v>1012</v>
      </c>
      <c r="C3901" s="11">
        <v>45808</v>
      </c>
      <c r="D3901" s="15">
        <v>944711</v>
      </c>
    </row>
    <row r="3902" spans="1:4" x14ac:dyDescent="0.3">
      <c r="A3902" s="1">
        <v>3</v>
      </c>
      <c r="B3902" s="1" t="s">
        <v>1016</v>
      </c>
      <c r="C3902" s="11">
        <v>45808</v>
      </c>
      <c r="D3902" s="15">
        <v>188928</v>
      </c>
    </row>
    <row r="3903" spans="1:4" x14ac:dyDescent="0.3">
      <c r="A3903" s="1">
        <v>3</v>
      </c>
      <c r="B3903" s="1" t="s">
        <v>1013</v>
      </c>
      <c r="C3903" s="11">
        <v>45838</v>
      </c>
      <c r="D3903" s="15">
        <v>316000</v>
      </c>
    </row>
    <row r="3904" spans="1:4" x14ac:dyDescent="0.3">
      <c r="A3904" s="1">
        <v>3</v>
      </c>
      <c r="B3904" s="1" t="s">
        <v>1017</v>
      </c>
      <c r="C3904" s="11">
        <v>45838</v>
      </c>
      <c r="D3904" s="15">
        <v>-2750</v>
      </c>
    </row>
    <row r="3905" spans="1:4" x14ac:dyDescent="0.3">
      <c r="A3905" s="1">
        <v>3</v>
      </c>
      <c r="B3905" s="1" t="s">
        <v>1014</v>
      </c>
      <c r="C3905" s="11">
        <v>45838</v>
      </c>
      <c r="D3905" s="15">
        <v>1224417</v>
      </c>
    </row>
    <row r="3906" spans="1:4" x14ac:dyDescent="0.3">
      <c r="A3906" s="1">
        <v>3</v>
      </c>
      <c r="B3906" s="1" t="s">
        <v>1015</v>
      </c>
      <c r="C3906" s="11">
        <v>45838</v>
      </c>
      <c r="D3906" s="15">
        <v>1069110</v>
      </c>
    </row>
    <row r="3907" spans="1:4" x14ac:dyDescent="0.3">
      <c r="A3907" s="1">
        <v>3</v>
      </c>
      <c r="B3907" s="1" t="s">
        <v>1018</v>
      </c>
      <c r="C3907" s="11">
        <v>45838</v>
      </c>
      <c r="D3907" s="15">
        <v>0</v>
      </c>
    </row>
    <row r="3908" spans="1:4" x14ac:dyDescent="0.3">
      <c r="A3908" s="1">
        <v>3</v>
      </c>
      <c r="B3908" s="1" t="s">
        <v>1010</v>
      </c>
      <c r="C3908" s="11">
        <v>45838</v>
      </c>
      <c r="D3908" s="15">
        <v>1490468</v>
      </c>
    </row>
    <row r="3909" spans="1:4" x14ac:dyDescent="0.3">
      <c r="A3909" s="1">
        <v>3</v>
      </c>
      <c r="B3909" s="1" t="s">
        <v>1019</v>
      </c>
      <c r="C3909" s="11">
        <v>45838</v>
      </c>
      <c r="D3909" s="15">
        <v>-7523</v>
      </c>
    </row>
    <row r="3910" spans="1:4" x14ac:dyDescent="0.3">
      <c r="A3910" s="1">
        <v>3</v>
      </c>
      <c r="B3910" s="1" t="s">
        <v>1020</v>
      </c>
      <c r="C3910" s="11">
        <v>45838</v>
      </c>
      <c r="D3910" s="15">
        <v>26000</v>
      </c>
    </row>
    <row r="3911" spans="1:4" x14ac:dyDescent="0.3">
      <c r="A3911" s="1">
        <v>3</v>
      </c>
      <c r="B3911" s="1" t="s">
        <v>1011</v>
      </c>
      <c r="C3911" s="11">
        <v>45838</v>
      </c>
      <c r="D3911" s="15">
        <v>0</v>
      </c>
    </row>
    <row r="3912" spans="1:4" x14ac:dyDescent="0.3">
      <c r="A3912" s="1">
        <v>3</v>
      </c>
      <c r="B3912" s="1" t="s">
        <v>1012</v>
      </c>
      <c r="C3912" s="11">
        <v>45838</v>
      </c>
      <c r="D3912" s="15">
        <v>945918</v>
      </c>
    </row>
    <row r="3913" spans="1:4" x14ac:dyDescent="0.3">
      <c r="A3913" s="1">
        <v>3</v>
      </c>
      <c r="B3913" s="1" t="s">
        <v>1016</v>
      </c>
      <c r="C3913" s="11">
        <v>45838</v>
      </c>
      <c r="D3913" s="15">
        <v>182390</v>
      </c>
    </row>
    <row r="3914" spans="1:4" x14ac:dyDescent="0.3">
      <c r="A3914" s="1">
        <v>3</v>
      </c>
      <c r="B3914" s="1" t="s">
        <v>1013</v>
      </c>
      <c r="C3914" s="11">
        <v>45869</v>
      </c>
      <c r="D3914" s="15">
        <v>316000</v>
      </c>
    </row>
    <row r="3915" spans="1:4" x14ac:dyDescent="0.3">
      <c r="A3915" s="1">
        <v>3</v>
      </c>
      <c r="B3915" s="1" t="s">
        <v>1017</v>
      </c>
      <c r="C3915" s="11">
        <v>45869</v>
      </c>
      <c r="D3915" s="15">
        <v>-2750</v>
      </c>
    </row>
    <row r="3916" spans="1:4" x14ac:dyDescent="0.3">
      <c r="A3916" s="1">
        <v>3</v>
      </c>
      <c r="B3916" s="1" t="s">
        <v>1014</v>
      </c>
      <c r="C3916" s="11">
        <v>45869</v>
      </c>
      <c r="D3916" s="15">
        <v>1236261</v>
      </c>
    </row>
    <row r="3917" spans="1:4" x14ac:dyDescent="0.3">
      <c r="A3917" s="1">
        <v>3</v>
      </c>
      <c r="B3917" s="1" t="s">
        <v>1015</v>
      </c>
      <c r="C3917" s="11">
        <v>45869</v>
      </c>
      <c r="D3917" s="15">
        <v>1078147</v>
      </c>
    </row>
    <row r="3918" spans="1:4" x14ac:dyDescent="0.3">
      <c r="A3918" s="1">
        <v>3</v>
      </c>
      <c r="B3918" s="1" t="s">
        <v>1018</v>
      </c>
      <c r="C3918" s="11">
        <v>45869</v>
      </c>
      <c r="D3918" s="15">
        <v>0</v>
      </c>
    </row>
    <row r="3919" spans="1:4" x14ac:dyDescent="0.3">
      <c r="A3919" s="1">
        <v>3</v>
      </c>
      <c r="B3919" s="1" t="s">
        <v>1010</v>
      </c>
      <c r="C3919" s="11">
        <v>45869</v>
      </c>
      <c r="D3919" s="15">
        <v>1520073</v>
      </c>
    </row>
    <row r="3920" spans="1:4" x14ac:dyDescent="0.3">
      <c r="A3920" s="1">
        <v>3</v>
      </c>
      <c r="B3920" s="1" t="s">
        <v>1019</v>
      </c>
      <c r="C3920" s="11">
        <v>45869</v>
      </c>
      <c r="D3920" s="15">
        <v>-7523</v>
      </c>
    </row>
    <row r="3921" spans="1:4" x14ac:dyDescent="0.3">
      <c r="A3921" s="1">
        <v>3</v>
      </c>
      <c r="B3921" s="1" t="s">
        <v>1020</v>
      </c>
      <c r="C3921" s="11">
        <v>45869</v>
      </c>
      <c r="D3921" s="15">
        <v>26000</v>
      </c>
    </row>
    <row r="3922" spans="1:4" x14ac:dyDescent="0.3">
      <c r="A3922" s="1">
        <v>3</v>
      </c>
      <c r="B3922" s="1" t="s">
        <v>1011</v>
      </c>
      <c r="C3922" s="11">
        <v>45869</v>
      </c>
      <c r="D3922" s="15">
        <v>0</v>
      </c>
    </row>
    <row r="3923" spans="1:4" x14ac:dyDescent="0.3">
      <c r="A3923" s="1">
        <v>3</v>
      </c>
      <c r="B3923" s="1" t="s">
        <v>1012</v>
      </c>
      <c r="C3923" s="11">
        <v>45869</v>
      </c>
      <c r="D3923" s="15">
        <v>945529</v>
      </c>
    </row>
    <row r="3924" spans="1:4" x14ac:dyDescent="0.3">
      <c r="A3924" s="1">
        <v>3</v>
      </c>
      <c r="B3924" s="1" t="s">
        <v>1016</v>
      </c>
      <c r="C3924" s="11">
        <v>45869</v>
      </c>
      <c r="D3924" s="15">
        <v>174446</v>
      </c>
    </row>
    <row r="3925" spans="1:4" x14ac:dyDescent="0.3">
      <c r="A3925" s="1">
        <v>3</v>
      </c>
      <c r="B3925" s="1" t="s">
        <v>1013</v>
      </c>
      <c r="C3925" s="11">
        <v>45900</v>
      </c>
      <c r="D3925" s="15">
        <v>316000</v>
      </c>
    </row>
    <row r="3926" spans="1:4" x14ac:dyDescent="0.3">
      <c r="A3926" s="1">
        <v>3</v>
      </c>
      <c r="B3926" s="1" t="s">
        <v>1017</v>
      </c>
      <c r="C3926" s="11">
        <v>45900</v>
      </c>
      <c r="D3926" s="15">
        <v>-2750</v>
      </c>
    </row>
    <row r="3927" spans="1:4" x14ac:dyDescent="0.3">
      <c r="A3927" s="1">
        <v>3</v>
      </c>
      <c r="B3927" s="1" t="s">
        <v>1014</v>
      </c>
      <c r="C3927" s="11">
        <v>45900</v>
      </c>
      <c r="D3927" s="15">
        <v>1236658</v>
      </c>
    </row>
    <row r="3928" spans="1:4" x14ac:dyDescent="0.3">
      <c r="A3928" s="1">
        <v>3</v>
      </c>
      <c r="B3928" s="1" t="s">
        <v>1015</v>
      </c>
      <c r="C3928" s="11">
        <v>45900</v>
      </c>
      <c r="D3928" s="15">
        <v>1081181</v>
      </c>
    </row>
    <row r="3929" spans="1:4" x14ac:dyDescent="0.3">
      <c r="A3929" s="1">
        <v>3</v>
      </c>
      <c r="B3929" s="1" t="s">
        <v>1018</v>
      </c>
      <c r="C3929" s="11">
        <v>45900</v>
      </c>
      <c r="D3929" s="15">
        <v>0</v>
      </c>
    </row>
    <row r="3930" spans="1:4" x14ac:dyDescent="0.3">
      <c r="A3930" s="1">
        <v>3</v>
      </c>
      <c r="B3930" s="1" t="s">
        <v>1010</v>
      </c>
      <c r="C3930" s="11">
        <v>45900</v>
      </c>
      <c r="D3930" s="15">
        <v>1518758</v>
      </c>
    </row>
    <row r="3931" spans="1:4" x14ac:dyDescent="0.3">
      <c r="A3931" s="1">
        <v>3</v>
      </c>
      <c r="B3931" s="1" t="s">
        <v>1019</v>
      </c>
      <c r="C3931" s="11">
        <v>45900</v>
      </c>
      <c r="D3931" s="15">
        <v>-7523</v>
      </c>
    </row>
    <row r="3932" spans="1:4" x14ac:dyDescent="0.3">
      <c r="A3932" s="1">
        <v>3</v>
      </c>
      <c r="B3932" s="1" t="s">
        <v>1020</v>
      </c>
      <c r="C3932" s="11">
        <v>45900</v>
      </c>
      <c r="D3932" s="15">
        <v>26000</v>
      </c>
    </row>
    <row r="3933" spans="1:4" x14ac:dyDescent="0.3">
      <c r="A3933" s="1">
        <v>3</v>
      </c>
      <c r="B3933" s="1" t="s">
        <v>1011</v>
      </c>
      <c r="C3933" s="11">
        <v>45900</v>
      </c>
      <c r="D3933" s="15">
        <v>0</v>
      </c>
    </row>
    <row r="3934" spans="1:4" x14ac:dyDescent="0.3">
      <c r="A3934" s="1">
        <v>3</v>
      </c>
      <c r="B3934" s="1" t="s">
        <v>1012</v>
      </c>
      <c r="C3934" s="11">
        <v>45900</v>
      </c>
      <c r="D3934" s="15">
        <v>938566</v>
      </c>
    </row>
    <row r="3935" spans="1:4" x14ac:dyDescent="0.3">
      <c r="A3935" s="1">
        <v>3</v>
      </c>
      <c r="B3935" s="1" t="s">
        <v>1016</v>
      </c>
      <c r="C3935" s="11">
        <v>45900</v>
      </c>
      <c r="D3935" s="15">
        <v>165964</v>
      </c>
    </row>
    <row r="3936" spans="1:4" x14ac:dyDescent="0.3">
      <c r="A3936" s="1">
        <v>4</v>
      </c>
      <c r="B3936" s="1" t="s">
        <v>1021</v>
      </c>
      <c r="C3936" s="11">
        <v>43281</v>
      </c>
      <c r="D3936" s="15">
        <v>154037</v>
      </c>
    </row>
    <row r="3937" spans="1:4" x14ac:dyDescent="0.3">
      <c r="A3937" s="1">
        <v>4</v>
      </c>
      <c r="B3937" s="1" t="s">
        <v>1021</v>
      </c>
      <c r="C3937" s="11">
        <v>43312</v>
      </c>
      <c r="D3937" s="15">
        <v>154037</v>
      </c>
    </row>
    <row r="3938" spans="1:4" x14ac:dyDescent="0.3">
      <c r="A3938" s="1">
        <v>4</v>
      </c>
      <c r="B3938" s="1" t="s">
        <v>1021</v>
      </c>
      <c r="C3938" s="11">
        <v>43343</v>
      </c>
      <c r="D3938" s="15">
        <v>154037</v>
      </c>
    </row>
    <row r="3939" spans="1:4" x14ac:dyDescent="0.3">
      <c r="A3939" s="1">
        <v>4</v>
      </c>
      <c r="B3939" s="1" t="s">
        <v>1021</v>
      </c>
      <c r="C3939" s="11">
        <v>43373</v>
      </c>
      <c r="D3939" s="15">
        <v>154037</v>
      </c>
    </row>
    <row r="3940" spans="1:4" x14ac:dyDescent="0.3">
      <c r="A3940" s="1">
        <v>4</v>
      </c>
      <c r="B3940" s="1" t="s">
        <v>1021</v>
      </c>
      <c r="C3940" s="11">
        <v>43404</v>
      </c>
      <c r="D3940" s="15">
        <v>154037</v>
      </c>
    </row>
    <row r="3941" spans="1:4" x14ac:dyDescent="0.3">
      <c r="A3941" s="1">
        <v>4</v>
      </c>
      <c r="B3941" s="1" t="s">
        <v>1021</v>
      </c>
      <c r="C3941" s="11">
        <v>43434</v>
      </c>
      <c r="D3941" s="15">
        <v>154037</v>
      </c>
    </row>
    <row r="3942" spans="1:4" x14ac:dyDescent="0.3">
      <c r="A3942" s="1">
        <v>4</v>
      </c>
      <c r="B3942" s="1" t="s">
        <v>1021</v>
      </c>
      <c r="C3942" s="11">
        <v>43465</v>
      </c>
      <c r="D3942" s="15">
        <v>154037</v>
      </c>
    </row>
    <row r="3943" spans="1:4" x14ac:dyDescent="0.3">
      <c r="A3943" s="1">
        <v>4</v>
      </c>
      <c r="B3943" s="1" t="s">
        <v>1021</v>
      </c>
      <c r="C3943" s="11">
        <v>43496</v>
      </c>
      <c r="D3943" s="15">
        <v>154037</v>
      </c>
    </row>
    <row r="3944" spans="1:4" x14ac:dyDescent="0.3">
      <c r="A3944" s="1">
        <v>4</v>
      </c>
      <c r="B3944" s="1" t="s">
        <v>1021</v>
      </c>
      <c r="C3944" s="11">
        <v>43524</v>
      </c>
      <c r="D3944" s="15">
        <v>154037</v>
      </c>
    </row>
    <row r="3945" spans="1:4" x14ac:dyDescent="0.3">
      <c r="A3945" s="1">
        <v>4</v>
      </c>
      <c r="B3945" s="1" t="s">
        <v>1021</v>
      </c>
      <c r="C3945" s="11">
        <v>43555</v>
      </c>
      <c r="D3945" s="15">
        <v>154037</v>
      </c>
    </row>
    <row r="3946" spans="1:4" x14ac:dyDescent="0.3">
      <c r="A3946" s="1">
        <v>4</v>
      </c>
      <c r="B3946" s="1" t="s">
        <v>1021</v>
      </c>
      <c r="C3946" s="11">
        <v>43585</v>
      </c>
      <c r="D3946" s="15">
        <v>154037</v>
      </c>
    </row>
    <row r="3947" spans="1:4" x14ac:dyDescent="0.3">
      <c r="A3947" s="1">
        <v>4</v>
      </c>
      <c r="B3947" s="1" t="s">
        <v>1021</v>
      </c>
      <c r="C3947" s="11">
        <v>43616</v>
      </c>
      <c r="D3947" s="15">
        <v>163342</v>
      </c>
    </row>
    <row r="3948" spans="1:4" x14ac:dyDescent="0.3">
      <c r="A3948" s="1">
        <v>4</v>
      </c>
      <c r="B3948" s="1" t="s">
        <v>1021</v>
      </c>
      <c r="C3948" s="11">
        <v>43646</v>
      </c>
      <c r="D3948" s="15">
        <v>163342</v>
      </c>
    </row>
    <row r="3949" spans="1:4" x14ac:dyDescent="0.3">
      <c r="A3949" s="1">
        <v>4</v>
      </c>
      <c r="B3949" s="1" t="s">
        <v>1022</v>
      </c>
      <c r="C3949" s="11">
        <v>43677</v>
      </c>
      <c r="D3949" s="15">
        <v>0</v>
      </c>
    </row>
    <row r="3950" spans="1:4" x14ac:dyDescent="0.3">
      <c r="A3950" s="1">
        <v>4</v>
      </c>
      <c r="B3950" s="1" t="s">
        <v>1021</v>
      </c>
      <c r="C3950" s="11">
        <v>43677</v>
      </c>
      <c r="D3950" s="15">
        <v>163342</v>
      </c>
    </row>
    <row r="3951" spans="1:4" x14ac:dyDescent="0.3">
      <c r="A3951" s="1">
        <v>4</v>
      </c>
      <c r="B3951" s="1" t="s">
        <v>1023</v>
      </c>
      <c r="C3951" s="11">
        <v>43677</v>
      </c>
      <c r="D3951" s="15">
        <v>25329</v>
      </c>
    </row>
    <row r="3952" spans="1:4" x14ac:dyDescent="0.3">
      <c r="A3952" s="1">
        <v>4</v>
      </c>
      <c r="B3952" s="1" t="s">
        <v>1022</v>
      </c>
      <c r="C3952" s="11">
        <v>43708</v>
      </c>
      <c r="D3952" s="15">
        <v>4958</v>
      </c>
    </row>
    <row r="3953" spans="1:4" x14ac:dyDescent="0.3">
      <c r="A3953" s="1">
        <v>4</v>
      </c>
      <c r="B3953" s="1" t="s">
        <v>1021</v>
      </c>
      <c r="C3953" s="11">
        <v>43708</v>
      </c>
      <c r="D3953" s="15">
        <v>163342</v>
      </c>
    </row>
    <row r="3954" spans="1:4" x14ac:dyDescent="0.3">
      <c r="A3954" s="1">
        <v>4</v>
      </c>
      <c r="B3954" s="1" t="s">
        <v>1023</v>
      </c>
      <c r="C3954" s="11">
        <v>43708</v>
      </c>
      <c r="D3954" s="15">
        <v>24877</v>
      </c>
    </row>
    <row r="3955" spans="1:4" x14ac:dyDescent="0.3">
      <c r="A3955" s="1">
        <v>4</v>
      </c>
      <c r="B3955" s="1" t="s">
        <v>1022</v>
      </c>
      <c r="C3955" s="11">
        <v>43738</v>
      </c>
      <c r="D3955" s="15">
        <v>5021</v>
      </c>
    </row>
    <row r="3956" spans="1:4" x14ac:dyDescent="0.3">
      <c r="A3956" s="1">
        <v>4</v>
      </c>
      <c r="B3956" s="1" t="s">
        <v>1021</v>
      </c>
      <c r="C3956" s="11">
        <v>43738</v>
      </c>
      <c r="D3956" s="15">
        <v>163342</v>
      </c>
    </row>
    <row r="3957" spans="1:4" x14ac:dyDescent="0.3">
      <c r="A3957" s="1">
        <v>4</v>
      </c>
      <c r="B3957" s="1" t="s">
        <v>1023</v>
      </c>
      <c r="C3957" s="11">
        <v>43738</v>
      </c>
      <c r="D3957" s="15">
        <v>25192</v>
      </c>
    </row>
    <row r="3958" spans="1:4" x14ac:dyDescent="0.3">
      <c r="A3958" s="1">
        <v>4</v>
      </c>
      <c r="B3958" s="1" t="s">
        <v>1022</v>
      </c>
      <c r="C3958" s="11">
        <v>43769</v>
      </c>
      <c r="D3958" s="15">
        <v>5118</v>
      </c>
    </row>
    <row r="3959" spans="1:4" x14ac:dyDescent="0.3">
      <c r="A3959" s="1">
        <v>4</v>
      </c>
      <c r="B3959" s="1" t="s">
        <v>1021</v>
      </c>
      <c r="C3959" s="11">
        <v>43769</v>
      </c>
      <c r="D3959" s="15">
        <v>163342</v>
      </c>
    </row>
    <row r="3960" spans="1:4" x14ac:dyDescent="0.3">
      <c r="A3960" s="1">
        <v>4</v>
      </c>
      <c r="B3960" s="1" t="s">
        <v>1023</v>
      </c>
      <c r="C3960" s="11">
        <v>43769</v>
      </c>
      <c r="D3960" s="15">
        <v>25679</v>
      </c>
    </row>
    <row r="3961" spans="1:4" x14ac:dyDescent="0.3">
      <c r="A3961" s="1">
        <v>4</v>
      </c>
      <c r="B3961" s="1" t="s">
        <v>1022</v>
      </c>
      <c r="C3961" s="11">
        <v>43799</v>
      </c>
      <c r="D3961" s="15">
        <v>5190</v>
      </c>
    </row>
    <row r="3962" spans="1:4" x14ac:dyDescent="0.3">
      <c r="A3962" s="1">
        <v>4</v>
      </c>
      <c r="B3962" s="1" t="s">
        <v>1021</v>
      </c>
      <c r="C3962" s="11">
        <v>43799</v>
      </c>
      <c r="D3962" s="15">
        <v>163342</v>
      </c>
    </row>
    <row r="3963" spans="1:4" x14ac:dyDescent="0.3">
      <c r="A3963" s="1">
        <v>4</v>
      </c>
      <c r="B3963" s="1" t="s">
        <v>1023</v>
      </c>
      <c r="C3963" s="11">
        <v>43799</v>
      </c>
      <c r="D3963" s="15">
        <v>26036</v>
      </c>
    </row>
    <row r="3964" spans="1:4" x14ac:dyDescent="0.3">
      <c r="A3964" s="1">
        <v>4</v>
      </c>
      <c r="B3964" s="1" t="s">
        <v>1022</v>
      </c>
      <c r="C3964" s="11">
        <v>43830</v>
      </c>
      <c r="D3964" s="15">
        <v>5283</v>
      </c>
    </row>
    <row r="3965" spans="1:4" x14ac:dyDescent="0.3">
      <c r="A3965" s="1">
        <v>4</v>
      </c>
      <c r="B3965" s="1" t="s">
        <v>1021</v>
      </c>
      <c r="C3965" s="11">
        <v>43830</v>
      </c>
      <c r="D3965" s="15">
        <v>163342</v>
      </c>
    </row>
    <row r="3966" spans="1:4" x14ac:dyDescent="0.3">
      <c r="A3966" s="1">
        <v>4</v>
      </c>
      <c r="B3966" s="1" t="s">
        <v>1023</v>
      </c>
      <c r="C3966" s="11">
        <v>43830</v>
      </c>
      <c r="D3966" s="15">
        <v>26502</v>
      </c>
    </row>
    <row r="3967" spans="1:4" x14ac:dyDescent="0.3">
      <c r="A3967" s="1">
        <v>4</v>
      </c>
      <c r="B3967" s="1" t="s">
        <v>1022</v>
      </c>
      <c r="C3967" s="11">
        <v>43861</v>
      </c>
      <c r="D3967" s="15">
        <v>5241</v>
      </c>
    </row>
    <row r="3968" spans="1:4" x14ac:dyDescent="0.3">
      <c r="A3968" s="1">
        <v>4</v>
      </c>
      <c r="B3968" s="1" t="s">
        <v>1021</v>
      </c>
      <c r="C3968" s="11">
        <v>43861</v>
      </c>
      <c r="D3968" s="15">
        <v>163342</v>
      </c>
    </row>
    <row r="3969" spans="1:4" x14ac:dyDescent="0.3">
      <c r="A3969" s="1">
        <v>4</v>
      </c>
      <c r="B3969" s="1" t="s">
        <v>1023</v>
      </c>
      <c r="C3969" s="11">
        <v>43861</v>
      </c>
      <c r="D3969" s="15">
        <v>26292</v>
      </c>
    </row>
    <row r="3970" spans="1:4" x14ac:dyDescent="0.3">
      <c r="A3970" s="1">
        <v>4</v>
      </c>
      <c r="B3970" s="1" t="s">
        <v>1022</v>
      </c>
      <c r="C3970" s="11">
        <v>43890</v>
      </c>
      <c r="D3970" s="15">
        <v>4977</v>
      </c>
    </row>
    <row r="3971" spans="1:4" x14ac:dyDescent="0.3">
      <c r="A3971" s="1">
        <v>4</v>
      </c>
      <c r="B3971" s="1" t="s">
        <v>1021</v>
      </c>
      <c r="C3971" s="11">
        <v>43890</v>
      </c>
      <c r="D3971" s="15">
        <v>163342</v>
      </c>
    </row>
    <row r="3972" spans="1:4" x14ac:dyDescent="0.3">
      <c r="A3972" s="1">
        <v>4</v>
      </c>
      <c r="B3972" s="1" t="s">
        <v>1023</v>
      </c>
      <c r="C3972" s="11">
        <v>43890</v>
      </c>
      <c r="D3972" s="15">
        <v>24973</v>
      </c>
    </row>
    <row r="3973" spans="1:4" x14ac:dyDescent="0.3">
      <c r="A3973" s="1">
        <v>4</v>
      </c>
      <c r="B3973" s="1" t="s">
        <v>1022</v>
      </c>
      <c r="C3973" s="11">
        <v>43921</v>
      </c>
      <c r="D3973" s="15">
        <v>4399</v>
      </c>
    </row>
    <row r="3974" spans="1:4" x14ac:dyDescent="0.3">
      <c r="A3974" s="1">
        <v>4</v>
      </c>
      <c r="B3974" s="1" t="s">
        <v>1021</v>
      </c>
      <c r="C3974" s="11">
        <v>43921</v>
      </c>
      <c r="D3974" s="15">
        <v>163342</v>
      </c>
    </row>
    <row r="3975" spans="1:4" x14ac:dyDescent="0.3">
      <c r="A3975" s="1">
        <v>4</v>
      </c>
      <c r="B3975" s="1" t="s">
        <v>1023</v>
      </c>
      <c r="C3975" s="11">
        <v>43921</v>
      </c>
      <c r="D3975" s="15">
        <v>22079</v>
      </c>
    </row>
    <row r="3976" spans="1:4" x14ac:dyDescent="0.3">
      <c r="A3976" s="1">
        <v>4</v>
      </c>
      <c r="B3976" s="1" t="s">
        <v>1022</v>
      </c>
      <c r="C3976" s="11">
        <v>43951</v>
      </c>
      <c r="D3976" s="15">
        <v>4837</v>
      </c>
    </row>
    <row r="3977" spans="1:4" x14ac:dyDescent="0.3">
      <c r="A3977" s="1">
        <v>4</v>
      </c>
      <c r="B3977" s="1" t="s">
        <v>1021</v>
      </c>
      <c r="C3977" s="11">
        <v>43951</v>
      </c>
      <c r="D3977" s="15">
        <v>163342</v>
      </c>
    </row>
    <row r="3978" spans="1:4" x14ac:dyDescent="0.3">
      <c r="A3978" s="1">
        <v>4</v>
      </c>
      <c r="B3978" s="1" t="s">
        <v>1023</v>
      </c>
      <c r="C3978" s="11">
        <v>43951</v>
      </c>
      <c r="D3978" s="15">
        <v>24268</v>
      </c>
    </row>
    <row r="3979" spans="1:4" x14ac:dyDescent="0.3">
      <c r="A3979" s="1">
        <v>4</v>
      </c>
      <c r="B3979" s="1" t="s">
        <v>1022</v>
      </c>
      <c r="C3979" s="11">
        <v>43982</v>
      </c>
      <c r="D3979" s="15">
        <v>4949</v>
      </c>
    </row>
    <row r="3980" spans="1:4" x14ac:dyDescent="0.3">
      <c r="A3980" s="1">
        <v>4</v>
      </c>
      <c r="B3980" s="1" t="s">
        <v>1021</v>
      </c>
      <c r="C3980" s="11">
        <v>43982</v>
      </c>
      <c r="D3980" s="15">
        <v>163342</v>
      </c>
    </row>
    <row r="3981" spans="1:4" x14ac:dyDescent="0.3">
      <c r="A3981" s="1">
        <v>4</v>
      </c>
      <c r="B3981" s="1" t="s">
        <v>1023</v>
      </c>
      <c r="C3981" s="11">
        <v>43982</v>
      </c>
      <c r="D3981" s="15">
        <v>24820</v>
      </c>
    </row>
    <row r="3982" spans="1:4" x14ac:dyDescent="0.3">
      <c r="A3982" s="1">
        <v>4</v>
      </c>
      <c r="B3982" s="1" t="s">
        <v>1022</v>
      </c>
      <c r="C3982" s="11">
        <v>44012</v>
      </c>
      <c r="D3982" s="15">
        <v>5008</v>
      </c>
    </row>
    <row r="3983" spans="1:4" x14ac:dyDescent="0.3">
      <c r="A3983" s="1">
        <v>4</v>
      </c>
      <c r="B3983" s="1" t="s">
        <v>1021</v>
      </c>
      <c r="C3983" s="11">
        <v>44012</v>
      </c>
      <c r="D3983" s="15">
        <v>163342</v>
      </c>
    </row>
    <row r="3984" spans="1:4" x14ac:dyDescent="0.3">
      <c r="A3984" s="1">
        <v>4</v>
      </c>
      <c r="B3984" s="1" t="s">
        <v>1023</v>
      </c>
      <c r="C3984" s="11">
        <v>44012</v>
      </c>
      <c r="D3984" s="15">
        <v>25114</v>
      </c>
    </row>
    <row r="3985" spans="1:4" x14ac:dyDescent="0.3">
      <c r="A3985" s="1">
        <v>4</v>
      </c>
      <c r="B3985" s="1" t="s">
        <v>1022</v>
      </c>
      <c r="C3985" s="11">
        <v>44043</v>
      </c>
      <c r="D3985" s="15">
        <v>64411</v>
      </c>
    </row>
    <row r="3986" spans="1:4" x14ac:dyDescent="0.3">
      <c r="A3986" s="1">
        <v>4</v>
      </c>
      <c r="B3986" s="1" t="s">
        <v>1021</v>
      </c>
      <c r="C3986" s="11">
        <v>44043</v>
      </c>
      <c r="D3986" s="15">
        <v>163342</v>
      </c>
    </row>
    <row r="3987" spans="1:4" x14ac:dyDescent="0.3">
      <c r="A3987" s="1">
        <v>4</v>
      </c>
      <c r="B3987" s="1" t="s">
        <v>1023</v>
      </c>
      <c r="C3987" s="11">
        <v>44043</v>
      </c>
      <c r="D3987" s="15">
        <v>26083</v>
      </c>
    </row>
    <row r="3988" spans="1:4" x14ac:dyDescent="0.3">
      <c r="A3988" s="1">
        <v>4</v>
      </c>
      <c r="B3988" s="1" t="s">
        <v>1022</v>
      </c>
      <c r="C3988" s="11">
        <v>44074</v>
      </c>
      <c r="D3988" s="15">
        <v>66833</v>
      </c>
    </row>
    <row r="3989" spans="1:4" x14ac:dyDescent="0.3">
      <c r="A3989" s="1">
        <v>4</v>
      </c>
      <c r="B3989" s="1" t="s">
        <v>1021</v>
      </c>
      <c r="C3989" s="11">
        <v>44074</v>
      </c>
      <c r="D3989" s="15">
        <v>163342</v>
      </c>
    </row>
    <row r="3990" spans="1:4" x14ac:dyDescent="0.3">
      <c r="A3990" s="1">
        <v>4</v>
      </c>
      <c r="B3990" s="1" t="s">
        <v>1023</v>
      </c>
      <c r="C3990" s="11">
        <v>44074</v>
      </c>
      <c r="D3990" s="15">
        <v>27072</v>
      </c>
    </row>
    <row r="3991" spans="1:4" x14ac:dyDescent="0.3">
      <c r="A3991" s="1">
        <v>4</v>
      </c>
      <c r="B3991" s="1" t="s">
        <v>1022</v>
      </c>
      <c r="C3991" s="11">
        <v>44104</v>
      </c>
      <c r="D3991" s="15">
        <v>65155</v>
      </c>
    </row>
    <row r="3992" spans="1:4" x14ac:dyDescent="0.3">
      <c r="A3992" s="1">
        <v>4</v>
      </c>
      <c r="B3992" s="1" t="s">
        <v>1021</v>
      </c>
      <c r="C3992" s="11">
        <v>44104</v>
      </c>
      <c r="D3992" s="15">
        <v>163342</v>
      </c>
    </row>
    <row r="3993" spans="1:4" x14ac:dyDescent="0.3">
      <c r="A3993" s="1">
        <v>4</v>
      </c>
      <c r="B3993" s="1" t="s">
        <v>1023</v>
      </c>
      <c r="C3993" s="11">
        <v>44104</v>
      </c>
      <c r="D3993" s="15">
        <v>26391</v>
      </c>
    </row>
    <row r="3994" spans="1:4" x14ac:dyDescent="0.3">
      <c r="A3994" s="1">
        <v>4</v>
      </c>
      <c r="B3994" s="1" t="s">
        <v>1022</v>
      </c>
      <c r="C3994" s="11">
        <v>44135</v>
      </c>
      <c r="D3994" s="15">
        <v>64787</v>
      </c>
    </row>
    <row r="3995" spans="1:4" x14ac:dyDescent="0.3">
      <c r="A3995" s="1">
        <v>4</v>
      </c>
      <c r="B3995" s="1" t="s">
        <v>1021</v>
      </c>
      <c r="C3995" s="11">
        <v>44135</v>
      </c>
      <c r="D3995" s="15">
        <v>163342</v>
      </c>
    </row>
    <row r="3996" spans="1:4" x14ac:dyDescent="0.3">
      <c r="A3996" s="1">
        <v>4</v>
      </c>
      <c r="B3996" s="1" t="s">
        <v>1023</v>
      </c>
      <c r="C3996" s="11">
        <v>44135</v>
      </c>
      <c r="D3996" s="15">
        <v>26243</v>
      </c>
    </row>
    <row r="3997" spans="1:4" x14ac:dyDescent="0.3">
      <c r="A3997" s="1">
        <v>4</v>
      </c>
      <c r="B3997" s="1" t="s">
        <v>1022</v>
      </c>
      <c r="C3997" s="11">
        <v>44165</v>
      </c>
      <c r="D3997" s="15">
        <v>70441</v>
      </c>
    </row>
    <row r="3998" spans="1:4" x14ac:dyDescent="0.3">
      <c r="A3998" s="1">
        <v>4</v>
      </c>
      <c r="B3998" s="1" t="s">
        <v>1021</v>
      </c>
      <c r="C3998" s="11">
        <v>44165</v>
      </c>
      <c r="D3998" s="15">
        <v>163342</v>
      </c>
    </row>
    <row r="3999" spans="1:4" x14ac:dyDescent="0.3">
      <c r="A3999" s="1">
        <v>4</v>
      </c>
      <c r="B3999" s="1" t="s">
        <v>1023</v>
      </c>
      <c r="C3999" s="11">
        <v>44165</v>
      </c>
      <c r="D3999" s="15">
        <v>28539</v>
      </c>
    </row>
    <row r="4000" spans="1:4" x14ac:dyDescent="0.3">
      <c r="A4000" s="1">
        <v>4</v>
      </c>
      <c r="B4000" s="1" t="s">
        <v>1024</v>
      </c>
      <c r="C4000" s="11">
        <v>44196</v>
      </c>
      <c r="D4000" s="15">
        <v>441630</v>
      </c>
    </row>
    <row r="4001" spans="1:4" x14ac:dyDescent="0.3">
      <c r="A4001" s="1">
        <v>4</v>
      </c>
      <c r="B4001" s="1" t="s">
        <v>1025</v>
      </c>
      <c r="C4001" s="11">
        <v>44196</v>
      </c>
      <c r="D4001" s="15">
        <v>2860518</v>
      </c>
    </row>
    <row r="4002" spans="1:4" x14ac:dyDescent="0.3">
      <c r="A4002" s="1">
        <v>4</v>
      </c>
      <c r="B4002" s="1" t="s">
        <v>1022</v>
      </c>
      <c r="C4002" s="11">
        <v>44196</v>
      </c>
      <c r="D4002" s="15">
        <v>72150</v>
      </c>
    </row>
    <row r="4003" spans="1:4" x14ac:dyDescent="0.3">
      <c r="A4003" s="1">
        <v>4</v>
      </c>
      <c r="B4003" s="1" t="s">
        <v>1021</v>
      </c>
      <c r="C4003" s="11">
        <v>44196</v>
      </c>
      <c r="D4003" s="15">
        <v>163342</v>
      </c>
    </row>
    <row r="4004" spans="1:4" x14ac:dyDescent="0.3">
      <c r="A4004" s="1">
        <v>4</v>
      </c>
      <c r="B4004" s="1" t="s">
        <v>1023</v>
      </c>
      <c r="C4004" s="11">
        <v>44196</v>
      </c>
      <c r="D4004" s="15">
        <v>29236</v>
      </c>
    </row>
    <row r="4005" spans="1:4" x14ac:dyDescent="0.3">
      <c r="A4005" s="1">
        <v>4</v>
      </c>
      <c r="B4005" s="1" t="s">
        <v>1026</v>
      </c>
      <c r="C4005" s="11">
        <v>44196</v>
      </c>
      <c r="D4005" s="15">
        <v>322905</v>
      </c>
    </row>
    <row r="4006" spans="1:4" x14ac:dyDescent="0.3">
      <c r="A4006" s="1">
        <v>4</v>
      </c>
      <c r="B4006" s="1" t="s">
        <v>1024</v>
      </c>
      <c r="C4006" s="11">
        <v>44227</v>
      </c>
      <c r="D4006" s="15">
        <v>441450</v>
      </c>
    </row>
    <row r="4007" spans="1:4" x14ac:dyDescent="0.3">
      <c r="A4007" s="1">
        <v>4</v>
      </c>
      <c r="B4007" s="1" t="s">
        <v>1025</v>
      </c>
      <c r="C4007" s="11">
        <v>44227</v>
      </c>
      <c r="D4007" s="15">
        <v>2861000</v>
      </c>
    </row>
    <row r="4008" spans="1:4" x14ac:dyDescent="0.3">
      <c r="A4008" s="1">
        <v>4</v>
      </c>
      <c r="B4008" s="1" t="s">
        <v>1022</v>
      </c>
      <c r="C4008" s="11">
        <v>44227</v>
      </c>
      <c r="D4008" s="15">
        <v>72261</v>
      </c>
    </row>
    <row r="4009" spans="1:4" x14ac:dyDescent="0.3">
      <c r="A4009" s="1">
        <v>4</v>
      </c>
      <c r="B4009" s="1" t="s">
        <v>1021</v>
      </c>
      <c r="C4009" s="11">
        <v>44227</v>
      </c>
      <c r="D4009" s="15">
        <v>163342</v>
      </c>
    </row>
    <row r="4010" spans="1:4" x14ac:dyDescent="0.3">
      <c r="A4010" s="1">
        <v>4</v>
      </c>
      <c r="B4010" s="1" t="s">
        <v>1023</v>
      </c>
      <c r="C4010" s="11">
        <v>44227</v>
      </c>
      <c r="D4010" s="15">
        <v>29281</v>
      </c>
    </row>
    <row r="4011" spans="1:4" x14ac:dyDescent="0.3">
      <c r="A4011" s="1">
        <v>4</v>
      </c>
      <c r="B4011" s="1" t="s">
        <v>1026</v>
      </c>
      <c r="C4011" s="11">
        <v>44227</v>
      </c>
      <c r="D4011" s="15">
        <v>307808</v>
      </c>
    </row>
    <row r="4012" spans="1:4" x14ac:dyDescent="0.3">
      <c r="A4012" s="1">
        <v>4</v>
      </c>
      <c r="B4012" s="1" t="s">
        <v>1024</v>
      </c>
      <c r="C4012" s="11">
        <v>44255</v>
      </c>
      <c r="D4012" s="15">
        <v>443919</v>
      </c>
    </row>
    <row r="4013" spans="1:4" x14ac:dyDescent="0.3">
      <c r="A4013" s="1">
        <v>4</v>
      </c>
      <c r="B4013" s="1" t="s">
        <v>1025</v>
      </c>
      <c r="C4013" s="11">
        <v>44255</v>
      </c>
      <c r="D4013" s="15">
        <v>2905637</v>
      </c>
    </row>
    <row r="4014" spans="1:4" x14ac:dyDescent="0.3">
      <c r="A4014" s="1">
        <v>4</v>
      </c>
      <c r="B4014" s="1" t="s">
        <v>1022</v>
      </c>
      <c r="C4014" s="11">
        <v>44255</v>
      </c>
      <c r="D4014" s="15">
        <v>74019</v>
      </c>
    </row>
    <row r="4015" spans="1:4" x14ac:dyDescent="0.3">
      <c r="A4015" s="1">
        <v>4</v>
      </c>
      <c r="B4015" s="1" t="s">
        <v>1021</v>
      </c>
      <c r="C4015" s="11">
        <v>44255</v>
      </c>
      <c r="D4015" s="15">
        <v>163342</v>
      </c>
    </row>
    <row r="4016" spans="1:4" x14ac:dyDescent="0.3">
      <c r="A4016" s="1">
        <v>4</v>
      </c>
      <c r="B4016" s="1" t="s">
        <v>1023</v>
      </c>
      <c r="C4016" s="11">
        <v>44255</v>
      </c>
      <c r="D4016" s="15">
        <v>29998</v>
      </c>
    </row>
    <row r="4017" spans="1:4" x14ac:dyDescent="0.3">
      <c r="A4017" s="1">
        <v>4</v>
      </c>
      <c r="B4017" s="1" t="s">
        <v>1026</v>
      </c>
      <c r="C4017" s="11">
        <v>44255</v>
      </c>
      <c r="D4017" s="15">
        <v>295339</v>
      </c>
    </row>
    <row r="4018" spans="1:4" x14ac:dyDescent="0.3">
      <c r="A4018" s="1">
        <v>4</v>
      </c>
      <c r="B4018" s="1" t="s">
        <v>1024</v>
      </c>
      <c r="C4018" s="11">
        <v>44286</v>
      </c>
      <c r="D4018" s="15">
        <v>447219</v>
      </c>
    </row>
    <row r="4019" spans="1:4" x14ac:dyDescent="0.3">
      <c r="A4019" s="1">
        <v>4</v>
      </c>
      <c r="B4019" s="1" t="s">
        <v>1025</v>
      </c>
      <c r="C4019" s="11">
        <v>44286</v>
      </c>
      <c r="D4019" s="15">
        <v>2956981</v>
      </c>
    </row>
    <row r="4020" spans="1:4" x14ac:dyDescent="0.3">
      <c r="A4020" s="1">
        <v>4</v>
      </c>
      <c r="B4020" s="1" t="s">
        <v>1022</v>
      </c>
      <c r="C4020" s="11">
        <v>44286</v>
      </c>
      <c r="D4020" s="15">
        <v>75821</v>
      </c>
    </row>
    <row r="4021" spans="1:4" x14ac:dyDescent="0.3">
      <c r="A4021" s="1">
        <v>4</v>
      </c>
      <c r="B4021" s="1" t="s">
        <v>1021</v>
      </c>
      <c r="C4021" s="11">
        <v>44286</v>
      </c>
      <c r="D4021" s="15">
        <v>163342</v>
      </c>
    </row>
    <row r="4022" spans="1:4" x14ac:dyDescent="0.3">
      <c r="A4022" s="1">
        <v>4</v>
      </c>
      <c r="B4022" s="1" t="s">
        <v>1023</v>
      </c>
      <c r="C4022" s="11">
        <v>44286</v>
      </c>
      <c r="D4022" s="15">
        <v>30725</v>
      </c>
    </row>
    <row r="4023" spans="1:4" x14ac:dyDescent="0.3">
      <c r="A4023" s="1">
        <v>4</v>
      </c>
      <c r="B4023" s="1" t="s">
        <v>1026</v>
      </c>
      <c r="C4023" s="11">
        <v>44286</v>
      </c>
      <c r="D4023" s="15">
        <v>282745</v>
      </c>
    </row>
    <row r="4024" spans="1:4" x14ac:dyDescent="0.3">
      <c r="A4024" s="1">
        <v>4</v>
      </c>
      <c r="B4024" s="1" t="s">
        <v>1024</v>
      </c>
      <c r="C4024" s="11">
        <v>44316</v>
      </c>
      <c r="D4024" s="15">
        <v>452941</v>
      </c>
    </row>
    <row r="4025" spans="1:4" x14ac:dyDescent="0.3">
      <c r="A4025" s="1">
        <v>4</v>
      </c>
      <c r="B4025" s="1" t="s">
        <v>1025</v>
      </c>
      <c r="C4025" s="11">
        <v>44316</v>
      </c>
      <c r="D4025" s="15">
        <v>3042506</v>
      </c>
    </row>
    <row r="4026" spans="1:4" x14ac:dyDescent="0.3">
      <c r="A4026" s="1">
        <v>4</v>
      </c>
      <c r="B4026" s="1" t="s">
        <v>1022</v>
      </c>
      <c r="C4026" s="11">
        <v>44316</v>
      </c>
      <c r="D4026" s="15">
        <v>78268</v>
      </c>
    </row>
    <row r="4027" spans="1:4" x14ac:dyDescent="0.3">
      <c r="A4027" s="1">
        <v>4</v>
      </c>
      <c r="B4027" s="1" t="s">
        <v>1021</v>
      </c>
      <c r="C4027" s="11">
        <v>44316</v>
      </c>
      <c r="D4027" s="15">
        <v>163342</v>
      </c>
    </row>
    <row r="4028" spans="1:4" x14ac:dyDescent="0.3">
      <c r="A4028" s="1">
        <v>4</v>
      </c>
      <c r="B4028" s="1" t="s">
        <v>1023</v>
      </c>
      <c r="C4028" s="11">
        <v>44316</v>
      </c>
      <c r="D4028" s="15">
        <v>31709</v>
      </c>
    </row>
    <row r="4029" spans="1:4" x14ac:dyDescent="0.3">
      <c r="A4029" s="1">
        <v>4</v>
      </c>
      <c r="B4029" s="1" t="s">
        <v>1026</v>
      </c>
      <c r="C4029" s="11">
        <v>44316</v>
      </c>
      <c r="D4029" s="15">
        <v>271476</v>
      </c>
    </row>
    <row r="4030" spans="1:4" x14ac:dyDescent="0.3">
      <c r="A4030" s="1">
        <v>4</v>
      </c>
      <c r="B4030" s="1" t="s">
        <v>1024</v>
      </c>
      <c r="C4030" s="11">
        <v>44347</v>
      </c>
      <c r="D4030" s="15">
        <v>357945</v>
      </c>
    </row>
    <row r="4031" spans="1:4" x14ac:dyDescent="0.3">
      <c r="A4031" s="1">
        <v>4</v>
      </c>
      <c r="B4031" s="1" t="s">
        <v>1025</v>
      </c>
      <c r="C4031" s="11">
        <v>44347</v>
      </c>
      <c r="D4031" s="15">
        <v>3398022</v>
      </c>
    </row>
    <row r="4032" spans="1:4" x14ac:dyDescent="0.3">
      <c r="A4032" s="1">
        <v>4</v>
      </c>
      <c r="B4032" s="1" t="s">
        <v>1022</v>
      </c>
      <c r="C4032" s="11">
        <v>44347</v>
      </c>
      <c r="D4032" s="15">
        <v>78904</v>
      </c>
    </row>
    <row r="4033" spans="1:4" x14ac:dyDescent="0.3">
      <c r="A4033" s="1">
        <v>4</v>
      </c>
      <c r="B4033" s="1" t="s">
        <v>1021</v>
      </c>
      <c r="C4033" s="11">
        <v>44347</v>
      </c>
      <c r="D4033" s="15">
        <v>163342</v>
      </c>
    </row>
    <row r="4034" spans="1:4" x14ac:dyDescent="0.3">
      <c r="A4034" s="1">
        <v>4</v>
      </c>
      <c r="B4034" s="1" t="s">
        <v>1023</v>
      </c>
      <c r="C4034" s="11">
        <v>44347</v>
      </c>
      <c r="D4034" s="15">
        <v>31963</v>
      </c>
    </row>
    <row r="4035" spans="1:4" x14ac:dyDescent="0.3">
      <c r="A4035" s="1">
        <v>4</v>
      </c>
      <c r="B4035" s="1" t="s">
        <v>1026</v>
      </c>
      <c r="C4035" s="11">
        <v>44347</v>
      </c>
      <c r="D4035" s="15">
        <v>307763</v>
      </c>
    </row>
    <row r="4036" spans="1:4" x14ac:dyDescent="0.3">
      <c r="A4036" s="1">
        <v>4</v>
      </c>
      <c r="B4036" s="1" t="s">
        <v>1027</v>
      </c>
      <c r="C4036" s="11">
        <v>44377</v>
      </c>
      <c r="D4036" s="15">
        <v>7077</v>
      </c>
    </row>
    <row r="4037" spans="1:4" x14ac:dyDescent="0.3">
      <c r="A4037" s="1">
        <v>4</v>
      </c>
      <c r="B4037" s="1" t="s">
        <v>1024</v>
      </c>
      <c r="C4037" s="11">
        <v>44377</v>
      </c>
      <c r="D4037" s="15">
        <v>358108</v>
      </c>
    </row>
    <row r="4038" spans="1:4" x14ac:dyDescent="0.3">
      <c r="A4038" s="1">
        <v>4</v>
      </c>
      <c r="B4038" s="1" t="s">
        <v>1025</v>
      </c>
      <c r="C4038" s="11">
        <v>44377</v>
      </c>
      <c r="D4038" s="15">
        <v>3417533</v>
      </c>
    </row>
    <row r="4039" spans="1:4" x14ac:dyDescent="0.3">
      <c r="A4039" s="1">
        <v>4</v>
      </c>
      <c r="B4039" s="1" t="s">
        <v>1022</v>
      </c>
      <c r="C4039" s="11">
        <v>44377</v>
      </c>
      <c r="D4039" s="15">
        <v>79203</v>
      </c>
    </row>
    <row r="4040" spans="1:4" x14ac:dyDescent="0.3">
      <c r="A4040" s="1">
        <v>4</v>
      </c>
      <c r="B4040" s="1" t="s">
        <v>1021</v>
      </c>
      <c r="C4040" s="11">
        <v>44377</v>
      </c>
      <c r="D4040" s="15">
        <v>163342</v>
      </c>
    </row>
    <row r="4041" spans="1:4" x14ac:dyDescent="0.3">
      <c r="A4041" s="1">
        <v>4</v>
      </c>
      <c r="B4041" s="1" t="s">
        <v>1023</v>
      </c>
      <c r="C4041" s="11">
        <v>44377</v>
      </c>
      <c r="D4041" s="15">
        <v>32080</v>
      </c>
    </row>
    <row r="4042" spans="1:4" x14ac:dyDescent="0.3">
      <c r="A4042" s="1">
        <v>4</v>
      </c>
      <c r="B4042" s="1" t="s">
        <v>1026</v>
      </c>
      <c r="C4042" s="11">
        <v>44377</v>
      </c>
      <c r="D4042" s="15">
        <v>292808</v>
      </c>
    </row>
    <row r="4043" spans="1:4" x14ac:dyDescent="0.3">
      <c r="A4043" s="1">
        <v>4</v>
      </c>
      <c r="B4043" s="1" t="s">
        <v>1028</v>
      </c>
      <c r="C4043" s="11">
        <v>44377</v>
      </c>
      <c r="D4043" s="15">
        <v>7077</v>
      </c>
    </row>
    <row r="4044" spans="1:4" x14ac:dyDescent="0.3">
      <c r="A4044" s="1">
        <v>4</v>
      </c>
      <c r="B4044" s="1" t="s">
        <v>1027</v>
      </c>
      <c r="C4044" s="11">
        <v>44408</v>
      </c>
      <c r="D4044" s="15">
        <v>7136</v>
      </c>
    </row>
    <row r="4045" spans="1:4" x14ac:dyDescent="0.3">
      <c r="A4045" s="1">
        <v>4</v>
      </c>
      <c r="B4045" s="1" t="s">
        <v>1024</v>
      </c>
      <c r="C4045" s="11">
        <v>44408</v>
      </c>
      <c r="D4045" s="15">
        <v>361232</v>
      </c>
    </row>
    <row r="4046" spans="1:4" x14ac:dyDescent="0.3">
      <c r="A4046" s="1">
        <v>4</v>
      </c>
      <c r="B4046" s="1" t="s">
        <v>1025</v>
      </c>
      <c r="C4046" s="11">
        <v>44408</v>
      </c>
      <c r="D4046" s="15">
        <v>3426286</v>
      </c>
    </row>
    <row r="4047" spans="1:4" x14ac:dyDescent="0.3">
      <c r="A4047" s="1">
        <v>4</v>
      </c>
      <c r="B4047" s="1" t="s">
        <v>1022</v>
      </c>
      <c r="C4047" s="11">
        <v>44408</v>
      </c>
      <c r="D4047" s="15">
        <v>79855</v>
      </c>
    </row>
    <row r="4048" spans="1:4" x14ac:dyDescent="0.3">
      <c r="A4048" s="1">
        <v>4</v>
      </c>
      <c r="B4048" s="1" t="s">
        <v>1021</v>
      </c>
      <c r="C4048" s="11">
        <v>44408</v>
      </c>
      <c r="D4048" s="15">
        <v>163342</v>
      </c>
    </row>
    <row r="4049" spans="1:4" x14ac:dyDescent="0.3">
      <c r="A4049" s="1">
        <v>4</v>
      </c>
      <c r="B4049" s="1" t="s">
        <v>1023</v>
      </c>
      <c r="C4049" s="11">
        <v>44408</v>
      </c>
      <c r="D4049" s="15">
        <v>32344</v>
      </c>
    </row>
    <row r="4050" spans="1:4" x14ac:dyDescent="0.3">
      <c r="A4050" s="1">
        <v>4</v>
      </c>
      <c r="B4050" s="1" t="s">
        <v>1026</v>
      </c>
      <c r="C4050" s="11">
        <v>44408</v>
      </c>
      <c r="D4050" s="15">
        <v>280217</v>
      </c>
    </row>
    <row r="4051" spans="1:4" x14ac:dyDescent="0.3">
      <c r="A4051" s="1">
        <v>4</v>
      </c>
      <c r="B4051" s="1" t="s">
        <v>1028</v>
      </c>
      <c r="C4051" s="11">
        <v>44408</v>
      </c>
      <c r="D4051" s="15">
        <v>7136</v>
      </c>
    </row>
    <row r="4052" spans="1:4" x14ac:dyDescent="0.3">
      <c r="A4052" s="1">
        <v>4</v>
      </c>
      <c r="B4052" s="1" t="s">
        <v>1027</v>
      </c>
      <c r="C4052" s="11">
        <v>44439</v>
      </c>
      <c r="D4052" s="15">
        <v>7238</v>
      </c>
    </row>
    <row r="4053" spans="1:4" x14ac:dyDescent="0.3">
      <c r="A4053" s="1">
        <v>4</v>
      </c>
      <c r="B4053" s="1" t="s">
        <v>1024</v>
      </c>
      <c r="C4053" s="11">
        <v>44439</v>
      </c>
      <c r="D4053" s="15">
        <v>342342</v>
      </c>
    </row>
    <row r="4054" spans="1:4" x14ac:dyDescent="0.3">
      <c r="A4054" s="1">
        <v>4</v>
      </c>
      <c r="B4054" s="1" t="s">
        <v>1025</v>
      </c>
      <c r="C4054" s="11">
        <v>44439</v>
      </c>
      <c r="D4054" s="15">
        <v>3443276</v>
      </c>
    </row>
    <row r="4055" spans="1:4" x14ac:dyDescent="0.3">
      <c r="A4055" s="1">
        <v>4</v>
      </c>
      <c r="B4055" s="1" t="s">
        <v>1022</v>
      </c>
      <c r="C4055" s="11">
        <v>44439</v>
      </c>
      <c r="D4055" s="15">
        <v>80899</v>
      </c>
    </row>
    <row r="4056" spans="1:4" x14ac:dyDescent="0.3">
      <c r="A4056" s="1">
        <v>4</v>
      </c>
      <c r="B4056" s="1" t="s">
        <v>1021</v>
      </c>
      <c r="C4056" s="11">
        <v>44439</v>
      </c>
      <c r="D4056" s="15">
        <v>163342</v>
      </c>
    </row>
    <row r="4057" spans="1:4" x14ac:dyDescent="0.3">
      <c r="A4057" s="1">
        <v>4</v>
      </c>
      <c r="B4057" s="1" t="s">
        <v>1023</v>
      </c>
      <c r="C4057" s="11">
        <v>44439</v>
      </c>
      <c r="D4057" s="15">
        <v>32766</v>
      </c>
    </row>
    <row r="4058" spans="1:4" x14ac:dyDescent="0.3">
      <c r="A4058" s="1">
        <v>4</v>
      </c>
      <c r="B4058" s="1" t="s">
        <v>1026</v>
      </c>
      <c r="C4058" s="11">
        <v>44439</v>
      </c>
      <c r="D4058" s="15">
        <v>265747</v>
      </c>
    </row>
    <row r="4059" spans="1:4" x14ac:dyDescent="0.3">
      <c r="A4059" s="1">
        <v>4</v>
      </c>
      <c r="B4059" s="1" t="s">
        <v>1028</v>
      </c>
      <c r="C4059" s="11">
        <v>44439</v>
      </c>
      <c r="D4059" s="15">
        <v>7238</v>
      </c>
    </row>
    <row r="4060" spans="1:4" x14ac:dyDescent="0.3">
      <c r="A4060" s="1">
        <v>4</v>
      </c>
      <c r="B4060" s="1" t="s">
        <v>1027</v>
      </c>
      <c r="C4060" s="11">
        <v>44469</v>
      </c>
      <c r="D4060" s="15">
        <v>7068</v>
      </c>
    </row>
    <row r="4061" spans="1:4" x14ac:dyDescent="0.3">
      <c r="A4061" s="1">
        <v>4</v>
      </c>
      <c r="B4061" s="1" t="s">
        <v>1024</v>
      </c>
      <c r="C4061" s="11">
        <v>44469</v>
      </c>
      <c r="D4061" s="15">
        <v>338440</v>
      </c>
    </row>
    <row r="4062" spans="1:4" x14ac:dyDescent="0.3">
      <c r="A4062" s="1">
        <v>4</v>
      </c>
      <c r="B4062" s="1" t="s">
        <v>1025</v>
      </c>
      <c r="C4062" s="11">
        <v>44469</v>
      </c>
      <c r="D4062" s="15">
        <v>3375779</v>
      </c>
    </row>
    <row r="4063" spans="1:4" x14ac:dyDescent="0.3">
      <c r="A4063" s="1">
        <v>4</v>
      </c>
      <c r="B4063" s="1" t="s">
        <v>1022</v>
      </c>
      <c r="C4063" s="11">
        <v>44469</v>
      </c>
      <c r="D4063" s="15">
        <v>79116</v>
      </c>
    </row>
    <row r="4064" spans="1:4" x14ac:dyDescent="0.3">
      <c r="A4064" s="1">
        <v>4</v>
      </c>
      <c r="B4064" s="1" t="s">
        <v>1021</v>
      </c>
      <c r="C4064" s="11">
        <v>44469</v>
      </c>
      <c r="D4064" s="15">
        <v>163342</v>
      </c>
    </row>
    <row r="4065" spans="1:4" x14ac:dyDescent="0.3">
      <c r="A4065" s="1">
        <v>4</v>
      </c>
      <c r="B4065" s="1" t="s">
        <v>1023</v>
      </c>
      <c r="C4065" s="11">
        <v>44469</v>
      </c>
      <c r="D4065" s="15">
        <v>32041</v>
      </c>
    </row>
    <row r="4066" spans="1:4" x14ac:dyDescent="0.3">
      <c r="A4066" s="1">
        <v>4</v>
      </c>
      <c r="B4066" s="1" t="s">
        <v>1026</v>
      </c>
      <c r="C4066" s="11">
        <v>44469</v>
      </c>
      <c r="D4066" s="15">
        <v>248004</v>
      </c>
    </row>
    <row r="4067" spans="1:4" x14ac:dyDescent="0.3">
      <c r="A4067" s="1">
        <v>4</v>
      </c>
      <c r="B4067" s="1" t="s">
        <v>1028</v>
      </c>
      <c r="C4067" s="11">
        <v>44469</v>
      </c>
      <c r="D4067" s="15">
        <v>7068</v>
      </c>
    </row>
    <row r="4068" spans="1:4" x14ac:dyDescent="0.3">
      <c r="A4068" s="1">
        <v>4</v>
      </c>
      <c r="B4068" s="1" t="s">
        <v>1027</v>
      </c>
      <c r="C4068" s="11">
        <v>44500</v>
      </c>
      <c r="D4068" s="15">
        <v>7243</v>
      </c>
    </row>
    <row r="4069" spans="1:4" x14ac:dyDescent="0.3">
      <c r="A4069" s="1">
        <v>4</v>
      </c>
      <c r="B4069" s="1" t="s">
        <v>1024</v>
      </c>
      <c r="C4069" s="11">
        <v>44500</v>
      </c>
      <c r="D4069" s="15">
        <v>340145</v>
      </c>
    </row>
    <row r="4070" spans="1:4" x14ac:dyDescent="0.3">
      <c r="A4070" s="1">
        <v>4</v>
      </c>
      <c r="B4070" s="1" t="s">
        <v>1025</v>
      </c>
      <c r="C4070" s="11">
        <v>44500</v>
      </c>
      <c r="D4070" s="15">
        <v>3444444</v>
      </c>
    </row>
    <row r="4071" spans="1:4" x14ac:dyDescent="0.3">
      <c r="A4071" s="1">
        <v>4</v>
      </c>
      <c r="B4071" s="1" t="s">
        <v>1022</v>
      </c>
      <c r="C4071" s="11">
        <v>44500</v>
      </c>
      <c r="D4071" s="15">
        <v>80773</v>
      </c>
    </row>
    <row r="4072" spans="1:4" x14ac:dyDescent="0.3">
      <c r="A4072" s="1">
        <v>4</v>
      </c>
      <c r="B4072" s="1" t="s">
        <v>1021</v>
      </c>
      <c r="C4072" s="11">
        <v>44500</v>
      </c>
      <c r="D4072" s="15">
        <v>163342</v>
      </c>
    </row>
    <row r="4073" spans="1:4" x14ac:dyDescent="0.3">
      <c r="A4073" s="1">
        <v>4</v>
      </c>
      <c r="B4073" s="1" t="s">
        <v>1023</v>
      </c>
      <c r="C4073" s="11">
        <v>44500</v>
      </c>
      <c r="D4073" s="15">
        <v>32715</v>
      </c>
    </row>
    <row r="4074" spans="1:4" x14ac:dyDescent="0.3">
      <c r="A4074" s="1">
        <v>4</v>
      </c>
      <c r="B4074" s="1" t="s">
        <v>1026</v>
      </c>
      <c r="C4074" s="11">
        <v>44500</v>
      </c>
      <c r="D4074" s="15">
        <v>234202</v>
      </c>
    </row>
    <row r="4075" spans="1:4" x14ac:dyDescent="0.3">
      <c r="A4075" s="1">
        <v>4</v>
      </c>
      <c r="B4075" s="1" t="s">
        <v>1028</v>
      </c>
      <c r="C4075" s="11">
        <v>44500</v>
      </c>
      <c r="D4075" s="15">
        <v>7243</v>
      </c>
    </row>
    <row r="4076" spans="1:4" x14ac:dyDescent="0.3">
      <c r="A4076" s="1">
        <v>4</v>
      </c>
      <c r="B4076" s="1" t="s">
        <v>1027</v>
      </c>
      <c r="C4076" s="11">
        <v>44530</v>
      </c>
      <c r="D4076" s="15">
        <v>7214</v>
      </c>
    </row>
    <row r="4077" spans="1:4" x14ac:dyDescent="0.3">
      <c r="A4077" s="1">
        <v>4</v>
      </c>
      <c r="B4077" s="1" t="s">
        <v>1024</v>
      </c>
      <c r="C4077" s="11">
        <v>44530</v>
      </c>
      <c r="D4077" s="15">
        <v>339976</v>
      </c>
    </row>
    <row r="4078" spans="1:4" x14ac:dyDescent="0.3">
      <c r="A4078" s="1">
        <v>4</v>
      </c>
      <c r="B4078" s="1" t="s">
        <v>1025</v>
      </c>
      <c r="C4078" s="11">
        <v>44530</v>
      </c>
      <c r="D4078" s="15">
        <v>3431009</v>
      </c>
    </row>
    <row r="4079" spans="1:4" x14ac:dyDescent="0.3">
      <c r="A4079" s="1">
        <v>4</v>
      </c>
      <c r="B4079" s="1" t="s">
        <v>1022</v>
      </c>
      <c r="C4079" s="11">
        <v>44530</v>
      </c>
      <c r="D4079" s="15">
        <v>80461</v>
      </c>
    </row>
    <row r="4080" spans="1:4" x14ac:dyDescent="0.3">
      <c r="A4080" s="1">
        <v>4</v>
      </c>
      <c r="B4080" s="1" t="s">
        <v>1021</v>
      </c>
      <c r="C4080" s="11">
        <v>44530</v>
      </c>
      <c r="D4080" s="15">
        <v>163342</v>
      </c>
    </row>
    <row r="4081" spans="1:4" x14ac:dyDescent="0.3">
      <c r="A4081" s="1">
        <v>4</v>
      </c>
      <c r="B4081" s="1" t="s">
        <v>1023</v>
      </c>
      <c r="C4081" s="11">
        <v>44530</v>
      </c>
      <c r="D4081" s="15">
        <v>32590</v>
      </c>
    </row>
    <row r="4082" spans="1:4" x14ac:dyDescent="0.3">
      <c r="A4082" s="1">
        <v>4</v>
      </c>
      <c r="B4082" s="1" t="s">
        <v>1029</v>
      </c>
      <c r="C4082" s="11">
        <v>44530</v>
      </c>
      <c r="D4082" s="15">
        <v>11590</v>
      </c>
    </row>
    <row r="4083" spans="1:4" x14ac:dyDescent="0.3">
      <c r="A4083" s="1">
        <v>4</v>
      </c>
      <c r="B4083" s="1" t="s">
        <v>1026</v>
      </c>
      <c r="C4083" s="11">
        <v>44530</v>
      </c>
      <c r="D4083" s="15">
        <v>219138</v>
      </c>
    </row>
    <row r="4084" spans="1:4" x14ac:dyDescent="0.3">
      <c r="A4084" s="1">
        <v>4</v>
      </c>
      <c r="B4084" s="1" t="s">
        <v>1028</v>
      </c>
      <c r="C4084" s="11">
        <v>44530</v>
      </c>
      <c r="D4084" s="15">
        <v>7214</v>
      </c>
    </row>
    <row r="4085" spans="1:4" x14ac:dyDescent="0.3">
      <c r="A4085" s="1">
        <v>4</v>
      </c>
      <c r="B4085" s="1" t="s">
        <v>1027</v>
      </c>
      <c r="C4085" s="11">
        <v>44561</v>
      </c>
      <c r="D4085" s="15">
        <v>7376</v>
      </c>
    </row>
    <row r="4086" spans="1:4" x14ac:dyDescent="0.3">
      <c r="A4086" s="1">
        <v>4</v>
      </c>
      <c r="B4086" s="1" t="s">
        <v>1024</v>
      </c>
      <c r="C4086" s="11">
        <v>44561</v>
      </c>
      <c r="D4086" s="15">
        <v>341942</v>
      </c>
    </row>
    <row r="4087" spans="1:4" x14ac:dyDescent="0.3">
      <c r="A4087" s="1">
        <v>4</v>
      </c>
      <c r="B4087" s="1" t="s">
        <v>1025</v>
      </c>
      <c r="C4087" s="11">
        <v>44561</v>
      </c>
      <c r="D4087" s="15">
        <v>3180439</v>
      </c>
    </row>
    <row r="4088" spans="1:4" x14ac:dyDescent="0.3">
      <c r="A4088" s="1">
        <v>4</v>
      </c>
      <c r="B4088" s="1" t="s">
        <v>1022</v>
      </c>
      <c r="C4088" s="11">
        <v>44561</v>
      </c>
      <c r="D4088" s="15">
        <v>82120</v>
      </c>
    </row>
    <row r="4089" spans="1:4" x14ac:dyDescent="0.3">
      <c r="A4089" s="1">
        <v>4</v>
      </c>
      <c r="B4089" s="1" t="s">
        <v>1021</v>
      </c>
      <c r="C4089" s="11">
        <v>44561</v>
      </c>
      <c r="D4089" s="15">
        <v>163342</v>
      </c>
    </row>
    <row r="4090" spans="1:4" x14ac:dyDescent="0.3">
      <c r="A4090" s="1">
        <v>4</v>
      </c>
      <c r="B4090" s="1" t="s">
        <v>1023</v>
      </c>
      <c r="C4090" s="11">
        <v>44561</v>
      </c>
      <c r="D4090" s="15">
        <v>33268</v>
      </c>
    </row>
    <row r="4091" spans="1:4" x14ac:dyDescent="0.3">
      <c r="A4091" s="1">
        <v>4</v>
      </c>
      <c r="B4091" s="1" t="s">
        <v>1029</v>
      </c>
      <c r="C4091" s="11">
        <v>44561</v>
      </c>
      <c r="D4091" s="15">
        <v>9646</v>
      </c>
    </row>
    <row r="4092" spans="1:4" x14ac:dyDescent="0.3">
      <c r="A4092" s="1">
        <v>4</v>
      </c>
      <c r="B4092" s="1" t="s">
        <v>1026</v>
      </c>
      <c r="C4092" s="11">
        <v>44561</v>
      </c>
      <c r="D4092" s="15">
        <v>205252</v>
      </c>
    </row>
    <row r="4093" spans="1:4" x14ac:dyDescent="0.3">
      <c r="A4093" s="1">
        <v>4</v>
      </c>
      <c r="B4093" s="1" t="s">
        <v>1028</v>
      </c>
      <c r="C4093" s="11">
        <v>44561</v>
      </c>
      <c r="D4093" s="15">
        <v>7376</v>
      </c>
    </row>
    <row r="4094" spans="1:4" x14ac:dyDescent="0.3">
      <c r="A4094" s="1">
        <v>4</v>
      </c>
      <c r="B4094" s="1" t="s">
        <v>1027</v>
      </c>
      <c r="C4094" s="11">
        <v>44592</v>
      </c>
      <c r="D4094" s="15">
        <v>7018</v>
      </c>
    </row>
    <row r="4095" spans="1:4" x14ac:dyDescent="0.3">
      <c r="A4095" s="1">
        <v>4</v>
      </c>
      <c r="B4095" s="1" t="s">
        <v>1024</v>
      </c>
      <c r="C4095" s="11">
        <v>44592</v>
      </c>
      <c r="D4095" s="15">
        <v>334388</v>
      </c>
    </row>
    <row r="4096" spans="1:4" x14ac:dyDescent="0.3">
      <c r="A4096" s="1">
        <v>4</v>
      </c>
      <c r="B4096" s="1" t="s">
        <v>1025</v>
      </c>
      <c r="C4096" s="11">
        <v>44592</v>
      </c>
      <c r="D4096" s="15">
        <v>41</v>
      </c>
    </row>
    <row r="4097" spans="1:4" x14ac:dyDescent="0.3">
      <c r="A4097" s="1">
        <v>4</v>
      </c>
      <c r="B4097" s="1" t="s">
        <v>1022</v>
      </c>
      <c r="C4097" s="11">
        <v>44592</v>
      </c>
      <c r="D4097" s="15">
        <v>78369</v>
      </c>
    </row>
    <row r="4098" spans="1:4" x14ac:dyDescent="0.3">
      <c r="A4098" s="1">
        <v>4</v>
      </c>
      <c r="B4098" s="1" t="s">
        <v>1021</v>
      </c>
      <c r="C4098" s="11">
        <v>44592</v>
      </c>
      <c r="D4098" s="15">
        <v>163342</v>
      </c>
    </row>
    <row r="4099" spans="1:4" x14ac:dyDescent="0.3">
      <c r="A4099" s="1">
        <v>4</v>
      </c>
      <c r="B4099" s="1" t="s">
        <v>1023</v>
      </c>
      <c r="C4099" s="11">
        <v>44592</v>
      </c>
      <c r="D4099" s="15">
        <v>31746</v>
      </c>
    </row>
    <row r="4100" spans="1:4" x14ac:dyDescent="0.3">
      <c r="A4100" s="1">
        <v>4</v>
      </c>
      <c r="B4100" s="1" t="s">
        <v>1029</v>
      </c>
      <c r="C4100" s="11">
        <v>44592</v>
      </c>
      <c r="D4100" s="15">
        <v>7448</v>
      </c>
    </row>
    <row r="4101" spans="1:4" x14ac:dyDescent="0.3">
      <c r="A4101" s="1">
        <v>4</v>
      </c>
      <c r="B4101" s="1" t="s">
        <v>1026</v>
      </c>
      <c r="C4101" s="11">
        <v>44592</v>
      </c>
      <c r="D4101" s="15">
        <v>186004</v>
      </c>
    </row>
    <row r="4102" spans="1:4" x14ac:dyDescent="0.3">
      <c r="A4102" s="1">
        <v>4</v>
      </c>
      <c r="B4102" s="1" t="s">
        <v>1028</v>
      </c>
      <c r="C4102" s="11">
        <v>44592</v>
      </c>
      <c r="D4102" s="15">
        <v>7018</v>
      </c>
    </row>
    <row r="4103" spans="1:4" x14ac:dyDescent="0.3">
      <c r="A4103" s="1">
        <v>4</v>
      </c>
      <c r="B4103" s="1" t="s">
        <v>1027</v>
      </c>
      <c r="C4103" s="11">
        <v>44620</v>
      </c>
      <c r="D4103" s="15">
        <v>7016</v>
      </c>
    </row>
    <row r="4104" spans="1:4" x14ac:dyDescent="0.3">
      <c r="A4104" s="1">
        <v>4</v>
      </c>
      <c r="B4104" s="1" t="s">
        <v>1024</v>
      </c>
      <c r="C4104" s="11">
        <v>44620</v>
      </c>
      <c r="D4104" s="15">
        <v>332073</v>
      </c>
    </row>
    <row r="4105" spans="1:4" x14ac:dyDescent="0.3">
      <c r="A4105" s="1">
        <v>4</v>
      </c>
      <c r="B4105" s="1" t="s">
        <v>1025</v>
      </c>
      <c r="C4105" s="11">
        <v>44620</v>
      </c>
      <c r="D4105" s="15">
        <v>41</v>
      </c>
    </row>
    <row r="4106" spans="1:4" x14ac:dyDescent="0.3">
      <c r="A4106" s="1">
        <v>4</v>
      </c>
      <c r="B4106" s="1" t="s">
        <v>1022</v>
      </c>
      <c r="C4106" s="11">
        <v>44620</v>
      </c>
      <c r="D4106" s="15">
        <v>78216</v>
      </c>
    </row>
    <row r="4107" spans="1:4" x14ac:dyDescent="0.3">
      <c r="A4107" s="1">
        <v>4</v>
      </c>
      <c r="B4107" s="1" t="s">
        <v>1021</v>
      </c>
      <c r="C4107" s="11">
        <v>44620</v>
      </c>
      <c r="D4107" s="15">
        <v>163342</v>
      </c>
    </row>
    <row r="4108" spans="1:4" x14ac:dyDescent="0.3">
      <c r="A4108" s="1">
        <v>4</v>
      </c>
      <c r="B4108" s="1" t="s">
        <v>1023</v>
      </c>
      <c r="C4108" s="11">
        <v>44620</v>
      </c>
      <c r="D4108" s="15">
        <v>31684</v>
      </c>
    </row>
    <row r="4109" spans="1:4" x14ac:dyDescent="0.3">
      <c r="A4109" s="1">
        <v>4</v>
      </c>
      <c r="B4109" s="1" t="s">
        <v>1029</v>
      </c>
      <c r="C4109" s="11">
        <v>44620</v>
      </c>
      <c r="D4109" s="15">
        <v>5404</v>
      </c>
    </row>
    <row r="4110" spans="1:4" x14ac:dyDescent="0.3">
      <c r="A4110" s="1">
        <v>4</v>
      </c>
      <c r="B4110" s="1" t="s">
        <v>1026</v>
      </c>
      <c r="C4110" s="11">
        <v>44620</v>
      </c>
      <c r="D4110" s="15">
        <v>184746</v>
      </c>
    </row>
    <row r="4111" spans="1:4" x14ac:dyDescent="0.3">
      <c r="A4111" s="1">
        <v>4</v>
      </c>
      <c r="B4111" s="1" t="s">
        <v>1028</v>
      </c>
      <c r="C4111" s="11">
        <v>44620</v>
      </c>
      <c r="D4111" s="15">
        <v>7016</v>
      </c>
    </row>
    <row r="4112" spans="1:4" x14ac:dyDescent="0.3">
      <c r="A4112" s="1">
        <v>4</v>
      </c>
      <c r="B4112" s="1" t="s">
        <v>1027</v>
      </c>
      <c r="C4112" s="11">
        <v>44651</v>
      </c>
      <c r="D4112" s="15">
        <v>7124</v>
      </c>
    </row>
    <row r="4113" spans="1:4" x14ac:dyDescent="0.3">
      <c r="A4113" s="1">
        <v>4</v>
      </c>
      <c r="B4113" s="1" t="s">
        <v>1030</v>
      </c>
      <c r="C4113" s="11">
        <v>44651</v>
      </c>
      <c r="D4113" s="15">
        <v>1641985</v>
      </c>
    </row>
    <row r="4114" spans="1:4" x14ac:dyDescent="0.3">
      <c r="A4114" s="1">
        <v>4</v>
      </c>
      <c r="B4114" s="1" t="s">
        <v>1024</v>
      </c>
      <c r="C4114" s="11">
        <v>44651</v>
      </c>
      <c r="D4114" s="15">
        <v>330276</v>
      </c>
    </row>
    <row r="4115" spans="1:4" x14ac:dyDescent="0.3">
      <c r="A4115" s="1">
        <v>4</v>
      </c>
      <c r="B4115" s="1" t="s">
        <v>1025</v>
      </c>
      <c r="C4115" s="11">
        <v>44651</v>
      </c>
      <c r="D4115" s="15">
        <v>41</v>
      </c>
    </row>
    <row r="4116" spans="1:4" x14ac:dyDescent="0.3">
      <c r="A4116" s="1">
        <v>4</v>
      </c>
      <c r="B4116" s="1" t="s">
        <v>1022</v>
      </c>
      <c r="C4116" s="11">
        <v>44651</v>
      </c>
      <c r="D4116" s="15">
        <v>79154</v>
      </c>
    </row>
    <row r="4117" spans="1:4" x14ac:dyDescent="0.3">
      <c r="A4117" s="1">
        <v>4</v>
      </c>
      <c r="B4117" s="1" t="s">
        <v>1031</v>
      </c>
      <c r="C4117" s="11">
        <v>44651</v>
      </c>
      <c r="D4117" s="15">
        <v>1403675</v>
      </c>
    </row>
    <row r="4118" spans="1:4" x14ac:dyDescent="0.3">
      <c r="A4118" s="1">
        <v>4</v>
      </c>
      <c r="B4118" s="1" t="s">
        <v>1021</v>
      </c>
      <c r="C4118" s="11">
        <v>44651</v>
      </c>
      <c r="D4118" s="15">
        <v>163342</v>
      </c>
    </row>
    <row r="4119" spans="1:4" x14ac:dyDescent="0.3">
      <c r="A4119" s="1">
        <v>4</v>
      </c>
      <c r="B4119" s="1" t="s">
        <v>1023</v>
      </c>
      <c r="C4119" s="11">
        <v>44651</v>
      </c>
      <c r="D4119" s="15">
        <v>32075</v>
      </c>
    </row>
    <row r="4120" spans="1:4" x14ac:dyDescent="0.3">
      <c r="A4120" s="1">
        <v>4</v>
      </c>
      <c r="B4120" s="1" t="s">
        <v>1029</v>
      </c>
      <c r="C4120" s="11">
        <v>44651</v>
      </c>
      <c r="D4120" s="15">
        <v>27557</v>
      </c>
    </row>
    <row r="4121" spans="1:4" x14ac:dyDescent="0.3">
      <c r="A4121" s="1">
        <v>4</v>
      </c>
      <c r="B4121" s="1" t="s">
        <v>1026</v>
      </c>
      <c r="C4121" s="11">
        <v>44651</v>
      </c>
      <c r="D4121" s="15">
        <v>183787</v>
      </c>
    </row>
    <row r="4122" spans="1:4" x14ac:dyDescent="0.3">
      <c r="A4122" s="1">
        <v>4</v>
      </c>
      <c r="B4122" s="1" t="s">
        <v>1028</v>
      </c>
      <c r="C4122" s="11">
        <v>44651</v>
      </c>
      <c r="D4122" s="15">
        <v>7124</v>
      </c>
    </row>
    <row r="4123" spans="1:4" x14ac:dyDescent="0.3">
      <c r="A4123" s="1">
        <v>4</v>
      </c>
      <c r="B4123" s="1" t="s">
        <v>1027</v>
      </c>
      <c r="C4123" s="11">
        <v>44681</v>
      </c>
      <c r="D4123" s="15">
        <v>6663</v>
      </c>
    </row>
    <row r="4124" spans="1:4" x14ac:dyDescent="0.3">
      <c r="A4124" s="1">
        <v>4</v>
      </c>
      <c r="B4124" s="1" t="s">
        <v>1030</v>
      </c>
      <c r="C4124" s="11">
        <v>44681</v>
      </c>
      <c r="D4124" s="15">
        <v>1502627</v>
      </c>
    </row>
    <row r="4125" spans="1:4" x14ac:dyDescent="0.3">
      <c r="A4125" s="1">
        <v>4</v>
      </c>
      <c r="B4125" s="1" t="s">
        <v>1024</v>
      </c>
      <c r="C4125" s="11">
        <v>44681</v>
      </c>
      <c r="D4125" s="15">
        <v>320385</v>
      </c>
    </row>
    <row r="4126" spans="1:4" x14ac:dyDescent="0.3">
      <c r="A4126" s="1">
        <v>4</v>
      </c>
      <c r="B4126" s="1" t="s">
        <v>1025</v>
      </c>
      <c r="C4126" s="11">
        <v>44681</v>
      </c>
      <c r="D4126" s="15">
        <v>41</v>
      </c>
    </row>
    <row r="4127" spans="1:4" x14ac:dyDescent="0.3">
      <c r="A4127" s="1">
        <v>4</v>
      </c>
      <c r="B4127" s="1" t="s">
        <v>1022</v>
      </c>
      <c r="C4127" s="11">
        <v>44681</v>
      </c>
      <c r="D4127" s="15">
        <v>74471</v>
      </c>
    </row>
    <row r="4128" spans="1:4" x14ac:dyDescent="0.3">
      <c r="A4128" s="1">
        <v>4</v>
      </c>
      <c r="B4128" s="1" t="s">
        <v>1031</v>
      </c>
      <c r="C4128" s="11">
        <v>44681</v>
      </c>
      <c r="D4128" s="15">
        <v>1381180</v>
      </c>
    </row>
    <row r="4129" spans="1:4" x14ac:dyDescent="0.3">
      <c r="A4129" s="1">
        <v>4</v>
      </c>
      <c r="B4129" s="1" t="s">
        <v>1021</v>
      </c>
      <c r="C4129" s="11">
        <v>44681</v>
      </c>
      <c r="D4129" s="15">
        <v>163342</v>
      </c>
    </row>
    <row r="4130" spans="1:4" x14ac:dyDescent="0.3">
      <c r="A4130" s="1">
        <v>4</v>
      </c>
      <c r="B4130" s="1" t="s">
        <v>1023</v>
      </c>
      <c r="C4130" s="11">
        <v>44681</v>
      </c>
      <c r="D4130" s="15">
        <v>30171</v>
      </c>
    </row>
    <row r="4131" spans="1:4" x14ac:dyDescent="0.3">
      <c r="A4131" s="1">
        <v>4</v>
      </c>
      <c r="B4131" s="1" t="s">
        <v>1029</v>
      </c>
      <c r="C4131" s="11">
        <v>44681</v>
      </c>
      <c r="D4131" s="15">
        <v>24768</v>
      </c>
    </row>
    <row r="4132" spans="1:4" x14ac:dyDescent="0.3">
      <c r="A4132" s="1">
        <v>4</v>
      </c>
      <c r="B4132" s="1" t="s">
        <v>1026</v>
      </c>
      <c r="C4132" s="11">
        <v>44681</v>
      </c>
      <c r="D4132" s="15">
        <v>178327</v>
      </c>
    </row>
    <row r="4133" spans="1:4" x14ac:dyDescent="0.3">
      <c r="A4133" s="1">
        <v>4</v>
      </c>
      <c r="B4133" s="1" t="s">
        <v>1028</v>
      </c>
      <c r="C4133" s="11">
        <v>44681</v>
      </c>
      <c r="D4133" s="15">
        <v>6663</v>
      </c>
    </row>
    <row r="4134" spans="1:4" x14ac:dyDescent="0.3">
      <c r="A4134" s="1">
        <v>4</v>
      </c>
      <c r="B4134" s="1" t="s">
        <v>1027</v>
      </c>
      <c r="C4134" s="11">
        <v>44712</v>
      </c>
      <c r="D4134" s="15">
        <v>6731</v>
      </c>
    </row>
    <row r="4135" spans="1:4" x14ac:dyDescent="0.3">
      <c r="A4135" s="1">
        <v>4</v>
      </c>
      <c r="B4135" s="1" t="s">
        <v>1030</v>
      </c>
      <c r="C4135" s="11">
        <v>44712</v>
      </c>
      <c r="D4135" s="15">
        <v>1513159</v>
      </c>
    </row>
    <row r="4136" spans="1:4" x14ac:dyDescent="0.3">
      <c r="A4136" s="1">
        <v>4</v>
      </c>
      <c r="B4136" s="1" t="s">
        <v>1024</v>
      </c>
      <c r="C4136" s="11">
        <v>44712</v>
      </c>
      <c r="D4136" s="15">
        <v>322546</v>
      </c>
    </row>
    <row r="4137" spans="1:4" x14ac:dyDescent="0.3">
      <c r="A4137" s="1">
        <v>4</v>
      </c>
      <c r="B4137" s="1" t="s">
        <v>1025</v>
      </c>
      <c r="C4137" s="11">
        <v>44712</v>
      </c>
      <c r="D4137" s="15">
        <v>41</v>
      </c>
    </row>
    <row r="4138" spans="1:4" x14ac:dyDescent="0.3">
      <c r="A4138" s="1">
        <v>4</v>
      </c>
      <c r="B4138" s="1" t="s">
        <v>1022</v>
      </c>
      <c r="C4138" s="11">
        <v>44712</v>
      </c>
      <c r="D4138" s="15">
        <v>75221</v>
      </c>
    </row>
    <row r="4139" spans="1:4" x14ac:dyDescent="0.3">
      <c r="A4139" s="1">
        <v>4</v>
      </c>
      <c r="B4139" s="1" t="s">
        <v>1031</v>
      </c>
      <c r="C4139" s="11">
        <v>44712</v>
      </c>
      <c r="D4139" s="15">
        <v>1387099</v>
      </c>
    </row>
    <row r="4140" spans="1:4" x14ac:dyDescent="0.3">
      <c r="A4140" s="1">
        <v>4</v>
      </c>
      <c r="B4140" s="1" t="s">
        <v>1021</v>
      </c>
      <c r="C4140" s="11">
        <v>44712</v>
      </c>
      <c r="D4140" s="15">
        <v>163342</v>
      </c>
    </row>
    <row r="4141" spans="1:4" x14ac:dyDescent="0.3">
      <c r="A4141" s="1">
        <v>4</v>
      </c>
      <c r="B4141" s="1" t="s">
        <v>1023</v>
      </c>
      <c r="C4141" s="11">
        <v>44712</v>
      </c>
      <c r="D4141" s="15">
        <v>30467</v>
      </c>
    </row>
    <row r="4142" spans="1:4" x14ac:dyDescent="0.3">
      <c r="A4142" s="1">
        <v>4</v>
      </c>
      <c r="B4142" s="1" t="s">
        <v>1029</v>
      </c>
      <c r="C4142" s="11">
        <v>44712</v>
      </c>
      <c r="D4142" s="15">
        <v>22368</v>
      </c>
    </row>
    <row r="4143" spans="1:4" x14ac:dyDescent="0.3">
      <c r="A4143" s="1">
        <v>4</v>
      </c>
      <c r="B4143" s="1" t="s">
        <v>1026</v>
      </c>
      <c r="C4143" s="11">
        <v>44712</v>
      </c>
      <c r="D4143" s="15">
        <v>179486</v>
      </c>
    </row>
    <row r="4144" spans="1:4" x14ac:dyDescent="0.3">
      <c r="A4144" s="1">
        <v>4</v>
      </c>
      <c r="B4144" s="1" t="s">
        <v>1028</v>
      </c>
      <c r="C4144" s="11">
        <v>44712</v>
      </c>
      <c r="D4144" s="15">
        <v>6731</v>
      </c>
    </row>
    <row r="4145" spans="1:4" x14ac:dyDescent="0.3">
      <c r="A4145" s="1">
        <v>4</v>
      </c>
      <c r="B4145" s="1" t="s">
        <v>1027</v>
      </c>
      <c r="C4145" s="11">
        <v>44742</v>
      </c>
      <c r="D4145" s="15">
        <v>6277</v>
      </c>
    </row>
    <row r="4146" spans="1:4" x14ac:dyDescent="0.3">
      <c r="A4146" s="1">
        <v>4</v>
      </c>
      <c r="B4146" s="1" t="s">
        <v>1030</v>
      </c>
      <c r="C4146" s="11">
        <v>44742</v>
      </c>
      <c r="D4146" s="15">
        <v>1389193</v>
      </c>
    </row>
    <row r="4147" spans="1:4" x14ac:dyDescent="0.3">
      <c r="A4147" s="1">
        <v>4</v>
      </c>
      <c r="B4147" s="1" t="s">
        <v>1024</v>
      </c>
      <c r="C4147" s="11">
        <v>44742</v>
      </c>
      <c r="D4147" s="15">
        <v>312193</v>
      </c>
    </row>
    <row r="4148" spans="1:4" x14ac:dyDescent="0.3">
      <c r="A4148" s="1">
        <v>4</v>
      </c>
      <c r="B4148" s="1" t="s">
        <v>1025</v>
      </c>
      <c r="C4148" s="11">
        <v>44742</v>
      </c>
      <c r="D4148" s="15">
        <v>41</v>
      </c>
    </row>
    <row r="4149" spans="1:4" x14ac:dyDescent="0.3">
      <c r="A4149" s="1">
        <v>4</v>
      </c>
      <c r="B4149" s="1" t="s">
        <v>1022</v>
      </c>
      <c r="C4149" s="11">
        <v>44742</v>
      </c>
      <c r="D4149" s="15">
        <v>70545</v>
      </c>
    </row>
    <row r="4150" spans="1:4" x14ac:dyDescent="0.3">
      <c r="A4150" s="1">
        <v>4</v>
      </c>
      <c r="B4150" s="1" t="s">
        <v>1031</v>
      </c>
      <c r="C4150" s="11">
        <v>44742</v>
      </c>
      <c r="D4150" s="15">
        <v>1363053</v>
      </c>
    </row>
    <row r="4151" spans="1:4" x14ac:dyDescent="0.3">
      <c r="A4151" s="1">
        <v>4</v>
      </c>
      <c r="B4151" s="1" t="s">
        <v>1021</v>
      </c>
      <c r="C4151" s="11">
        <v>44742</v>
      </c>
      <c r="D4151" s="15">
        <v>163342</v>
      </c>
    </row>
    <row r="4152" spans="1:4" x14ac:dyDescent="0.3">
      <c r="A4152" s="1">
        <v>4</v>
      </c>
      <c r="B4152" s="1" t="s">
        <v>1023</v>
      </c>
      <c r="C4152" s="11">
        <v>44742</v>
      </c>
      <c r="D4152" s="15">
        <v>28562</v>
      </c>
    </row>
    <row r="4153" spans="1:4" x14ac:dyDescent="0.3">
      <c r="A4153" s="1">
        <v>4</v>
      </c>
      <c r="B4153" s="1" t="s">
        <v>1029</v>
      </c>
      <c r="C4153" s="11">
        <v>44742</v>
      </c>
      <c r="D4153" s="15">
        <v>19626</v>
      </c>
    </row>
    <row r="4154" spans="1:4" x14ac:dyDescent="0.3">
      <c r="A4154" s="1">
        <v>4</v>
      </c>
      <c r="B4154" s="1" t="s">
        <v>1026</v>
      </c>
      <c r="C4154" s="11">
        <v>44742</v>
      </c>
      <c r="D4154" s="15">
        <v>173749</v>
      </c>
    </row>
    <row r="4155" spans="1:4" x14ac:dyDescent="0.3">
      <c r="A4155" s="1">
        <v>4</v>
      </c>
      <c r="B4155" s="1" t="s">
        <v>1028</v>
      </c>
      <c r="C4155" s="11">
        <v>44742</v>
      </c>
      <c r="D4155" s="15">
        <v>6277</v>
      </c>
    </row>
    <row r="4156" spans="1:4" x14ac:dyDescent="0.3">
      <c r="A4156" s="1">
        <v>4</v>
      </c>
      <c r="B4156" s="1" t="s">
        <v>1027</v>
      </c>
      <c r="C4156" s="11">
        <v>44773</v>
      </c>
      <c r="D4156" s="15">
        <v>6608</v>
      </c>
    </row>
    <row r="4157" spans="1:4" x14ac:dyDescent="0.3">
      <c r="A4157" s="1">
        <v>4</v>
      </c>
      <c r="B4157" s="1" t="s">
        <v>1030</v>
      </c>
      <c r="C4157" s="11">
        <v>44773</v>
      </c>
      <c r="D4157" s="15">
        <v>1423013</v>
      </c>
    </row>
    <row r="4158" spans="1:4" x14ac:dyDescent="0.3">
      <c r="A4158" s="1">
        <v>4</v>
      </c>
      <c r="B4158" s="1" t="s">
        <v>1024</v>
      </c>
      <c r="C4158" s="11">
        <v>44773</v>
      </c>
      <c r="D4158" s="15">
        <v>320808</v>
      </c>
    </row>
    <row r="4159" spans="1:4" x14ac:dyDescent="0.3">
      <c r="A4159" s="1">
        <v>4</v>
      </c>
      <c r="B4159" s="1" t="s">
        <v>1025</v>
      </c>
      <c r="C4159" s="11">
        <v>44773</v>
      </c>
      <c r="D4159" s="15">
        <v>41</v>
      </c>
    </row>
    <row r="4160" spans="1:4" x14ac:dyDescent="0.3">
      <c r="A4160" s="1">
        <v>4</v>
      </c>
      <c r="B4160" s="1" t="s">
        <v>1022</v>
      </c>
      <c r="C4160" s="11">
        <v>44773</v>
      </c>
      <c r="D4160" s="15">
        <v>74042</v>
      </c>
    </row>
    <row r="4161" spans="1:4" x14ac:dyDescent="0.3">
      <c r="A4161" s="1">
        <v>4</v>
      </c>
      <c r="B4161" s="1" t="s">
        <v>1031</v>
      </c>
      <c r="C4161" s="11">
        <v>44773</v>
      </c>
      <c r="D4161" s="15">
        <v>1389583</v>
      </c>
    </row>
    <row r="4162" spans="1:4" x14ac:dyDescent="0.3">
      <c r="A4162" s="1">
        <v>4</v>
      </c>
      <c r="B4162" s="1" t="s">
        <v>1021</v>
      </c>
      <c r="C4162" s="11">
        <v>44773</v>
      </c>
      <c r="D4162" s="15">
        <v>163342</v>
      </c>
    </row>
    <row r="4163" spans="1:4" x14ac:dyDescent="0.3">
      <c r="A4163" s="1">
        <v>4</v>
      </c>
      <c r="B4163" s="1" t="s">
        <v>1023</v>
      </c>
      <c r="C4163" s="11">
        <v>44773</v>
      </c>
      <c r="D4163" s="15">
        <v>29989</v>
      </c>
    </row>
    <row r="4164" spans="1:4" x14ac:dyDescent="0.3">
      <c r="A4164" s="1">
        <v>4</v>
      </c>
      <c r="B4164" s="1" t="s">
        <v>1029</v>
      </c>
      <c r="C4164" s="11">
        <v>44773</v>
      </c>
      <c r="D4164" s="15">
        <v>45898</v>
      </c>
    </row>
    <row r="4165" spans="1:4" x14ac:dyDescent="0.3">
      <c r="A4165" s="1">
        <v>4</v>
      </c>
      <c r="B4165" s="1" t="s">
        <v>1026</v>
      </c>
      <c r="C4165" s="11">
        <v>44773</v>
      </c>
      <c r="D4165" s="15">
        <v>178507</v>
      </c>
    </row>
    <row r="4166" spans="1:4" x14ac:dyDescent="0.3">
      <c r="A4166" s="1">
        <v>4</v>
      </c>
      <c r="B4166" s="1" t="s">
        <v>1028</v>
      </c>
      <c r="C4166" s="11">
        <v>44773</v>
      </c>
      <c r="D4166" s="15">
        <v>6608</v>
      </c>
    </row>
    <row r="4167" spans="1:4" x14ac:dyDescent="0.3">
      <c r="A4167" s="1">
        <v>4</v>
      </c>
      <c r="B4167" s="1" t="s">
        <v>1027</v>
      </c>
      <c r="C4167" s="11">
        <v>44804</v>
      </c>
      <c r="D4167" s="15">
        <v>6424</v>
      </c>
    </row>
    <row r="4168" spans="1:4" x14ac:dyDescent="0.3">
      <c r="A4168" s="1">
        <v>4</v>
      </c>
      <c r="B4168" s="1" t="s">
        <v>1030</v>
      </c>
      <c r="C4168" s="11">
        <v>44804</v>
      </c>
      <c r="D4168" s="15">
        <v>1376678</v>
      </c>
    </row>
    <row r="4169" spans="1:4" x14ac:dyDescent="0.3">
      <c r="A4169" s="1">
        <v>4</v>
      </c>
      <c r="B4169" s="1" t="s">
        <v>1024</v>
      </c>
      <c r="C4169" s="11">
        <v>44804</v>
      </c>
      <c r="D4169" s="15">
        <v>315005</v>
      </c>
    </row>
    <row r="4170" spans="1:4" x14ac:dyDescent="0.3">
      <c r="A4170" s="1">
        <v>4</v>
      </c>
      <c r="B4170" s="1" t="s">
        <v>1025</v>
      </c>
      <c r="C4170" s="11">
        <v>44804</v>
      </c>
      <c r="D4170" s="15">
        <v>41</v>
      </c>
    </row>
    <row r="4171" spans="1:4" x14ac:dyDescent="0.3">
      <c r="A4171" s="1">
        <v>4</v>
      </c>
      <c r="B4171" s="1" t="s">
        <v>1022</v>
      </c>
      <c r="C4171" s="11">
        <v>44804</v>
      </c>
      <c r="D4171" s="15">
        <v>72047</v>
      </c>
    </row>
    <row r="4172" spans="1:4" x14ac:dyDescent="0.3">
      <c r="A4172" s="1">
        <v>4</v>
      </c>
      <c r="B4172" s="1" t="s">
        <v>1031</v>
      </c>
      <c r="C4172" s="11">
        <v>44804</v>
      </c>
      <c r="D4172" s="15">
        <v>1368828</v>
      </c>
    </row>
    <row r="4173" spans="1:4" x14ac:dyDescent="0.3">
      <c r="A4173" s="1">
        <v>4</v>
      </c>
      <c r="B4173" s="1" t="s">
        <v>1021</v>
      </c>
      <c r="C4173" s="11">
        <v>44804</v>
      </c>
      <c r="D4173" s="15">
        <v>163342</v>
      </c>
    </row>
    <row r="4174" spans="1:4" x14ac:dyDescent="0.3">
      <c r="A4174" s="1">
        <v>4</v>
      </c>
      <c r="B4174" s="1" t="s">
        <v>1023</v>
      </c>
      <c r="C4174" s="11">
        <v>44804</v>
      </c>
      <c r="D4174" s="15">
        <v>29171</v>
      </c>
    </row>
    <row r="4175" spans="1:4" x14ac:dyDescent="0.3">
      <c r="A4175" s="1">
        <v>4</v>
      </c>
      <c r="B4175" s="1" t="s">
        <v>1029</v>
      </c>
      <c r="C4175" s="11">
        <v>44804</v>
      </c>
      <c r="D4175" s="15">
        <v>43140</v>
      </c>
    </row>
    <row r="4176" spans="1:4" x14ac:dyDescent="0.3">
      <c r="A4176" s="1">
        <v>4</v>
      </c>
      <c r="B4176" s="1" t="s">
        <v>1026</v>
      </c>
      <c r="C4176" s="11">
        <v>44804</v>
      </c>
      <c r="D4176" s="15">
        <v>175293</v>
      </c>
    </row>
    <row r="4177" spans="1:4" x14ac:dyDescent="0.3">
      <c r="A4177" s="1">
        <v>4</v>
      </c>
      <c r="B4177" s="1" t="s">
        <v>1028</v>
      </c>
      <c r="C4177" s="11">
        <v>44804</v>
      </c>
      <c r="D4177" s="15">
        <v>6424</v>
      </c>
    </row>
    <row r="4178" spans="1:4" x14ac:dyDescent="0.3">
      <c r="A4178" s="1">
        <v>4</v>
      </c>
      <c r="B4178" s="1" t="s">
        <v>1027</v>
      </c>
      <c r="C4178" s="11">
        <v>44834</v>
      </c>
      <c r="D4178" s="15">
        <v>5941</v>
      </c>
    </row>
    <row r="4179" spans="1:4" x14ac:dyDescent="0.3">
      <c r="A4179" s="1">
        <v>4</v>
      </c>
      <c r="B4179" s="1" t="s">
        <v>1030</v>
      </c>
      <c r="C4179" s="11">
        <v>44834</v>
      </c>
      <c r="D4179" s="15">
        <v>1246030</v>
      </c>
    </row>
    <row r="4180" spans="1:4" x14ac:dyDescent="0.3">
      <c r="A4180" s="1">
        <v>4</v>
      </c>
      <c r="B4180" s="1" t="s">
        <v>1024</v>
      </c>
      <c r="C4180" s="11">
        <v>44834</v>
      </c>
      <c r="D4180" s="15">
        <v>302525</v>
      </c>
    </row>
    <row r="4181" spans="1:4" x14ac:dyDescent="0.3">
      <c r="A4181" s="1">
        <v>4</v>
      </c>
      <c r="B4181" s="1" t="s">
        <v>1025</v>
      </c>
      <c r="C4181" s="11">
        <v>44834</v>
      </c>
      <c r="D4181" s="15">
        <v>41</v>
      </c>
    </row>
    <row r="4182" spans="1:4" x14ac:dyDescent="0.3">
      <c r="A4182" s="1">
        <v>4</v>
      </c>
      <c r="B4182" s="1" t="s">
        <v>1022</v>
      </c>
      <c r="C4182" s="11">
        <v>44834</v>
      </c>
      <c r="D4182" s="15">
        <v>67000</v>
      </c>
    </row>
    <row r="4183" spans="1:4" x14ac:dyDescent="0.3">
      <c r="A4183" s="1">
        <v>4</v>
      </c>
      <c r="B4183" s="1" t="s">
        <v>1031</v>
      </c>
      <c r="C4183" s="11">
        <v>44834</v>
      </c>
      <c r="D4183" s="15">
        <v>1333480</v>
      </c>
    </row>
    <row r="4184" spans="1:4" x14ac:dyDescent="0.3">
      <c r="A4184" s="1">
        <v>4</v>
      </c>
      <c r="B4184" s="1" t="s">
        <v>1021</v>
      </c>
      <c r="C4184" s="11">
        <v>44834</v>
      </c>
      <c r="D4184" s="15">
        <v>163342</v>
      </c>
    </row>
    <row r="4185" spans="1:4" x14ac:dyDescent="0.3">
      <c r="A4185" s="1">
        <v>4</v>
      </c>
      <c r="B4185" s="1" t="s">
        <v>1023</v>
      </c>
      <c r="C4185" s="11">
        <v>44834</v>
      </c>
      <c r="D4185" s="15">
        <v>27105</v>
      </c>
    </row>
    <row r="4186" spans="1:4" x14ac:dyDescent="0.3">
      <c r="A4186" s="1">
        <v>4</v>
      </c>
      <c r="B4186" s="1" t="s">
        <v>1029</v>
      </c>
      <c r="C4186" s="11">
        <v>44834</v>
      </c>
      <c r="D4186" s="15">
        <v>38456</v>
      </c>
    </row>
    <row r="4187" spans="1:4" x14ac:dyDescent="0.3">
      <c r="A4187" s="1">
        <v>4</v>
      </c>
      <c r="B4187" s="1" t="s">
        <v>1026</v>
      </c>
      <c r="C4187" s="11">
        <v>44834</v>
      </c>
      <c r="D4187" s="15">
        <v>168349</v>
      </c>
    </row>
    <row r="4188" spans="1:4" x14ac:dyDescent="0.3">
      <c r="A4188" s="1">
        <v>4</v>
      </c>
      <c r="B4188" s="1" t="s">
        <v>1028</v>
      </c>
      <c r="C4188" s="11">
        <v>44834</v>
      </c>
      <c r="D4188" s="15">
        <v>5941</v>
      </c>
    </row>
    <row r="4189" spans="1:4" x14ac:dyDescent="0.3">
      <c r="A4189" s="1">
        <v>4</v>
      </c>
      <c r="B4189" s="1" t="s">
        <v>1027</v>
      </c>
      <c r="C4189" s="11">
        <v>44865</v>
      </c>
      <c r="D4189" s="15">
        <v>6250</v>
      </c>
    </row>
    <row r="4190" spans="1:4" x14ac:dyDescent="0.3">
      <c r="A4190" s="1">
        <v>4</v>
      </c>
      <c r="B4190" s="1" t="s">
        <v>1030</v>
      </c>
      <c r="C4190" s="11">
        <v>44865</v>
      </c>
      <c r="D4190" s="15">
        <v>1329657</v>
      </c>
    </row>
    <row r="4191" spans="1:4" x14ac:dyDescent="0.3">
      <c r="A4191" s="1">
        <v>4</v>
      </c>
      <c r="B4191" s="1" t="s">
        <v>1024</v>
      </c>
      <c r="C4191" s="11">
        <v>44865</v>
      </c>
      <c r="D4191" s="15">
        <v>307124</v>
      </c>
    </row>
    <row r="4192" spans="1:4" x14ac:dyDescent="0.3">
      <c r="A4192" s="1">
        <v>4</v>
      </c>
      <c r="B4192" s="1" t="s">
        <v>1025</v>
      </c>
      <c r="C4192" s="11">
        <v>44865</v>
      </c>
      <c r="D4192" s="15">
        <v>41</v>
      </c>
    </row>
    <row r="4193" spans="1:4" x14ac:dyDescent="0.3">
      <c r="A4193" s="1">
        <v>4</v>
      </c>
      <c r="B4193" s="1" t="s">
        <v>1022</v>
      </c>
      <c r="C4193" s="11">
        <v>44865</v>
      </c>
      <c r="D4193" s="15">
        <v>70051</v>
      </c>
    </row>
    <row r="4194" spans="1:4" x14ac:dyDescent="0.3">
      <c r="A4194" s="1">
        <v>4</v>
      </c>
      <c r="B4194" s="1" t="s">
        <v>1031</v>
      </c>
      <c r="C4194" s="11">
        <v>44865</v>
      </c>
      <c r="D4194" s="15">
        <v>1334722</v>
      </c>
    </row>
    <row r="4195" spans="1:4" x14ac:dyDescent="0.3">
      <c r="A4195" s="1">
        <v>4</v>
      </c>
      <c r="B4195" s="1" t="s">
        <v>1021</v>
      </c>
      <c r="C4195" s="11">
        <v>44865</v>
      </c>
      <c r="D4195" s="15">
        <v>163342</v>
      </c>
    </row>
    <row r="4196" spans="1:4" x14ac:dyDescent="0.3">
      <c r="A4196" s="1">
        <v>4</v>
      </c>
      <c r="B4196" s="1" t="s">
        <v>1023</v>
      </c>
      <c r="C4196" s="11">
        <v>44865</v>
      </c>
      <c r="D4196" s="15">
        <v>28344</v>
      </c>
    </row>
    <row r="4197" spans="1:4" x14ac:dyDescent="0.3">
      <c r="A4197" s="1">
        <v>4</v>
      </c>
      <c r="B4197" s="1" t="s">
        <v>1029</v>
      </c>
      <c r="C4197" s="11">
        <v>44865</v>
      </c>
      <c r="D4197" s="15">
        <v>39189</v>
      </c>
    </row>
    <row r="4198" spans="1:4" x14ac:dyDescent="0.3">
      <c r="A4198" s="1">
        <v>4</v>
      </c>
      <c r="B4198" s="1" t="s">
        <v>1026</v>
      </c>
      <c r="C4198" s="11">
        <v>44865</v>
      </c>
      <c r="D4198" s="15">
        <v>170909</v>
      </c>
    </row>
    <row r="4199" spans="1:4" x14ac:dyDescent="0.3">
      <c r="A4199" s="1">
        <v>4</v>
      </c>
      <c r="B4199" s="1" t="s">
        <v>1028</v>
      </c>
      <c r="C4199" s="11">
        <v>44865</v>
      </c>
      <c r="D4199" s="15">
        <v>6250</v>
      </c>
    </row>
    <row r="4200" spans="1:4" x14ac:dyDescent="0.3">
      <c r="A4200" s="1">
        <v>4</v>
      </c>
      <c r="B4200" s="1" t="s">
        <v>1027</v>
      </c>
      <c r="C4200" s="11">
        <v>44895</v>
      </c>
      <c r="D4200" s="15">
        <v>6471</v>
      </c>
    </row>
    <row r="4201" spans="1:4" x14ac:dyDescent="0.3">
      <c r="A4201" s="1">
        <v>4</v>
      </c>
      <c r="B4201" s="1" t="s">
        <v>1030</v>
      </c>
      <c r="C4201" s="11">
        <v>44895</v>
      </c>
      <c r="D4201" s="15">
        <v>1433786</v>
      </c>
    </row>
    <row r="4202" spans="1:4" x14ac:dyDescent="0.3">
      <c r="A4202" s="1">
        <v>4</v>
      </c>
      <c r="B4202" s="1" t="s">
        <v>1024</v>
      </c>
      <c r="C4202" s="11">
        <v>44895</v>
      </c>
      <c r="D4202" s="15">
        <v>262646</v>
      </c>
    </row>
    <row r="4203" spans="1:4" x14ac:dyDescent="0.3">
      <c r="A4203" s="1">
        <v>4</v>
      </c>
      <c r="B4203" s="1" t="s">
        <v>1025</v>
      </c>
      <c r="C4203" s="11">
        <v>44895</v>
      </c>
      <c r="D4203" s="15">
        <v>41</v>
      </c>
    </row>
    <row r="4204" spans="1:4" x14ac:dyDescent="0.3">
      <c r="A4204" s="1">
        <v>4</v>
      </c>
      <c r="B4204" s="1" t="s">
        <v>1022</v>
      </c>
      <c r="C4204" s="11">
        <v>44895</v>
      </c>
      <c r="D4204" s="15">
        <v>72370</v>
      </c>
    </row>
    <row r="4205" spans="1:4" x14ac:dyDescent="0.3">
      <c r="A4205" s="1">
        <v>4</v>
      </c>
      <c r="B4205" s="1" t="s">
        <v>1031</v>
      </c>
      <c r="C4205" s="11">
        <v>44895</v>
      </c>
      <c r="D4205" s="15">
        <v>1348471</v>
      </c>
    </row>
    <row r="4206" spans="1:4" x14ac:dyDescent="0.3">
      <c r="A4206" s="1">
        <v>4</v>
      </c>
      <c r="B4206" s="1" t="s">
        <v>1021</v>
      </c>
      <c r="C4206" s="11">
        <v>44895</v>
      </c>
      <c r="D4206" s="15">
        <v>163342</v>
      </c>
    </row>
    <row r="4207" spans="1:4" x14ac:dyDescent="0.3">
      <c r="A4207" s="1">
        <v>4</v>
      </c>
      <c r="B4207" s="1" t="s">
        <v>1023</v>
      </c>
      <c r="C4207" s="11">
        <v>44895</v>
      </c>
      <c r="D4207" s="15">
        <v>29288</v>
      </c>
    </row>
    <row r="4208" spans="1:4" x14ac:dyDescent="0.3">
      <c r="A4208" s="1">
        <v>4</v>
      </c>
      <c r="B4208" s="1" t="s">
        <v>1029</v>
      </c>
      <c r="C4208" s="11">
        <v>44895</v>
      </c>
      <c r="D4208" s="15">
        <v>35753</v>
      </c>
    </row>
    <row r="4209" spans="1:4" x14ac:dyDescent="0.3">
      <c r="A4209" s="1">
        <v>4</v>
      </c>
      <c r="B4209" s="1" t="s">
        <v>1026</v>
      </c>
      <c r="C4209" s="11">
        <v>44895</v>
      </c>
      <c r="D4209" s="15">
        <v>173996</v>
      </c>
    </row>
    <row r="4210" spans="1:4" x14ac:dyDescent="0.3">
      <c r="A4210" s="1">
        <v>4</v>
      </c>
      <c r="B4210" s="1" t="s">
        <v>1028</v>
      </c>
      <c r="C4210" s="11">
        <v>44895</v>
      </c>
      <c r="D4210" s="15">
        <v>6471</v>
      </c>
    </row>
    <row r="4211" spans="1:4" x14ac:dyDescent="0.3">
      <c r="A4211" s="1">
        <v>4</v>
      </c>
      <c r="B4211" s="1" t="s">
        <v>1027</v>
      </c>
      <c r="C4211" s="11">
        <v>44926</v>
      </c>
      <c r="D4211" s="15">
        <v>6378</v>
      </c>
    </row>
    <row r="4212" spans="1:4" x14ac:dyDescent="0.3">
      <c r="A4212" s="1">
        <v>4</v>
      </c>
      <c r="B4212" s="1" t="s">
        <v>1030</v>
      </c>
      <c r="C4212" s="11">
        <v>44926</v>
      </c>
      <c r="D4212" s="15">
        <v>1406325</v>
      </c>
    </row>
    <row r="4213" spans="1:4" x14ac:dyDescent="0.3">
      <c r="A4213" s="1">
        <v>4</v>
      </c>
      <c r="B4213" s="1" t="s">
        <v>1024</v>
      </c>
      <c r="C4213" s="11">
        <v>44926</v>
      </c>
      <c r="D4213" s="15">
        <v>261122</v>
      </c>
    </row>
    <row r="4214" spans="1:4" x14ac:dyDescent="0.3">
      <c r="A4214" s="1">
        <v>4</v>
      </c>
      <c r="B4214" s="1" t="s">
        <v>1025</v>
      </c>
      <c r="C4214" s="11">
        <v>44926</v>
      </c>
      <c r="D4214" s="15">
        <v>41</v>
      </c>
    </row>
    <row r="4215" spans="1:4" x14ac:dyDescent="0.3">
      <c r="A4215" s="1">
        <v>4</v>
      </c>
      <c r="B4215" s="1" t="s">
        <v>1022</v>
      </c>
      <c r="C4215" s="11">
        <v>44926</v>
      </c>
      <c r="D4215" s="15">
        <v>71443</v>
      </c>
    </row>
    <row r="4216" spans="1:4" x14ac:dyDescent="0.3">
      <c r="A4216" s="1">
        <v>4</v>
      </c>
      <c r="B4216" s="1" t="s">
        <v>1031</v>
      </c>
      <c r="C4216" s="11">
        <v>44926</v>
      </c>
      <c r="D4216" s="15">
        <v>1346010</v>
      </c>
    </row>
    <row r="4217" spans="1:4" x14ac:dyDescent="0.3">
      <c r="A4217" s="1">
        <v>4</v>
      </c>
      <c r="B4217" s="1" t="s">
        <v>1021</v>
      </c>
      <c r="C4217" s="11">
        <v>44926</v>
      </c>
      <c r="D4217" s="15">
        <v>163342</v>
      </c>
    </row>
    <row r="4218" spans="1:4" x14ac:dyDescent="0.3">
      <c r="A4218" s="1">
        <v>4</v>
      </c>
      <c r="B4218" s="1" t="s">
        <v>1023</v>
      </c>
      <c r="C4218" s="11">
        <v>44926</v>
      </c>
      <c r="D4218" s="15">
        <v>28914</v>
      </c>
    </row>
    <row r="4219" spans="1:4" x14ac:dyDescent="0.3">
      <c r="A4219" s="1">
        <v>4</v>
      </c>
      <c r="B4219" s="1" t="s">
        <v>1029</v>
      </c>
      <c r="C4219" s="11">
        <v>44926</v>
      </c>
      <c r="D4219" s="15">
        <v>33590</v>
      </c>
    </row>
    <row r="4220" spans="1:4" x14ac:dyDescent="0.3">
      <c r="A4220" s="1">
        <v>4</v>
      </c>
      <c r="B4220" s="1" t="s">
        <v>1026</v>
      </c>
      <c r="C4220" s="11">
        <v>44926</v>
      </c>
      <c r="D4220" s="15">
        <v>172941</v>
      </c>
    </row>
    <row r="4221" spans="1:4" x14ac:dyDescent="0.3">
      <c r="A4221" s="1">
        <v>4</v>
      </c>
      <c r="B4221" s="1" t="s">
        <v>1028</v>
      </c>
      <c r="C4221" s="11">
        <v>44926</v>
      </c>
      <c r="D4221" s="15">
        <v>6378</v>
      </c>
    </row>
    <row r="4222" spans="1:4" x14ac:dyDescent="0.3">
      <c r="A4222" s="1">
        <v>4</v>
      </c>
      <c r="B4222" s="1" t="s">
        <v>1027</v>
      </c>
      <c r="C4222" s="11">
        <v>44957</v>
      </c>
      <c r="D4222" s="15">
        <v>6676</v>
      </c>
    </row>
    <row r="4223" spans="1:4" x14ac:dyDescent="0.3">
      <c r="A4223" s="1">
        <v>4</v>
      </c>
      <c r="B4223" s="1" t="s">
        <v>1030</v>
      </c>
      <c r="C4223" s="11">
        <v>44957</v>
      </c>
      <c r="D4223" s="15">
        <v>1486277</v>
      </c>
    </row>
    <row r="4224" spans="1:4" x14ac:dyDescent="0.3">
      <c r="A4224" s="1">
        <v>4</v>
      </c>
      <c r="B4224" s="1" t="s">
        <v>1024</v>
      </c>
      <c r="C4224" s="11">
        <v>44957</v>
      </c>
      <c r="D4224" s="15">
        <v>267141</v>
      </c>
    </row>
    <row r="4225" spans="1:4" x14ac:dyDescent="0.3">
      <c r="A4225" s="1">
        <v>4</v>
      </c>
      <c r="B4225" s="1" t="s">
        <v>1025</v>
      </c>
      <c r="C4225" s="11">
        <v>44957</v>
      </c>
      <c r="D4225" s="15">
        <v>41</v>
      </c>
    </row>
    <row r="4226" spans="1:4" x14ac:dyDescent="0.3">
      <c r="A4226" s="1">
        <v>4</v>
      </c>
      <c r="B4226" s="1" t="s">
        <v>1022</v>
      </c>
      <c r="C4226" s="11">
        <v>44957</v>
      </c>
      <c r="D4226" s="15">
        <v>74470</v>
      </c>
    </row>
    <row r="4227" spans="1:4" x14ac:dyDescent="0.3">
      <c r="A4227" s="1">
        <v>4</v>
      </c>
      <c r="B4227" s="1" t="s">
        <v>1031</v>
      </c>
      <c r="C4227" s="11">
        <v>44957</v>
      </c>
      <c r="D4227" s="15">
        <v>1360333</v>
      </c>
    </row>
    <row r="4228" spans="1:4" x14ac:dyDescent="0.3">
      <c r="A4228" s="1">
        <v>4</v>
      </c>
      <c r="B4228" s="1" t="s">
        <v>1021</v>
      </c>
      <c r="C4228" s="11">
        <v>44957</v>
      </c>
      <c r="D4228" s="15">
        <v>163342</v>
      </c>
    </row>
    <row r="4229" spans="1:4" x14ac:dyDescent="0.3">
      <c r="A4229" s="1">
        <v>4</v>
      </c>
      <c r="B4229" s="1" t="s">
        <v>1023</v>
      </c>
      <c r="C4229" s="11">
        <v>44957</v>
      </c>
      <c r="D4229" s="15">
        <v>30140</v>
      </c>
    </row>
    <row r="4230" spans="1:4" x14ac:dyDescent="0.3">
      <c r="A4230" s="1">
        <v>4</v>
      </c>
      <c r="B4230" s="1" t="s">
        <v>1029</v>
      </c>
      <c r="C4230" s="11">
        <v>44957</v>
      </c>
      <c r="D4230" s="15">
        <v>32327</v>
      </c>
    </row>
    <row r="4231" spans="1:4" x14ac:dyDescent="0.3">
      <c r="A4231" s="1">
        <v>4</v>
      </c>
      <c r="B4231" s="1" t="s">
        <v>1026</v>
      </c>
      <c r="C4231" s="11">
        <v>44957</v>
      </c>
      <c r="D4231" s="15">
        <v>176800</v>
      </c>
    </row>
    <row r="4232" spans="1:4" x14ac:dyDescent="0.3">
      <c r="A4232" s="1">
        <v>4</v>
      </c>
      <c r="B4232" s="1" t="s">
        <v>1028</v>
      </c>
      <c r="C4232" s="11">
        <v>44957</v>
      </c>
      <c r="D4232" s="15">
        <v>6676</v>
      </c>
    </row>
    <row r="4233" spans="1:4" x14ac:dyDescent="0.3">
      <c r="A4233" s="1">
        <v>4</v>
      </c>
      <c r="B4233" s="1" t="s">
        <v>1027</v>
      </c>
      <c r="C4233" s="11">
        <v>44985</v>
      </c>
      <c r="D4233" s="15">
        <v>6601</v>
      </c>
    </row>
    <row r="4234" spans="1:4" x14ac:dyDescent="0.3">
      <c r="A4234" s="1">
        <v>4</v>
      </c>
      <c r="B4234" s="1" t="s">
        <v>1030</v>
      </c>
      <c r="C4234" s="11">
        <v>44985</v>
      </c>
      <c r="D4234" s="15">
        <v>1464073</v>
      </c>
    </row>
    <row r="4235" spans="1:4" x14ac:dyDescent="0.3">
      <c r="A4235" s="1">
        <v>4</v>
      </c>
      <c r="B4235" s="1" t="s">
        <v>1024</v>
      </c>
      <c r="C4235" s="11">
        <v>44985</v>
      </c>
      <c r="D4235" s="15">
        <v>264452</v>
      </c>
    </row>
    <row r="4236" spans="1:4" x14ac:dyDescent="0.3">
      <c r="A4236" s="1">
        <v>4</v>
      </c>
      <c r="B4236" s="1" t="s">
        <v>1025</v>
      </c>
      <c r="C4236" s="11">
        <v>44985</v>
      </c>
      <c r="D4236" s="15">
        <v>41</v>
      </c>
    </row>
    <row r="4237" spans="1:4" x14ac:dyDescent="0.3">
      <c r="A4237" s="1">
        <v>4</v>
      </c>
      <c r="B4237" s="1" t="s">
        <v>1022</v>
      </c>
      <c r="C4237" s="11">
        <v>44985</v>
      </c>
      <c r="D4237" s="15">
        <v>73652</v>
      </c>
    </row>
    <row r="4238" spans="1:4" x14ac:dyDescent="0.3">
      <c r="A4238" s="1">
        <v>4</v>
      </c>
      <c r="B4238" s="1" t="s">
        <v>1031</v>
      </c>
      <c r="C4238" s="11">
        <v>44985</v>
      </c>
      <c r="D4238" s="15">
        <v>1347812</v>
      </c>
    </row>
    <row r="4239" spans="1:4" x14ac:dyDescent="0.3">
      <c r="A4239" s="1">
        <v>4</v>
      </c>
      <c r="B4239" s="1" t="s">
        <v>1021</v>
      </c>
      <c r="C4239" s="11">
        <v>44985</v>
      </c>
      <c r="D4239" s="15">
        <v>163342</v>
      </c>
    </row>
    <row r="4240" spans="1:4" x14ac:dyDescent="0.3">
      <c r="A4240" s="1">
        <v>4</v>
      </c>
      <c r="B4240" s="1" t="s">
        <v>1023</v>
      </c>
      <c r="C4240" s="11">
        <v>44985</v>
      </c>
      <c r="D4240" s="15">
        <v>29804</v>
      </c>
    </row>
    <row r="4241" spans="1:4" x14ac:dyDescent="0.3">
      <c r="A4241" s="1">
        <v>4</v>
      </c>
      <c r="B4241" s="1" t="s">
        <v>1029</v>
      </c>
      <c r="C4241" s="11">
        <v>44985</v>
      </c>
      <c r="D4241" s="15">
        <v>30092</v>
      </c>
    </row>
    <row r="4242" spans="1:4" x14ac:dyDescent="0.3">
      <c r="A4242" s="1">
        <v>4</v>
      </c>
      <c r="B4242" s="1" t="s">
        <v>1026</v>
      </c>
      <c r="C4242" s="11">
        <v>44985</v>
      </c>
      <c r="D4242" s="15">
        <v>175147</v>
      </c>
    </row>
    <row r="4243" spans="1:4" x14ac:dyDescent="0.3">
      <c r="A4243" s="1">
        <v>4</v>
      </c>
      <c r="B4243" s="1" t="s">
        <v>1028</v>
      </c>
      <c r="C4243" s="11">
        <v>44985</v>
      </c>
      <c r="D4243" s="15">
        <v>6601</v>
      </c>
    </row>
    <row r="4244" spans="1:4" x14ac:dyDescent="0.3">
      <c r="A4244" s="1">
        <v>4</v>
      </c>
      <c r="B4244" s="1" t="s">
        <v>1027</v>
      </c>
      <c r="C4244" s="11">
        <v>45016</v>
      </c>
      <c r="D4244" s="15">
        <v>6591</v>
      </c>
    </row>
    <row r="4245" spans="1:4" x14ac:dyDescent="0.3">
      <c r="A4245" s="1">
        <v>4</v>
      </c>
      <c r="B4245" s="1" t="s">
        <v>1030</v>
      </c>
      <c r="C4245" s="11">
        <v>45016</v>
      </c>
      <c r="D4245" s="15">
        <v>1458656</v>
      </c>
    </row>
    <row r="4246" spans="1:4" x14ac:dyDescent="0.3">
      <c r="A4246" s="1">
        <v>4</v>
      </c>
      <c r="B4246" s="1" t="s">
        <v>1024</v>
      </c>
      <c r="C4246" s="11">
        <v>45016</v>
      </c>
      <c r="D4246" s="15">
        <v>266262</v>
      </c>
    </row>
    <row r="4247" spans="1:4" x14ac:dyDescent="0.3">
      <c r="A4247" s="1">
        <v>4</v>
      </c>
      <c r="B4247" s="1" t="s">
        <v>1025</v>
      </c>
      <c r="C4247" s="11">
        <v>45016</v>
      </c>
      <c r="D4247" s="15">
        <v>41</v>
      </c>
    </row>
    <row r="4248" spans="1:4" x14ac:dyDescent="0.3">
      <c r="A4248" s="1">
        <v>4</v>
      </c>
      <c r="B4248" s="1" t="s">
        <v>1022</v>
      </c>
      <c r="C4248" s="11">
        <v>45016</v>
      </c>
      <c r="D4248" s="15">
        <v>73708</v>
      </c>
    </row>
    <row r="4249" spans="1:4" x14ac:dyDescent="0.3">
      <c r="A4249" s="1">
        <v>4</v>
      </c>
      <c r="B4249" s="1" t="s">
        <v>1031</v>
      </c>
      <c r="C4249" s="11">
        <v>45016</v>
      </c>
      <c r="D4249" s="15">
        <v>1365774</v>
      </c>
    </row>
    <row r="4250" spans="1:4" x14ac:dyDescent="0.3">
      <c r="A4250" s="1">
        <v>4</v>
      </c>
      <c r="B4250" s="1" t="s">
        <v>1021</v>
      </c>
      <c r="C4250" s="11">
        <v>45016</v>
      </c>
      <c r="D4250" s="15">
        <v>163342</v>
      </c>
    </row>
    <row r="4251" spans="1:4" x14ac:dyDescent="0.3">
      <c r="A4251" s="1">
        <v>4</v>
      </c>
      <c r="B4251" s="1" t="s">
        <v>1023</v>
      </c>
      <c r="C4251" s="11">
        <v>45016</v>
      </c>
      <c r="D4251" s="15">
        <v>29818</v>
      </c>
    </row>
    <row r="4252" spans="1:4" x14ac:dyDescent="0.3">
      <c r="A4252" s="1">
        <v>4</v>
      </c>
      <c r="B4252" s="1" t="s">
        <v>1029</v>
      </c>
      <c r="C4252" s="11">
        <v>45016</v>
      </c>
      <c r="D4252" s="15">
        <v>28315</v>
      </c>
    </row>
    <row r="4253" spans="1:4" x14ac:dyDescent="0.3">
      <c r="A4253" s="1">
        <v>4</v>
      </c>
      <c r="B4253" s="1" t="s">
        <v>1026</v>
      </c>
      <c r="C4253" s="11">
        <v>45016</v>
      </c>
      <c r="D4253" s="15">
        <v>176322</v>
      </c>
    </row>
    <row r="4254" spans="1:4" x14ac:dyDescent="0.3">
      <c r="A4254" s="1">
        <v>4</v>
      </c>
      <c r="B4254" s="1" t="s">
        <v>1028</v>
      </c>
      <c r="C4254" s="11">
        <v>45016</v>
      </c>
      <c r="D4254" s="15">
        <v>6591</v>
      </c>
    </row>
    <row r="4255" spans="1:4" x14ac:dyDescent="0.3">
      <c r="A4255" s="1">
        <v>4</v>
      </c>
      <c r="B4255" s="1" t="s">
        <v>1027</v>
      </c>
      <c r="C4255" s="11">
        <v>45046</v>
      </c>
      <c r="D4255" s="15">
        <v>6701</v>
      </c>
    </row>
    <row r="4256" spans="1:4" x14ac:dyDescent="0.3">
      <c r="A4256" s="1">
        <v>4</v>
      </c>
      <c r="B4256" s="1" t="s">
        <v>1030</v>
      </c>
      <c r="C4256" s="11">
        <v>45046</v>
      </c>
      <c r="D4256" s="15">
        <v>1491936</v>
      </c>
    </row>
    <row r="4257" spans="1:4" x14ac:dyDescent="0.3">
      <c r="A4257" s="1">
        <v>4</v>
      </c>
      <c r="B4257" s="1" t="s">
        <v>1024</v>
      </c>
      <c r="C4257" s="11">
        <v>45046</v>
      </c>
      <c r="D4257" s="15">
        <v>268393</v>
      </c>
    </row>
    <row r="4258" spans="1:4" x14ac:dyDescent="0.3">
      <c r="A4258" s="1">
        <v>4</v>
      </c>
      <c r="B4258" s="1" t="s">
        <v>1025</v>
      </c>
      <c r="C4258" s="11">
        <v>45046</v>
      </c>
      <c r="D4258" s="15">
        <v>41</v>
      </c>
    </row>
    <row r="4259" spans="1:4" x14ac:dyDescent="0.3">
      <c r="A4259" s="1">
        <v>4</v>
      </c>
      <c r="B4259" s="1" t="s">
        <v>1022</v>
      </c>
      <c r="C4259" s="11">
        <v>45046</v>
      </c>
      <c r="D4259" s="15">
        <v>74830</v>
      </c>
    </row>
    <row r="4260" spans="1:4" x14ac:dyDescent="0.3">
      <c r="A4260" s="1">
        <v>4</v>
      </c>
      <c r="B4260" s="1" t="s">
        <v>1031</v>
      </c>
      <c r="C4260" s="11">
        <v>45046</v>
      </c>
      <c r="D4260" s="15">
        <v>1373170</v>
      </c>
    </row>
    <row r="4261" spans="1:4" x14ac:dyDescent="0.3">
      <c r="A4261" s="1">
        <v>4</v>
      </c>
      <c r="B4261" s="1" t="s">
        <v>1021</v>
      </c>
      <c r="C4261" s="11">
        <v>45046</v>
      </c>
      <c r="D4261" s="15">
        <v>163342</v>
      </c>
    </row>
    <row r="4262" spans="1:4" x14ac:dyDescent="0.3">
      <c r="A4262" s="1">
        <v>4</v>
      </c>
      <c r="B4262" s="1" t="s">
        <v>1023</v>
      </c>
      <c r="C4262" s="11">
        <v>45046</v>
      </c>
      <c r="D4262" s="15">
        <v>30272</v>
      </c>
    </row>
    <row r="4263" spans="1:4" x14ac:dyDescent="0.3">
      <c r="A4263" s="1">
        <v>4</v>
      </c>
      <c r="B4263" s="1" t="s">
        <v>1029</v>
      </c>
      <c r="C4263" s="11">
        <v>45046</v>
      </c>
      <c r="D4263" s="15">
        <v>26534</v>
      </c>
    </row>
    <row r="4264" spans="1:4" x14ac:dyDescent="0.3">
      <c r="A4264" s="1">
        <v>4</v>
      </c>
      <c r="B4264" s="1" t="s">
        <v>1026</v>
      </c>
      <c r="C4264" s="11">
        <v>45046</v>
      </c>
      <c r="D4264" s="15">
        <v>177658</v>
      </c>
    </row>
    <row r="4265" spans="1:4" x14ac:dyDescent="0.3">
      <c r="A4265" s="1">
        <v>4</v>
      </c>
      <c r="B4265" s="1" t="s">
        <v>1028</v>
      </c>
      <c r="C4265" s="11">
        <v>45046</v>
      </c>
      <c r="D4265" s="15">
        <v>6701</v>
      </c>
    </row>
    <row r="4266" spans="1:4" x14ac:dyDescent="0.3">
      <c r="A4266" s="1">
        <v>4</v>
      </c>
      <c r="B4266" s="1" t="s">
        <v>1027</v>
      </c>
      <c r="C4266" s="11">
        <v>45077</v>
      </c>
      <c r="D4266" s="15">
        <v>6627</v>
      </c>
    </row>
    <row r="4267" spans="1:4" x14ac:dyDescent="0.3">
      <c r="A4267" s="1">
        <v>4</v>
      </c>
      <c r="B4267" s="1" t="s">
        <v>1030</v>
      </c>
      <c r="C4267" s="11">
        <v>45077</v>
      </c>
      <c r="D4267" s="15">
        <v>1473969</v>
      </c>
    </row>
    <row r="4268" spans="1:4" x14ac:dyDescent="0.3">
      <c r="A4268" s="1">
        <v>4</v>
      </c>
      <c r="B4268" s="1" t="s">
        <v>1024</v>
      </c>
      <c r="C4268" s="11">
        <v>45077</v>
      </c>
      <c r="D4268" s="15">
        <v>266361</v>
      </c>
    </row>
    <row r="4269" spans="1:4" x14ac:dyDescent="0.3">
      <c r="A4269" s="1">
        <v>4</v>
      </c>
      <c r="B4269" s="1" t="s">
        <v>1025</v>
      </c>
      <c r="C4269" s="11">
        <v>45077</v>
      </c>
      <c r="D4269" s="15">
        <v>41</v>
      </c>
    </row>
    <row r="4270" spans="1:4" x14ac:dyDescent="0.3">
      <c r="A4270" s="1">
        <v>4</v>
      </c>
      <c r="B4270" s="1" t="s">
        <v>1022</v>
      </c>
      <c r="C4270" s="11">
        <v>45077</v>
      </c>
      <c r="D4270" s="15">
        <v>74069</v>
      </c>
    </row>
    <row r="4271" spans="1:4" x14ac:dyDescent="0.3">
      <c r="A4271" s="1">
        <v>4</v>
      </c>
      <c r="B4271" s="1" t="s">
        <v>1031</v>
      </c>
      <c r="C4271" s="11">
        <v>45077</v>
      </c>
      <c r="D4271" s="15">
        <v>1365789</v>
      </c>
    </row>
    <row r="4272" spans="1:4" x14ac:dyDescent="0.3">
      <c r="A4272" s="1">
        <v>4</v>
      </c>
      <c r="B4272" s="1" t="s">
        <v>1021</v>
      </c>
      <c r="C4272" s="11">
        <v>45077</v>
      </c>
      <c r="D4272" s="15">
        <v>163342</v>
      </c>
    </row>
    <row r="4273" spans="1:4" x14ac:dyDescent="0.3">
      <c r="A4273" s="1">
        <v>4</v>
      </c>
      <c r="B4273" s="1" t="s">
        <v>1023</v>
      </c>
      <c r="C4273" s="11">
        <v>45077</v>
      </c>
      <c r="D4273" s="15">
        <v>29959</v>
      </c>
    </row>
    <row r="4274" spans="1:4" x14ac:dyDescent="0.3">
      <c r="A4274" s="1">
        <v>4</v>
      </c>
      <c r="B4274" s="1" t="s">
        <v>1029</v>
      </c>
      <c r="C4274" s="11">
        <v>45077</v>
      </c>
      <c r="D4274" s="15">
        <v>24403</v>
      </c>
    </row>
    <row r="4275" spans="1:4" x14ac:dyDescent="0.3">
      <c r="A4275" s="1">
        <v>4</v>
      </c>
      <c r="B4275" s="1" t="s">
        <v>1026</v>
      </c>
      <c r="C4275" s="11">
        <v>45077</v>
      </c>
      <c r="D4275" s="15">
        <v>176360</v>
      </c>
    </row>
    <row r="4276" spans="1:4" x14ac:dyDescent="0.3">
      <c r="A4276" s="1">
        <v>4</v>
      </c>
      <c r="B4276" s="1" t="s">
        <v>1028</v>
      </c>
      <c r="C4276" s="11">
        <v>45077</v>
      </c>
      <c r="D4276" s="15">
        <v>6627</v>
      </c>
    </row>
    <row r="4277" spans="1:4" x14ac:dyDescent="0.3">
      <c r="A4277" s="1">
        <v>4</v>
      </c>
      <c r="B4277" s="1" t="s">
        <v>1027</v>
      </c>
      <c r="C4277" s="11">
        <v>45107</v>
      </c>
      <c r="D4277" s="15">
        <v>6837</v>
      </c>
    </row>
    <row r="4278" spans="1:4" x14ac:dyDescent="0.3">
      <c r="A4278" s="1">
        <v>4</v>
      </c>
      <c r="B4278" s="1" t="s">
        <v>1030</v>
      </c>
      <c r="C4278" s="11">
        <v>45107</v>
      </c>
      <c r="D4278" s="15">
        <v>1538133</v>
      </c>
    </row>
    <row r="4279" spans="1:4" x14ac:dyDescent="0.3">
      <c r="A4279" s="1">
        <v>4</v>
      </c>
      <c r="B4279" s="1" t="s">
        <v>1024</v>
      </c>
      <c r="C4279" s="11">
        <v>45107</v>
      </c>
      <c r="D4279" s="15">
        <v>268885</v>
      </c>
    </row>
    <row r="4280" spans="1:4" x14ac:dyDescent="0.3">
      <c r="A4280" s="1">
        <v>4</v>
      </c>
      <c r="B4280" s="1" t="s">
        <v>1025</v>
      </c>
      <c r="C4280" s="11">
        <v>45107</v>
      </c>
      <c r="D4280" s="15">
        <v>41</v>
      </c>
    </row>
    <row r="4281" spans="1:4" x14ac:dyDescent="0.3">
      <c r="A4281" s="1">
        <v>4</v>
      </c>
      <c r="B4281" s="1" t="s">
        <v>1022</v>
      </c>
      <c r="C4281" s="11">
        <v>45107</v>
      </c>
      <c r="D4281" s="15">
        <v>76119</v>
      </c>
    </row>
    <row r="4282" spans="1:4" x14ac:dyDescent="0.3">
      <c r="A4282" s="1">
        <v>4</v>
      </c>
      <c r="B4282" s="1" t="s">
        <v>1031</v>
      </c>
      <c r="C4282" s="11">
        <v>45107</v>
      </c>
      <c r="D4282" s="15">
        <v>1365261</v>
      </c>
    </row>
    <row r="4283" spans="1:4" x14ac:dyDescent="0.3">
      <c r="A4283" s="1">
        <v>4</v>
      </c>
      <c r="B4283" s="1" t="s">
        <v>1021</v>
      </c>
      <c r="C4283" s="11">
        <v>45107</v>
      </c>
      <c r="D4283" s="15">
        <v>163342</v>
      </c>
    </row>
    <row r="4284" spans="1:4" x14ac:dyDescent="0.3">
      <c r="A4284" s="1">
        <v>4</v>
      </c>
      <c r="B4284" s="1" t="s">
        <v>1023</v>
      </c>
      <c r="C4284" s="11">
        <v>45107</v>
      </c>
      <c r="D4284" s="15">
        <v>30784</v>
      </c>
    </row>
    <row r="4285" spans="1:4" x14ac:dyDescent="0.3">
      <c r="A4285" s="1">
        <v>4</v>
      </c>
      <c r="B4285" s="1" t="s">
        <v>1029</v>
      </c>
      <c r="C4285" s="11">
        <v>45107</v>
      </c>
      <c r="D4285" s="15">
        <v>22644</v>
      </c>
    </row>
    <row r="4286" spans="1:4" x14ac:dyDescent="0.3">
      <c r="A4286" s="1">
        <v>4</v>
      </c>
      <c r="B4286" s="1" t="s">
        <v>1026</v>
      </c>
      <c r="C4286" s="11">
        <v>45107</v>
      </c>
      <c r="D4286" s="15">
        <v>178047</v>
      </c>
    </row>
    <row r="4287" spans="1:4" x14ac:dyDescent="0.3">
      <c r="A4287" s="1">
        <v>4</v>
      </c>
      <c r="B4287" s="1" t="s">
        <v>1028</v>
      </c>
      <c r="C4287" s="11">
        <v>45107</v>
      </c>
      <c r="D4287" s="15">
        <v>6837</v>
      </c>
    </row>
    <row r="4288" spans="1:4" x14ac:dyDescent="0.3">
      <c r="A4288" s="1">
        <v>4</v>
      </c>
      <c r="B4288" s="1" t="s">
        <v>1027</v>
      </c>
      <c r="C4288" s="11">
        <v>45138</v>
      </c>
      <c r="D4288" s="15">
        <v>7064</v>
      </c>
    </row>
    <row r="4289" spans="1:4" x14ac:dyDescent="0.3">
      <c r="A4289" s="1">
        <v>4</v>
      </c>
      <c r="B4289" s="1" t="s">
        <v>1030</v>
      </c>
      <c r="C4289" s="11">
        <v>45138</v>
      </c>
      <c r="D4289" s="15">
        <v>1606423</v>
      </c>
    </row>
    <row r="4290" spans="1:4" x14ac:dyDescent="0.3">
      <c r="A4290" s="1">
        <v>4</v>
      </c>
      <c r="B4290" s="1" t="s">
        <v>1024</v>
      </c>
      <c r="C4290" s="11">
        <v>45138</v>
      </c>
      <c r="D4290" s="15">
        <v>219925</v>
      </c>
    </row>
    <row r="4291" spans="1:4" x14ac:dyDescent="0.3">
      <c r="A4291" s="1">
        <v>4</v>
      </c>
      <c r="B4291" s="1" t="s">
        <v>1025</v>
      </c>
      <c r="C4291" s="11">
        <v>45138</v>
      </c>
      <c r="D4291" s="15">
        <v>41</v>
      </c>
    </row>
    <row r="4292" spans="1:4" x14ac:dyDescent="0.3">
      <c r="A4292" s="1">
        <v>4</v>
      </c>
      <c r="B4292" s="1" t="s">
        <v>1022</v>
      </c>
      <c r="C4292" s="11">
        <v>45138</v>
      </c>
      <c r="D4292" s="15">
        <v>78361</v>
      </c>
    </row>
    <row r="4293" spans="1:4" x14ac:dyDescent="0.3">
      <c r="A4293" s="1">
        <v>4</v>
      </c>
      <c r="B4293" s="1" t="s">
        <v>1031</v>
      </c>
      <c r="C4293" s="11">
        <v>45138</v>
      </c>
      <c r="D4293" s="15">
        <v>1370507</v>
      </c>
    </row>
    <row r="4294" spans="1:4" x14ac:dyDescent="0.3">
      <c r="A4294" s="1">
        <v>4</v>
      </c>
      <c r="B4294" s="1" t="s">
        <v>1021</v>
      </c>
      <c r="C4294" s="11">
        <v>45138</v>
      </c>
      <c r="D4294" s="15">
        <v>163342</v>
      </c>
    </row>
    <row r="4295" spans="1:4" x14ac:dyDescent="0.3">
      <c r="A4295" s="1">
        <v>4</v>
      </c>
      <c r="B4295" s="1" t="s">
        <v>1023</v>
      </c>
      <c r="C4295" s="11">
        <v>45138</v>
      </c>
      <c r="D4295" s="15">
        <v>31686</v>
      </c>
    </row>
    <row r="4296" spans="1:4" x14ac:dyDescent="0.3">
      <c r="A4296" s="1">
        <v>4</v>
      </c>
      <c r="B4296" s="1" t="s">
        <v>1029</v>
      </c>
      <c r="C4296" s="11">
        <v>45138</v>
      </c>
      <c r="D4296" s="15">
        <v>52858</v>
      </c>
    </row>
    <row r="4297" spans="1:4" x14ac:dyDescent="0.3">
      <c r="A4297" s="1">
        <v>4</v>
      </c>
      <c r="B4297" s="1" t="s">
        <v>1026</v>
      </c>
      <c r="C4297" s="11">
        <v>45138</v>
      </c>
      <c r="D4297" s="15">
        <v>180381</v>
      </c>
    </row>
    <row r="4298" spans="1:4" x14ac:dyDescent="0.3">
      <c r="A4298" s="1">
        <v>4</v>
      </c>
      <c r="B4298" s="1" t="s">
        <v>1028</v>
      </c>
      <c r="C4298" s="11">
        <v>45138</v>
      </c>
      <c r="D4298" s="15">
        <v>7064</v>
      </c>
    </row>
    <row r="4299" spans="1:4" x14ac:dyDescent="0.3">
      <c r="A4299" s="1">
        <v>4</v>
      </c>
      <c r="B4299" s="1" t="s">
        <v>1027</v>
      </c>
      <c r="C4299" s="11">
        <v>45169</v>
      </c>
      <c r="D4299" s="15">
        <v>6960</v>
      </c>
    </row>
    <row r="4300" spans="1:4" x14ac:dyDescent="0.3">
      <c r="A4300" s="1">
        <v>4</v>
      </c>
      <c r="B4300" s="1" t="s">
        <v>1030</v>
      </c>
      <c r="C4300" s="11">
        <v>45169</v>
      </c>
      <c r="D4300" s="15">
        <v>1570531</v>
      </c>
    </row>
    <row r="4301" spans="1:4" x14ac:dyDescent="0.3">
      <c r="A4301" s="1">
        <v>4</v>
      </c>
      <c r="B4301" s="1" t="s">
        <v>1024</v>
      </c>
      <c r="C4301" s="11">
        <v>45169</v>
      </c>
      <c r="D4301" s="15">
        <v>218766</v>
      </c>
    </row>
    <row r="4302" spans="1:4" x14ac:dyDescent="0.3">
      <c r="A4302" s="1">
        <v>4</v>
      </c>
      <c r="B4302" s="1" t="s">
        <v>1025</v>
      </c>
      <c r="C4302" s="11">
        <v>45169</v>
      </c>
      <c r="D4302" s="15">
        <v>41</v>
      </c>
    </row>
    <row r="4303" spans="1:4" x14ac:dyDescent="0.3">
      <c r="A4303" s="1">
        <v>4</v>
      </c>
      <c r="B4303" s="1" t="s">
        <v>1022</v>
      </c>
      <c r="C4303" s="11">
        <v>45169</v>
      </c>
      <c r="D4303" s="15">
        <v>77350</v>
      </c>
    </row>
    <row r="4304" spans="1:4" x14ac:dyDescent="0.3">
      <c r="A4304" s="1">
        <v>4</v>
      </c>
      <c r="B4304" s="1" t="s">
        <v>1031</v>
      </c>
      <c r="C4304" s="11">
        <v>45169</v>
      </c>
      <c r="D4304" s="15">
        <v>1369926</v>
      </c>
    </row>
    <row r="4305" spans="1:4" x14ac:dyDescent="0.3">
      <c r="A4305" s="1">
        <v>4</v>
      </c>
      <c r="B4305" s="1" t="s">
        <v>1021</v>
      </c>
      <c r="C4305" s="11">
        <v>45169</v>
      </c>
      <c r="D4305" s="15">
        <v>163342</v>
      </c>
    </row>
    <row r="4306" spans="1:4" x14ac:dyDescent="0.3">
      <c r="A4306" s="1">
        <v>4</v>
      </c>
      <c r="B4306" s="1" t="s">
        <v>1023</v>
      </c>
      <c r="C4306" s="11">
        <v>45169</v>
      </c>
      <c r="D4306" s="15">
        <v>31284</v>
      </c>
    </row>
    <row r="4307" spans="1:4" x14ac:dyDescent="0.3">
      <c r="A4307" s="1">
        <v>4</v>
      </c>
      <c r="B4307" s="1" t="s">
        <v>1029</v>
      </c>
      <c r="C4307" s="11">
        <v>45169</v>
      </c>
      <c r="D4307" s="15">
        <v>50639</v>
      </c>
    </row>
    <row r="4308" spans="1:4" x14ac:dyDescent="0.3">
      <c r="A4308" s="1">
        <v>4</v>
      </c>
      <c r="B4308" s="1" t="s">
        <v>1026</v>
      </c>
      <c r="C4308" s="11">
        <v>45169</v>
      </c>
      <c r="D4308" s="15">
        <v>179380</v>
      </c>
    </row>
    <row r="4309" spans="1:4" x14ac:dyDescent="0.3">
      <c r="A4309" s="1">
        <v>4</v>
      </c>
      <c r="B4309" s="1" t="s">
        <v>1028</v>
      </c>
      <c r="C4309" s="11">
        <v>45169</v>
      </c>
      <c r="D4309" s="15">
        <v>6960</v>
      </c>
    </row>
    <row r="4310" spans="1:4" x14ac:dyDescent="0.3">
      <c r="A4310" s="1">
        <v>4</v>
      </c>
      <c r="B4310" s="1" t="s">
        <v>1027</v>
      </c>
      <c r="C4310" s="11">
        <v>45199</v>
      </c>
      <c r="D4310" s="15">
        <v>6736</v>
      </c>
    </row>
    <row r="4311" spans="1:4" x14ac:dyDescent="0.3">
      <c r="A4311" s="1">
        <v>4</v>
      </c>
      <c r="B4311" s="1" t="s">
        <v>1030</v>
      </c>
      <c r="C4311" s="11">
        <v>45199</v>
      </c>
      <c r="D4311" s="15">
        <v>1497903</v>
      </c>
    </row>
    <row r="4312" spans="1:4" x14ac:dyDescent="0.3">
      <c r="A4312" s="1">
        <v>4</v>
      </c>
      <c r="B4312" s="1" t="s">
        <v>1024</v>
      </c>
      <c r="C4312" s="11">
        <v>45199</v>
      </c>
      <c r="D4312" s="15">
        <v>206175</v>
      </c>
    </row>
    <row r="4313" spans="1:4" x14ac:dyDescent="0.3">
      <c r="A4313" s="1">
        <v>4</v>
      </c>
      <c r="B4313" s="1" t="s">
        <v>1025</v>
      </c>
      <c r="C4313" s="11">
        <v>45199</v>
      </c>
      <c r="D4313" s="15">
        <v>41</v>
      </c>
    </row>
    <row r="4314" spans="1:4" x14ac:dyDescent="0.3">
      <c r="A4314" s="1">
        <v>4</v>
      </c>
      <c r="B4314" s="1" t="s">
        <v>1022</v>
      </c>
      <c r="C4314" s="11">
        <v>45199</v>
      </c>
      <c r="D4314" s="15">
        <v>75135</v>
      </c>
    </row>
    <row r="4315" spans="1:4" x14ac:dyDescent="0.3">
      <c r="A4315" s="1">
        <v>4</v>
      </c>
      <c r="B4315" s="1" t="s">
        <v>1031</v>
      </c>
      <c r="C4315" s="11">
        <v>45199</v>
      </c>
      <c r="D4315" s="15">
        <v>1364247</v>
      </c>
    </row>
    <row r="4316" spans="1:4" x14ac:dyDescent="0.3">
      <c r="A4316" s="1">
        <v>4</v>
      </c>
      <c r="B4316" s="1" t="s">
        <v>1021</v>
      </c>
      <c r="C4316" s="11">
        <v>45199</v>
      </c>
      <c r="D4316" s="15">
        <v>163342</v>
      </c>
    </row>
    <row r="4317" spans="1:4" x14ac:dyDescent="0.3">
      <c r="A4317" s="1">
        <v>4</v>
      </c>
      <c r="B4317" s="1" t="s">
        <v>1023</v>
      </c>
      <c r="C4317" s="11">
        <v>45199</v>
      </c>
      <c r="D4317" s="15">
        <v>30385</v>
      </c>
    </row>
    <row r="4318" spans="1:4" x14ac:dyDescent="0.3">
      <c r="A4318" s="1">
        <v>4</v>
      </c>
      <c r="B4318" s="1" t="s">
        <v>1029</v>
      </c>
      <c r="C4318" s="11">
        <v>45199</v>
      </c>
      <c r="D4318" s="15">
        <v>48077</v>
      </c>
    </row>
    <row r="4319" spans="1:4" x14ac:dyDescent="0.3">
      <c r="A4319" s="1">
        <v>4</v>
      </c>
      <c r="B4319" s="1" t="s">
        <v>1026</v>
      </c>
      <c r="C4319" s="11">
        <v>45199</v>
      </c>
      <c r="D4319" s="15">
        <v>177253</v>
      </c>
    </row>
    <row r="4320" spans="1:4" x14ac:dyDescent="0.3">
      <c r="A4320" s="1">
        <v>4</v>
      </c>
      <c r="B4320" s="1" t="s">
        <v>1028</v>
      </c>
      <c r="C4320" s="11">
        <v>45199</v>
      </c>
      <c r="D4320" s="15">
        <v>6736</v>
      </c>
    </row>
    <row r="4321" spans="1:4" x14ac:dyDescent="0.3">
      <c r="A4321" s="1">
        <v>4</v>
      </c>
      <c r="B4321" s="1" t="s">
        <v>1027</v>
      </c>
      <c r="C4321" s="11">
        <v>45230</v>
      </c>
      <c r="D4321" s="15">
        <v>6606</v>
      </c>
    </row>
    <row r="4322" spans="1:4" x14ac:dyDescent="0.3">
      <c r="A4322" s="1">
        <v>4</v>
      </c>
      <c r="B4322" s="1" t="s">
        <v>1030</v>
      </c>
      <c r="C4322" s="11">
        <v>45230</v>
      </c>
      <c r="D4322" s="15">
        <v>1461476</v>
      </c>
    </row>
    <row r="4323" spans="1:4" x14ac:dyDescent="0.3">
      <c r="A4323" s="1">
        <v>4</v>
      </c>
      <c r="B4323" s="1" t="s">
        <v>1024</v>
      </c>
      <c r="C4323" s="11">
        <v>45230</v>
      </c>
      <c r="D4323" s="15">
        <v>204615</v>
      </c>
    </row>
    <row r="4324" spans="1:4" x14ac:dyDescent="0.3">
      <c r="A4324" s="1">
        <v>4</v>
      </c>
      <c r="B4324" s="1" t="s">
        <v>1025</v>
      </c>
      <c r="C4324" s="11">
        <v>45230</v>
      </c>
      <c r="D4324" s="15">
        <v>41</v>
      </c>
    </row>
    <row r="4325" spans="1:4" x14ac:dyDescent="0.3">
      <c r="A4325" s="1">
        <v>4</v>
      </c>
      <c r="B4325" s="1" t="s">
        <v>1022</v>
      </c>
      <c r="C4325" s="11">
        <v>45230</v>
      </c>
      <c r="D4325" s="15">
        <v>73891</v>
      </c>
    </row>
    <row r="4326" spans="1:4" x14ac:dyDescent="0.3">
      <c r="A4326" s="1">
        <v>4</v>
      </c>
      <c r="B4326" s="1" t="s">
        <v>1031</v>
      </c>
      <c r="C4326" s="11">
        <v>45230</v>
      </c>
      <c r="D4326" s="15">
        <v>1360839</v>
      </c>
    </row>
    <row r="4327" spans="1:4" x14ac:dyDescent="0.3">
      <c r="A4327" s="1">
        <v>4</v>
      </c>
      <c r="B4327" s="1" t="s">
        <v>1021</v>
      </c>
      <c r="C4327" s="11">
        <v>45230</v>
      </c>
      <c r="D4327" s="15">
        <v>163342</v>
      </c>
    </row>
    <row r="4328" spans="1:4" x14ac:dyDescent="0.3">
      <c r="A4328" s="1">
        <v>4</v>
      </c>
      <c r="B4328" s="1" t="s">
        <v>1023</v>
      </c>
      <c r="C4328" s="11">
        <v>45230</v>
      </c>
      <c r="D4328" s="15">
        <v>29880</v>
      </c>
    </row>
    <row r="4329" spans="1:4" x14ac:dyDescent="0.3">
      <c r="A4329" s="1">
        <v>4</v>
      </c>
      <c r="B4329" s="1" t="s">
        <v>1029</v>
      </c>
      <c r="C4329" s="11">
        <v>45230</v>
      </c>
      <c r="D4329" s="15">
        <v>45746</v>
      </c>
    </row>
    <row r="4330" spans="1:4" x14ac:dyDescent="0.3">
      <c r="A4330" s="1">
        <v>4</v>
      </c>
      <c r="B4330" s="1" t="s">
        <v>1026</v>
      </c>
      <c r="C4330" s="11">
        <v>45230</v>
      </c>
      <c r="D4330" s="15">
        <v>175842</v>
      </c>
    </row>
    <row r="4331" spans="1:4" x14ac:dyDescent="0.3">
      <c r="A4331" s="1">
        <v>4</v>
      </c>
      <c r="B4331" s="1" t="s">
        <v>1028</v>
      </c>
      <c r="C4331" s="11">
        <v>45230</v>
      </c>
      <c r="D4331" s="15">
        <v>6606</v>
      </c>
    </row>
    <row r="4332" spans="1:4" x14ac:dyDescent="0.3">
      <c r="A4332" s="1">
        <v>4</v>
      </c>
      <c r="B4332" s="1" t="s">
        <v>1027</v>
      </c>
      <c r="C4332" s="11">
        <v>45260</v>
      </c>
      <c r="D4332" s="15">
        <v>6978</v>
      </c>
    </row>
    <row r="4333" spans="1:4" x14ac:dyDescent="0.3">
      <c r="A4333" s="1">
        <v>4</v>
      </c>
      <c r="B4333" s="1" t="s">
        <v>1030</v>
      </c>
      <c r="C4333" s="11">
        <v>45260</v>
      </c>
      <c r="D4333" s="15">
        <v>1573564</v>
      </c>
    </row>
    <row r="4334" spans="1:4" x14ac:dyDescent="0.3">
      <c r="A4334" s="1">
        <v>4</v>
      </c>
      <c r="B4334" s="1" t="s">
        <v>1024</v>
      </c>
      <c r="C4334" s="11">
        <v>45260</v>
      </c>
      <c r="D4334" s="15">
        <v>210546</v>
      </c>
    </row>
    <row r="4335" spans="1:4" x14ac:dyDescent="0.3">
      <c r="A4335" s="1">
        <v>4</v>
      </c>
      <c r="B4335" s="1" t="s">
        <v>1025</v>
      </c>
      <c r="C4335" s="11">
        <v>45260</v>
      </c>
      <c r="D4335" s="15">
        <v>41</v>
      </c>
    </row>
    <row r="4336" spans="1:4" x14ac:dyDescent="0.3">
      <c r="A4336" s="1">
        <v>4</v>
      </c>
      <c r="B4336" s="1" t="s">
        <v>1022</v>
      </c>
      <c r="C4336" s="11">
        <v>45260</v>
      </c>
      <c r="D4336" s="15">
        <v>77710</v>
      </c>
    </row>
    <row r="4337" spans="1:4" x14ac:dyDescent="0.3">
      <c r="A4337" s="1">
        <v>4</v>
      </c>
      <c r="B4337" s="1" t="s">
        <v>1031</v>
      </c>
      <c r="C4337" s="11">
        <v>45260</v>
      </c>
      <c r="D4337" s="15">
        <v>1387607</v>
      </c>
    </row>
    <row r="4338" spans="1:4" x14ac:dyDescent="0.3">
      <c r="A4338" s="1">
        <v>4</v>
      </c>
      <c r="B4338" s="1" t="s">
        <v>1021</v>
      </c>
      <c r="C4338" s="11">
        <v>45260</v>
      </c>
      <c r="D4338" s="15">
        <v>163342</v>
      </c>
    </row>
    <row r="4339" spans="1:4" x14ac:dyDescent="0.3">
      <c r="A4339" s="1">
        <v>4</v>
      </c>
      <c r="B4339" s="1" t="s">
        <v>1023</v>
      </c>
      <c r="C4339" s="11">
        <v>45260</v>
      </c>
      <c r="D4339" s="15">
        <v>31431</v>
      </c>
    </row>
    <row r="4340" spans="1:4" x14ac:dyDescent="0.3">
      <c r="A4340" s="1">
        <v>4</v>
      </c>
      <c r="B4340" s="1" t="s">
        <v>1029</v>
      </c>
      <c r="C4340" s="11">
        <v>45260</v>
      </c>
      <c r="D4340" s="15">
        <v>44908</v>
      </c>
    </row>
    <row r="4341" spans="1:4" x14ac:dyDescent="0.3">
      <c r="A4341" s="1">
        <v>4</v>
      </c>
      <c r="B4341" s="1" t="s">
        <v>1026</v>
      </c>
      <c r="C4341" s="11">
        <v>45260</v>
      </c>
      <c r="D4341" s="15">
        <v>180925</v>
      </c>
    </row>
    <row r="4342" spans="1:4" x14ac:dyDescent="0.3">
      <c r="A4342" s="1">
        <v>4</v>
      </c>
      <c r="B4342" s="1" t="s">
        <v>1028</v>
      </c>
      <c r="C4342" s="11">
        <v>45260</v>
      </c>
      <c r="D4342" s="15">
        <v>6978</v>
      </c>
    </row>
    <row r="4343" spans="1:4" x14ac:dyDescent="0.3">
      <c r="A4343" s="1">
        <v>4</v>
      </c>
      <c r="B4343" s="1" t="s">
        <v>1027</v>
      </c>
      <c r="C4343" s="11">
        <v>45291</v>
      </c>
      <c r="D4343" s="15">
        <v>7328</v>
      </c>
    </row>
    <row r="4344" spans="1:4" x14ac:dyDescent="0.3">
      <c r="A4344" s="1">
        <v>4</v>
      </c>
      <c r="B4344" s="1" t="s">
        <v>1030</v>
      </c>
      <c r="C4344" s="11">
        <v>45291</v>
      </c>
      <c r="D4344" s="15">
        <v>1676978</v>
      </c>
    </row>
    <row r="4345" spans="1:4" x14ac:dyDescent="0.3">
      <c r="A4345" s="1">
        <v>4</v>
      </c>
      <c r="B4345" s="1" t="s">
        <v>1024</v>
      </c>
      <c r="C4345" s="11">
        <v>45291</v>
      </c>
      <c r="D4345" s="15">
        <v>215823</v>
      </c>
    </row>
    <row r="4346" spans="1:4" x14ac:dyDescent="0.3">
      <c r="A4346" s="1">
        <v>4</v>
      </c>
      <c r="B4346" s="1" t="s">
        <v>1025</v>
      </c>
      <c r="C4346" s="11">
        <v>45291</v>
      </c>
      <c r="D4346" s="15">
        <v>41</v>
      </c>
    </row>
    <row r="4347" spans="1:4" x14ac:dyDescent="0.3">
      <c r="A4347" s="1">
        <v>4</v>
      </c>
      <c r="B4347" s="1" t="s">
        <v>1022</v>
      </c>
      <c r="C4347" s="11">
        <v>45291</v>
      </c>
      <c r="D4347" s="15">
        <v>81221</v>
      </c>
    </row>
    <row r="4348" spans="1:4" x14ac:dyDescent="0.3">
      <c r="A4348" s="1">
        <v>4</v>
      </c>
      <c r="B4348" s="1" t="s">
        <v>1031</v>
      </c>
      <c r="C4348" s="11">
        <v>45291</v>
      </c>
      <c r="D4348" s="15">
        <v>1408348</v>
      </c>
    </row>
    <row r="4349" spans="1:4" x14ac:dyDescent="0.3">
      <c r="A4349" s="1">
        <v>4</v>
      </c>
      <c r="B4349" s="1" t="s">
        <v>1021</v>
      </c>
      <c r="C4349" s="11">
        <v>45291</v>
      </c>
      <c r="D4349" s="15">
        <v>163342</v>
      </c>
    </row>
    <row r="4350" spans="1:4" x14ac:dyDescent="0.3">
      <c r="A4350" s="1">
        <v>4</v>
      </c>
      <c r="B4350" s="1" t="s">
        <v>1023</v>
      </c>
      <c r="C4350" s="11">
        <v>45291</v>
      </c>
      <c r="D4350" s="15">
        <v>32856</v>
      </c>
    </row>
    <row r="4351" spans="1:4" x14ac:dyDescent="0.3">
      <c r="A4351" s="1">
        <v>4</v>
      </c>
      <c r="B4351" s="1" t="s">
        <v>1029</v>
      </c>
      <c r="C4351" s="11">
        <v>45291</v>
      </c>
      <c r="D4351" s="15">
        <v>43879</v>
      </c>
    </row>
    <row r="4352" spans="1:4" x14ac:dyDescent="0.3">
      <c r="A4352" s="1">
        <v>4</v>
      </c>
      <c r="B4352" s="1" t="s">
        <v>1026</v>
      </c>
      <c r="C4352" s="11">
        <v>45291</v>
      </c>
      <c r="D4352" s="15">
        <v>185552</v>
      </c>
    </row>
    <row r="4353" spans="1:4" x14ac:dyDescent="0.3">
      <c r="A4353" s="1">
        <v>4</v>
      </c>
      <c r="B4353" s="1" t="s">
        <v>1028</v>
      </c>
      <c r="C4353" s="11">
        <v>45291</v>
      </c>
      <c r="D4353" s="15">
        <v>7328</v>
      </c>
    </row>
    <row r="4354" spans="1:4" x14ac:dyDescent="0.3">
      <c r="A4354" s="1">
        <v>4</v>
      </c>
      <c r="B4354" s="1" t="s">
        <v>1027</v>
      </c>
      <c r="C4354" s="11">
        <v>45322</v>
      </c>
      <c r="D4354" s="15">
        <v>7371</v>
      </c>
    </row>
    <row r="4355" spans="1:4" x14ac:dyDescent="0.3">
      <c r="A4355" s="1">
        <v>4</v>
      </c>
      <c r="B4355" s="1" t="s">
        <v>1030</v>
      </c>
      <c r="C4355" s="11">
        <v>45322</v>
      </c>
      <c r="D4355" s="15">
        <v>1683379</v>
      </c>
    </row>
    <row r="4356" spans="1:4" x14ac:dyDescent="0.3">
      <c r="A4356" s="1">
        <v>4</v>
      </c>
      <c r="B4356" s="1" t="s">
        <v>1024</v>
      </c>
      <c r="C4356" s="11">
        <v>45322</v>
      </c>
      <c r="D4356" s="15">
        <v>215849</v>
      </c>
    </row>
    <row r="4357" spans="1:4" x14ac:dyDescent="0.3">
      <c r="A4357" s="1">
        <v>4</v>
      </c>
      <c r="B4357" s="1" t="s">
        <v>1025</v>
      </c>
      <c r="C4357" s="11">
        <v>45322</v>
      </c>
      <c r="D4357" s="15">
        <v>41</v>
      </c>
    </row>
    <row r="4358" spans="1:4" x14ac:dyDescent="0.3">
      <c r="A4358" s="1">
        <v>4</v>
      </c>
      <c r="B4358" s="1" t="s">
        <v>1022</v>
      </c>
      <c r="C4358" s="11">
        <v>45322</v>
      </c>
      <c r="D4358" s="15">
        <v>81613</v>
      </c>
    </row>
    <row r="4359" spans="1:4" x14ac:dyDescent="0.3">
      <c r="A4359" s="1">
        <v>4</v>
      </c>
      <c r="B4359" s="1" t="s">
        <v>1031</v>
      </c>
      <c r="C4359" s="11">
        <v>45322</v>
      </c>
      <c r="D4359" s="15">
        <v>1406900</v>
      </c>
    </row>
    <row r="4360" spans="1:4" x14ac:dyDescent="0.3">
      <c r="A4360" s="1">
        <v>4</v>
      </c>
      <c r="B4360" s="1" t="s">
        <v>1021</v>
      </c>
      <c r="C4360" s="11">
        <v>45322</v>
      </c>
      <c r="D4360" s="15">
        <v>163342</v>
      </c>
    </row>
    <row r="4361" spans="1:4" x14ac:dyDescent="0.3">
      <c r="A4361" s="1">
        <v>4</v>
      </c>
      <c r="B4361" s="1" t="s">
        <v>1023</v>
      </c>
      <c r="C4361" s="11">
        <v>45322</v>
      </c>
      <c r="D4361" s="15">
        <v>33016</v>
      </c>
    </row>
    <row r="4362" spans="1:4" x14ac:dyDescent="0.3">
      <c r="A4362" s="1">
        <v>4</v>
      </c>
      <c r="B4362" s="1" t="s">
        <v>1029</v>
      </c>
      <c r="C4362" s="11">
        <v>45322</v>
      </c>
      <c r="D4362" s="15">
        <v>42049</v>
      </c>
    </row>
    <row r="4363" spans="1:4" x14ac:dyDescent="0.3">
      <c r="A4363" s="1">
        <v>4</v>
      </c>
      <c r="B4363" s="1" t="s">
        <v>1026</v>
      </c>
      <c r="C4363" s="11">
        <v>45322</v>
      </c>
      <c r="D4363" s="15">
        <v>185475</v>
      </c>
    </row>
    <row r="4364" spans="1:4" x14ac:dyDescent="0.3">
      <c r="A4364" s="1">
        <v>4</v>
      </c>
      <c r="B4364" s="1" t="s">
        <v>1028</v>
      </c>
      <c r="C4364" s="11">
        <v>45322</v>
      </c>
      <c r="D4364" s="15">
        <v>7371</v>
      </c>
    </row>
    <row r="4365" spans="1:4" x14ac:dyDescent="0.3">
      <c r="A4365" s="1">
        <v>4</v>
      </c>
      <c r="B4365" s="1" t="s">
        <v>1027</v>
      </c>
      <c r="C4365" s="11">
        <v>45351</v>
      </c>
      <c r="D4365" s="15">
        <v>7490</v>
      </c>
    </row>
    <row r="4366" spans="1:4" x14ac:dyDescent="0.3">
      <c r="A4366" s="1">
        <v>4</v>
      </c>
      <c r="B4366" s="1" t="s">
        <v>1030</v>
      </c>
      <c r="C4366" s="11">
        <v>45351</v>
      </c>
      <c r="D4366" s="15">
        <v>1719532</v>
      </c>
    </row>
    <row r="4367" spans="1:4" x14ac:dyDescent="0.3">
      <c r="A4367" s="1">
        <v>4</v>
      </c>
      <c r="B4367" s="1" t="s">
        <v>1024</v>
      </c>
      <c r="C4367" s="11">
        <v>45351</v>
      </c>
      <c r="D4367" s="15">
        <v>216557</v>
      </c>
    </row>
    <row r="4368" spans="1:4" x14ac:dyDescent="0.3">
      <c r="A4368" s="1">
        <v>4</v>
      </c>
      <c r="B4368" s="1" t="s">
        <v>1025</v>
      </c>
      <c r="C4368" s="11">
        <v>45351</v>
      </c>
      <c r="D4368" s="15">
        <v>3000</v>
      </c>
    </row>
    <row r="4369" spans="1:4" x14ac:dyDescent="0.3">
      <c r="A4369" s="1">
        <v>4</v>
      </c>
      <c r="B4369" s="1" t="s">
        <v>1022</v>
      </c>
      <c r="C4369" s="11">
        <v>45351</v>
      </c>
      <c r="D4369" s="15">
        <v>82777</v>
      </c>
    </row>
    <row r="4370" spans="1:4" x14ac:dyDescent="0.3">
      <c r="A4370" s="1">
        <v>4</v>
      </c>
      <c r="B4370" s="1" t="s">
        <v>1031</v>
      </c>
      <c r="C4370" s="11">
        <v>45351</v>
      </c>
      <c r="D4370" s="15">
        <v>1404541</v>
      </c>
    </row>
    <row r="4371" spans="1:4" x14ac:dyDescent="0.3">
      <c r="A4371" s="1">
        <v>4</v>
      </c>
      <c r="B4371" s="1" t="s">
        <v>1021</v>
      </c>
      <c r="C4371" s="11">
        <v>45351</v>
      </c>
      <c r="D4371" s="15">
        <v>163342</v>
      </c>
    </row>
    <row r="4372" spans="1:4" x14ac:dyDescent="0.3">
      <c r="A4372" s="1">
        <v>4</v>
      </c>
      <c r="B4372" s="1" t="s">
        <v>1023</v>
      </c>
      <c r="C4372" s="11">
        <v>45351</v>
      </c>
      <c r="D4372" s="15">
        <v>33489</v>
      </c>
    </row>
    <row r="4373" spans="1:4" x14ac:dyDescent="0.3">
      <c r="A4373" s="1">
        <v>4</v>
      </c>
      <c r="B4373" s="1" t="s">
        <v>1029</v>
      </c>
      <c r="C4373" s="11">
        <v>45351</v>
      </c>
      <c r="D4373" s="15">
        <v>40309</v>
      </c>
    </row>
    <row r="4374" spans="1:4" x14ac:dyDescent="0.3">
      <c r="A4374" s="1">
        <v>4</v>
      </c>
      <c r="B4374" s="1" t="s">
        <v>1026</v>
      </c>
      <c r="C4374" s="11">
        <v>45351</v>
      </c>
      <c r="D4374" s="15">
        <v>186115</v>
      </c>
    </row>
    <row r="4375" spans="1:4" x14ac:dyDescent="0.3">
      <c r="A4375" s="1">
        <v>4</v>
      </c>
      <c r="B4375" s="1" t="s">
        <v>1028</v>
      </c>
      <c r="C4375" s="11">
        <v>45351</v>
      </c>
      <c r="D4375" s="15">
        <v>7490</v>
      </c>
    </row>
    <row r="4376" spans="1:4" x14ac:dyDescent="0.3">
      <c r="A4376" s="1">
        <v>4</v>
      </c>
      <c r="B4376" s="1" t="s">
        <v>1027</v>
      </c>
      <c r="C4376" s="11">
        <v>45382</v>
      </c>
      <c r="D4376" s="15">
        <v>7724</v>
      </c>
    </row>
    <row r="4377" spans="1:4" x14ac:dyDescent="0.3">
      <c r="A4377" s="1">
        <v>4</v>
      </c>
      <c r="B4377" s="1" t="s">
        <v>1030</v>
      </c>
      <c r="C4377" s="11">
        <v>45382</v>
      </c>
      <c r="D4377" s="15">
        <v>1787206</v>
      </c>
    </row>
    <row r="4378" spans="1:4" x14ac:dyDescent="0.3">
      <c r="A4378" s="1">
        <v>4</v>
      </c>
      <c r="B4378" s="1" t="s">
        <v>1024</v>
      </c>
      <c r="C4378" s="11">
        <v>45382</v>
      </c>
      <c r="D4378" s="15">
        <v>219733</v>
      </c>
    </row>
    <row r="4379" spans="1:4" x14ac:dyDescent="0.3">
      <c r="A4379" s="1">
        <v>4</v>
      </c>
      <c r="B4379" s="1" t="s">
        <v>1025</v>
      </c>
      <c r="C4379" s="11">
        <v>45382</v>
      </c>
      <c r="D4379" s="15">
        <v>2500</v>
      </c>
    </row>
    <row r="4380" spans="1:4" x14ac:dyDescent="0.3">
      <c r="A4380" s="1">
        <v>4</v>
      </c>
      <c r="B4380" s="1" t="s">
        <v>1022</v>
      </c>
      <c r="C4380" s="11">
        <v>45382</v>
      </c>
      <c r="D4380" s="15">
        <v>85126</v>
      </c>
    </row>
    <row r="4381" spans="1:4" x14ac:dyDescent="0.3">
      <c r="A4381" s="1">
        <v>4</v>
      </c>
      <c r="B4381" s="1" t="s">
        <v>1031</v>
      </c>
      <c r="C4381" s="11">
        <v>45382</v>
      </c>
      <c r="D4381" s="15">
        <v>1412895</v>
      </c>
    </row>
    <row r="4382" spans="1:4" x14ac:dyDescent="0.3">
      <c r="A4382" s="1">
        <v>4</v>
      </c>
      <c r="B4382" s="1" t="s">
        <v>1021</v>
      </c>
      <c r="C4382" s="11">
        <v>45382</v>
      </c>
      <c r="D4382" s="15">
        <v>163342</v>
      </c>
    </row>
    <row r="4383" spans="1:4" x14ac:dyDescent="0.3">
      <c r="A4383" s="1">
        <v>4</v>
      </c>
      <c r="B4383" s="1" t="s">
        <v>1023</v>
      </c>
      <c r="C4383" s="11">
        <v>45382</v>
      </c>
      <c r="D4383" s="15">
        <v>34443</v>
      </c>
    </row>
    <row r="4384" spans="1:4" x14ac:dyDescent="0.3">
      <c r="A4384" s="1">
        <v>4</v>
      </c>
      <c r="B4384" s="1" t="s">
        <v>1029</v>
      </c>
      <c r="C4384" s="11">
        <v>45382</v>
      </c>
      <c r="D4384" s="15">
        <v>38435</v>
      </c>
    </row>
    <row r="4385" spans="1:4" x14ac:dyDescent="0.3">
      <c r="A4385" s="1">
        <v>4</v>
      </c>
      <c r="B4385" s="1" t="s">
        <v>1026</v>
      </c>
      <c r="C4385" s="11">
        <v>45382</v>
      </c>
      <c r="D4385" s="15">
        <v>188891</v>
      </c>
    </row>
    <row r="4386" spans="1:4" x14ac:dyDescent="0.3">
      <c r="A4386" s="1">
        <v>4</v>
      </c>
      <c r="B4386" s="1" t="s">
        <v>1028</v>
      </c>
      <c r="C4386" s="11">
        <v>45382</v>
      </c>
      <c r="D4386" s="15">
        <v>7724</v>
      </c>
    </row>
    <row r="4387" spans="1:4" x14ac:dyDescent="0.3">
      <c r="A4387" s="1">
        <v>4</v>
      </c>
      <c r="B4387" s="1" t="s">
        <v>1027</v>
      </c>
      <c r="C4387" s="11">
        <v>45412</v>
      </c>
      <c r="D4387" s="15">
        <v>6933</v>
      </c>
    </row>
    <row r="4388" spans="1:4" x14ac:dyDescent="0.3">
      <c r="A4388" s="1">
        <v>4</v>
      </c>
      <c r="B4388" s="1" t="s">
        <v>1030</v>
      </c>
      <c r="C4388" s="11">
        <v>45412</v>
      </c>
      <c r="D4388" s="15">
        <v>1730393</v>
      </c>
    </row>
    <row r="4389" spans="1:4" x14ac:dyDescent="0.3">
      <c r="A4389" s="1">
        <v>4</v>
      </c>
      <c r="B4389" s="1" t="s">
        <v>1024</v>
      </c>
      <c r="C4389" s="11">
        <v>45412</v>
      </c>
      <c r="D4389" s="15">
        <v>217438</v>
      </c>
    </row>
    <row r="4390" spans="1:4" x14ac:dyDescent="0.3">
      <c r="A4390" s="1">
        <v>4</v>
      </c>
      <c r="B4390" s="1" t="s">
        <v>1025</v>
      </c>
      <c r="C4390" s="11">
        <v>45412</v>
      </c>
      <c r="D4390" s="15">
        <v>2452</v>
      </c>
    </row>
    <row r="4391" spans="1:4" x14ac:dyDescent="0.3">
      <c r="A4391" s="1">
        <v>4</v>
      </c>
      <c r="B4391" s="1" t="s">
        <v>1022</v>
      </c>
      <c r="C4391" s="11">
        <v>45412</v>
      </c>
      <c r="D4391" s="15">
        <v>83401</v>
      </c>
    </row>
    <row r="4392" spans="1:4" x14ac:dyDescent="0.3">
      <c r="A4392" s="1">
        <v>4</v>
      </c>
      <c r="B4392" s="1" t="s">
        <v>1031</v>
      </c>
      <c r="C4392" s="11">
        <v>45412</v>
      </c>
      <c r="D4392" s="15">
        <v>1204927</v>
      </c>
    </row>
    <row r="4393" spans="1:4" x14ac:dyDescent="0.3">
      <c r="A4393" s="1">
        <v>4</v>
      </c>
      <c r="B4393" s="1" t="s">
        <v>1021</v>
      </c>
      <c r="C4393" s="11">
        <v>45412</v>
      </c>
      <c r="D4393" s="15">
        <v>163342</v>
      </c>
    </row>
    <row r="4394" spans="1:4" x14ac:dyDescent="0.3">
      <c r="A4394" s="1">
        <v>4</v>
      </c>
      <c r="B4394" s="1" t="s">
        <v>1023</v>
      </c>
      <c r="C4394" s="11">
        <v>45412</v>
      </c>
      <c r="D4394" s="15">
        <v>33743</v>
      </c>
    </row>
    <row r="4395" spans="1:4" x14ac:dyDescent="0.3">
      <c r="A4395" s="1">
        <v>4</v>
      </c>
      <c r="B4395" s="1" t="s">
        <v>1029</v>
      </c>
      <c r="C4395" s="11">
        <v>45412</v>
      </c>
      <c r="D4395" s="15">
        <v>35641</v>
      </c>
    </row>
    <row r="4396" spans="1:4" x14ac:dyDescent="0.3">
      <c r="A4396" s="1">
        <v>4</v>
      </c>
      <c r="B4396" s="1" t="s">
        <v>1026</v>
      </c>
      <c r="C4396" s="11">
        <v>45412</v>
      </c>
      <c r="D4396" s="15">
        <v>186786</v>
      </c>
    </row>
    <row r="4397" spans="1:4" x14ac:dyDescent="0.3">
      <c r="A4397" s="1">
        <v>4</v>
      </c>
      <c r="B4397" s="1" t="s">
        <v>1028</v>
      </c>
      <c r="C4397" s="11">
        <v>45412</v>
      </c>
      <c r="D4397" s="15">
        <v>6933</v>
      </c>
    </row>
    <row r="4398" spans="1:4" x14ac:dyDescent="0.3">
      <c r="A4398" s="1">
        <v>4</v>
      </c>
      <c r="B4398" s="1" t="s">
        <v>1027</v>
      </c>
      <c r="C4398" s="11">
        <v>45443</v>
      </c>
      <c r="D4398" s="15">
        <v>7472</v>
      </c>
    </row>
    <row r="4399" spans="1:4" x14ac:dyDescent="0.3">
      <c r="A4399" s="1">
        <v>4</v>
      </c>
      <c r="B4399" s="1" t="s">
        <v>1030</v>
      </c>
      <c r="C4399" s="11">
        <v>45443</v>
      </c>
      <c r="D4399" s="15">
        <v>1771178</v>
      </c>
    </row>
    <row r="4400" spans="1:4" x14ac:dyDescent="0.3">
      <c r="A4400" s="1">
        <v>4</v>
      </c>
      <c r="B4400" s="1" t="s">
        <v>1024</v>
      </c>
      <c r="C4400" s="11">
        <v>45443</v>
      </c>
      <c r="D4400" s="15">
        <v>219455</v>
      </c>
    </row>
    <row r="4401" spans="1:4" x14ac:dyDescent="0.3">
      <c r="A4401" s="1">
        <v>4</v>
      </c>
      <c r="B4401" s="1" t="s">
        <v>1025</v>
      </c>
      <c r="C4401" s="11">
        <v>45443</v>
      </c>
      <c r="D4401" s="15">
        <v>2499</v>
      </c>
    </row>
    <row r="4402" spans="1:4" x14ac:dyDescent="0.3">
      <c r="A4402" s="1">
        <v>4</v>
      </c>
      <c r="B4402" s="1" t="s">
        <v>1022</v>
      </c>
      <c r="C4402" s="11">
        <v>45443</v>
      </c>
      <c r="D4402" s="15">
        <v>84958</v>
      </c>
    </row>
    <row r="4403" spans="1:4" x14ac:dyDescent="0.3">
      <c r="A4403" s="1">
        <v>4</v>
      </c>
      <c r="B4403" s="1" t="s">
        <v>1031</v>
      </c>
      <c r="C4403" s="11">
        <v>45443</v>
      </c>
      <c r="D4403" s="15">
        <v>1211992</v>
      </c>
    </row>
    <row r="4404" spans="1:4" x14ac:dyDescent="0.3">
      <c r="A4404" s="1">
        <v>4</v>
      </c>
      <c r="B4404" s="1" t="s">
        <v>1021</v>
      </c>
      <c r="C4404" s="11">
        <v>45443</v>
      </c>
      <c r="D4404" s="15">
        <v>163342</v>
      </c>
    </row>
    <row r="4405" spans="1:4" x14ac:dyDescent="0.3">
      <c r="A4405" s="1">
        <v>4</v>
      </c>
      <c r="B4405" s="1" t="s">
        <v>1023</v>
      </c>
      <c r="C4405" s="11">
        <v>45443</v>
      </c>
      <c r="D4405" s="15">
        <v>34375</v>
      </c>
    </row>
    <row r="4406" spans="1:4" x14ac:dyDescent="0.3">
      <c r="A4406" s="1">
        <v>4</v>
      </c>
      <c r="B4406" s="1" t="s">
        <v>1029</v>
      </c>
      <c r="C4406" s="11">
        <v>45443</v>
      </c>
      <c r="D4406" s="15">
        <v>33512</v>
      </c>
    </row>
    <row r="4407" spans="1:4" x14ac:dyDescent="0.3">
      <c r="A4407" s="1">
        <v>4</v>
      </c>
      <c r="B4407" s="1" t="s">
        <v>1026</v>
      </c>
      <c r="C4407" s="11">
        <v>45443</v>
      </c>
      <c r="D4407" s="15">
        <v>188561</v>
      </c>
    </row>
    <row r="4408" spans="1:4" x14ac:dyDescent="0.3">
      <c r="A4408" s="1">
        <v>4</v>
      </c>
      <c r="B4408" s="1" t="s">
        <v>1028</v>
      </c>
      <c r="C4408" s="11">
        <v>45443</v>
      </c>
      <c r="D4408" s="15">
        <v>7472</v>
      </c>
    </row>
    <row r="4409" spans="1:4" x14ac:dyDescent="0.3">
      <c r="A4409" s="1">
        <v>4</v>
      </c>
      <c r="B4409" s="1" t="s">
        <v>1027</v>
      </c>
      <c r="C4409" s="11">
        <v>45473</v>
      </c>
      <c r="D4409" s="15">
        <v>6518</v>
      </c>
    </row>
    <row r="4410" spans="1:4" x14ac:dyDescent="0.3">
      <c r="A4410" s="1">
        <v>4</v>
      </c>
      <c r="B4410" s="1" t="s">
        <v>1030</v>
      </c>
      <c r="C4410" s="11">
        <v>45473</v>
      </c>
      <c r="D4410" s="15">
        <v>1807300</v>
      </c>
    </row>
    <row r="4411" spans="1:4" x14ac:dyDescent="0.3">
      <c r="A4411" s="1">
        <v>4</v>
      </c>
      <c r="B4411" s="1" t="s">
        <v>1024</v>
      </c>
      <c r="C4411" s="11">
        <v>45473</v>
      </c>
      <c r="D4411" s="15">
        <v>220872</v>
      </c>
    </row>
    <row r="4412" spans="1:4" x14ac:dyDescent="0.3">
      <c r="A4412" s="1">
        <v>4</v>
      </c>
      <c r="B4412" s="1" t="s">
        <v>1025</v>
      </c>
      <c r="C4412" s="11">
        <v>45473</v>
      </c>
      <c r="D4412" s="15">
        <v>2521</v>
      </c>
    </row>
    <row r="4413" spans="1:4" x14ac:dyDescent="0.3">
      <c r="A4413" s="1">
        <v>4</v>
      </c>
      <c r="B4413" s="1" t="s">
        <v>1022</v>
      </c>
      <c r="C4413" s="11">
        <v>45473</v>
      </c>
      <c r="D4413" s="15">
        <v>85991</v>
      </c>
    </row>
    <row r="4414" spans="1:4" x14ac:dyDescent="0.3">
      <c r="A4414" s="1">
        <v>4</v>
      </c>
      <c r="B4414" s="1" t="s">
        <v>1031</v>
      </c>
      <c r="C4414" s="11">
        <v>45473</v>
      </c>
      <c r="D4414" s="15">
        <v>1216246</v>
      </c>
    </row>
    <row r="4415" spans="1:4" x14ac:dyDescent="0.3">
      <c r="A4415" s="1">
        <v>4</v>
      </c>
      <c r="B4415" s="1" t="s">
        <v>1021</v>
      </c>
      <c r="C4415" s="11">
        <v>45473</v>
      </c>
      <c r="D4415" s="15">
        <v>163342</v>
      </c>
    </row>
    <row r="4416" spans="1:4" x14ac:dyDescent="0.3">
      <c r="A4416" s="1">
        <v>4</v>
      </c>
      <c r="B4416" s="1" t="s">
        <v>1023</v>
      </c>
      <c r="C4416" s="11">
        <v>45473</v>
      </c>
      <c r="D4416" s="15">
        <v>34795</v>
      </c>
    </row>
    <row r="4417" spans="1:4" x14ac:dyDescent="0.3">
      <c r="A4417" s="1">
        <v>4</v>
      </c>
      <c r="B4417" s="1" t="s">
        <v>1029</v>
      </c>
      <c r="C4417" s="11">
        <v>45473</v>
      </c>
      <c r="D4417" s="15">
        <v>30749</v>
      </c>
    </row>
    <row r="4418" spans="1:4" x14ac:dyDescent="0.3">
      <c r="A4418" s="1">
        <v>4</v>
      </c>
      <c r="B4418" s="1" t="s">
        <v>1026</v>
      </c>
      <c r="C4418" s="11">
        <v>45473</v>
      </c>
      <c r="D4418" s="15">
        <v>189883</v>
      </c>
    </row>
    <row r="4419" spans="1:4" x14ac:dyDescent="0.3">
      <c r="A4419" s="1">
        <v>4</v>
      </c>
      <c r="B4419" s="1" t="s">
        <v>1028</v>
      </c>
      <c r="C4419" s="11">
        <v>45473</v>
      </c>
      <c r="D4419" s="15">
        <v>6518</v>
      </c>
    </row>
    <row r="4420" spans="1:4" x14ac:dyDescent="0.3">
      <c r="A4420" s="1">
        <v>4</v>
      </c>
      <c r="B4420" s="1" t="s">
        <v>1027</v>
      </c>
      <c r="C4420" s="11">
        <v>45504</v>
      </c>
      <c r="D4420" s="15">
        <v>7158</v>
      </c>
    </row>
    <row r="4421" spans="1:4" x14ac:dyDescent="0.3">
      <c r="A4421" s="1">
        <v>4</v>
      </c>
      <c r="B4421" s="1" t="s">
        <v>1030</v>
      </c>
      <c r="C4421" s="11">
        <v>45504</v>
      </c>
      <c r="D4421" s="15">
        <v>1846305</v>
      </c>
    </row>
    <row r="4422" spans="1:4" x14ac:dyDescent="0.3">
      <c r="A4422" s="1">
        <v>4</v>
      </c>
      <c r="B4422" s="1" t="s">
        <v>1024</v>
      </c>
      <c r="C4422" s="11">
        <v>45504</v>
      </c>
      <c r="D4422" s="15">
        <v>223783</v>
      </c>
    </row>
    <row r="4423" spans="1:4" x14ac:dyDescent="0.3">
      <c r="A4423" s="1">
        <v>4</v>
      </c>
      <c r="B4423" s="1" t="s">
        <v>1025</v>
      </c>
      <c r="C4423" s="11">
        <v>45504</v>
      </c>
      <c r="D4423" s="15">
        <v>2584</v>
      </c>
    </row>
    <row r="4424" spans="1:4" x14ac:dyDescent="0.3">
      <c r="A4424" s="1">
        <v>4</v>
      </c>
      <c r="B4424" s="1" t="s">
        <v>1022</v>
      </c>
      <c r="C4424" s="11">
        <v>45504</v>
      </c>
      <c r="D4424" s="15">
        <v>87346</v>
      </c>
    </row>
    <row r="4425" spans="1:4" x14ac:dyDescent="0.3">
      <c r="A4425" s="1">
        <v>4</v>
      </c>
      <c r="B4425" s="1" t="s">
        <v>1031</v>
      </c>
      <c r="C4425" s="11">
        <v>45504</v>
      </c>
      <c r="D4425" s="15">
        <v>1227148</v>
      </c>
    </row>
    <row r="4426" spans="1:4" x14ac:dyDescent="0.3">
      <c r="A4426" s="1">
        <v>4</v>
      </c>
      <c r="B4426" s="1" t="s">
        <v>1021</v>
      </c>
      <c r="C4426" s="11">
        <v>45504</v>
      </c>
      <c r="D4426" s="15">
        <v>163342</v>
      </c>
    </row>
    <row r="4427" spans="1:4" x14ac:dyDescent="0.3">
      <c r="A4427" s="1">
        <v>4</v>
      </c>
      <c r="B4427" s="1" t="s">
        <v>1023</v>
      </c>
      <c r="C4427" s="11">
        <v>45504</v>
      </c>
      <c r="D4427" s="15">
        <v>35656</v>
      </c>
    </row>
    <row r="4428" spans="1:4" x14ac:dyDescent="0.3">
      <c r="A4428" s="1">
        <v>4</v>
      </c>
      <c r="B4428" s="1" t="s">
        <v>1029</v>
      </c>
      <c r="C4428" s="11">
        <v>45504</v>
      </c>
      <c r="D4428" s="15">
        <v>28512</v>
      </c>
    </row>
    <row r="4429" spans="1:4" x14ac:dyDescent="0.3">
      <c r="A4429" s="1">
        <v>4</v>
      </c>
      <c r="B4429" s="1" t="s">
        <v>1026</v>
      </c>
      <c r="C4429" s="11">
        <v>45504</v>
      </c>
      <c r="D4429" s="15">
        <v>192376</v>
      </c>
    </row>
    <row r="4430" spans="1:4" x14ac:dyDescent="0.3">
      <c r="A4430" s="1">
        <v>4</v>
      </c>
      <c r="B4430" s="1" t="s">
        <v>1028</v>
      </c>
      <c r="C4430" s="11">
        <v>45504</v>
      </c>
      <c r="D4430" s="15">
        <v>7158</v>
      </c>
    </row>
    <row r="4431" spans="1:4" x14ac:dyDescent="0.3">
      <c r="A4431" s="1">
        <v>4</v>
      </c>
      <c r="B4431" s="1" t="s">
        <v>1027</v>
      </c>
      <c r="C4431" s="11">
        <v>45535</v>
      </c>
      <c r="D4431" s="15">
        <v>6365</v>
      </c>
    </row>
    <row r="4432" spans="1:4" x14ac:dyDescent="0.3">
      <c r="A4432" s="1">
        <v>4</v>
      </c>
      <c r="B4432" s="1" t="s">
        <v>1030</v>
      </c>
      <c r="C4432" s="11">
        <v>45535</v>
      </c>
      <c r="D4432" s="15">
        <v>1910944</v>
      </c>
    </row>
    <row r="4433" spans="1:4" x14ac:dyDescent="0.3">
      <c r="A4433" s="1">
        <v>4</v>
      </c>
      <c r="B4433" s="1" t="s">
        <v>1024</v>
      </c>
      <c r="C4433" s="11">
        <v>45535</v>
      </c>
      <c r="D4433" s="15">
        <v>226346</v>
      </c>
    </row>
    <row r="4434" spans="1:4" x14ac:dyDescent="0.3">
      <c r="A4434" s="1">
        <v>4</v>
      </c>
      <c r="B4434" s="1" t="s">
        <v>1025</v>
      </c>
      <c r="C4434" s="11">
        <v>45535</v>
      </c>
      <c r="D4434" s="15">
        <v>2645</v>
      </c>
    </row>
    <row r="4435" spans="1:4" x14ac:dyDescent="0.3">
      <c r="A4435" s="1">
        <v>4</v>
      </c>
      <c r="B4435" s="1" t="s">
        <v>1022</v>
      </c>
      <c r="C4435" s="11">
        <v>45535</v>
      </c>
      <c r="D4435" s="15">
        <v>89363</v>
      </c>
    </row>
    <row r="4436" spans="1:4" x14ac:dyDescent="0.3">
      <c r="A4436" s="1">
        <v>4</v>
      </c>
      <c r="B4436" s="1" t="s">
        <v>1031</v>
      </c>
      <c r="C4436" s="11">
        <v>45535</v>
      </c>
      <c r="D4436" s="15">
        <v>1233533</v>
      </c>
    </row>
    <row r="4437" spans="1:4" x14ac:dyDescent="0.3">
      <c r="A4437" s="1">
        <v>4</v>
      </c>
      <c r="B4437" s="1" t="s">
        <v>1021</v>
      </c>
      <c r="C4437" s="11">
        <v>45535</v>
      </c>
      <c r="D4437" s="15">
        <v>163342</v>
      </c>
    </row>
    <row r="4438" spans="1:4" x14ac:dyDescent="0.3">
      <c r="A4438" s="1">
        <v>4</v>
      </c>
      <c r="B4438" s="1" t="s">
        <v>1023</v>
      </c>
      <c r="C4438" s="11">
        <v>45535</v>
      </c>
      <c r="D4438" s="15">
        <v>36248</v>
      </c>
    </row>
    <row r="4439" spans="1:4" x14ac:dyDescent="0.3">
      <c r="A4439" s="1">
        <v>4</v>
      </c>
      <c r="B4439" s="1" t="s">
        <v>1029</v>
      </c>
      <c r="C4439" s="11">
        <v>45535</v>
      </c>
      <c r="D4439" s="15">
        <v>26292</v>
      </c>
    </row>
    <row r="4440" spans="1:4" x14ac:dyDescent="0.3">
      <c r="A4440" s="1">
        <v>4</v>
      </c>
      <c r="B4440" s="1" t="s">
        <v>1026</v>
      </c>
      <c r="C4440" s="11">
        <v>45535</v>
      </c>
      <c r="D4440" s="15">
        <v>194624</v>
      </c>
    </row>
    <row r="4441" spans="1:4" x14ac:dyDescent="0.3">
      <c r="A4441" s="1">
        <v>4</v>
      </c>
      <c r="B4441" s="1" t="s">
        <v>1028</v>
      </c>
      <c r="C4441" s="11">
        <v>45535</v>
      </c>
      <c r="D4441" s="15">
        <v>6365</v>
      </c>
    </row>
    <row r="4442" spans="1:4" x14ac:dyDescent="0.3">
      <c r="A4442" s="1">
        <v>4</v>
      </c>
      <c r="B4442" s="1" t="s">
        <v>1027</v>
      </c>
      <c r="C4442" s="11">
        <v>45565</v>
      </c>
      <c r="D4442" s="15">
        <v>7128</v>
      </c>
    </row>
    <row r="4443" spans="1:4" x14ac:dyDescent="0.3">
      <c r="A4443" s="1">
        <v>4</v>
      </c>
      <c r="B4443" s="1" t="s">
        <v>1030</v>
      </c>
      <c r="C4443" s="11">
        <v>45565</v>
      </c>
      <c r="D4443" s="15">
        <v>1946751</v>
      </c>
    </row>
    <row r="4444" spans="1:4" x14ac:dyDescent="0.3">
      <c r="A4444" s="1">
        <v>4</v>
      </c>
      <c r="B4444" s="1" t="s">
        <v>1024</v>
      </c>
      <c r="C4444" s="11">
        <v>45565</v>
      </c>
      <c r="D4444" s="15">
        <v>228580</v>
      </c>
    </row>
    <row r="4445" spans="1:4" x14ac:dyDescent="0.3">
      <c r="A4445" s="1">
        <v>4</v>
      </c>
      <c r="B4445" s="1" t="s">
        <v>1025</v>
      </c>
      <c r="C4445" s="11">
        <v>45565</v>
      </c>
      <c r="D4445" s="15">
        <v>2685</v>
      </c>
    </row>
    <row r="4446" spans="1:4" x14ac:dyDescent="0.3">
      <c r="A4446" s="1">
        <v>4</v>
      </c>
      <c r="B4446" s="1" t="s">
        <v>1022</v>
      </c>
      <c r="C4446" s="11">
        <v>45565</v>
      </c>
      <c r="D4446" s="15">
        <v>90523</v>
      </c>
    </row>
    <row r="4447" spans="1:4" x14ac:dyDescent="0.3">
      <c r="A4447" s="1">
        <v>4</v>
      </c>
      <c r="B4447" s="1" t="s">
        <v>1031</v>
      </c>
      <c r="C4447" s="11">
        <v>45565</v>
      </c>
      <c r="D4447" s="15">
        <v>1244155</v>
      </c>
    </row>
    <row r="4448" spans="1:4" x14ac:dyDescent="0.3">
      <c r="A4448" s="1">
        <v>4</v>
      </c>
      <c r="B4448" s="1" t="s">
        <v>1021</v>
      </c>
      <c r="C4448" s="11">
        <v>45565</v>
      </c>
      <c r="D4448" s="15">
        <v>136000</v>
      </c>
    </row>
    <row r="4449" spans="1:4" x14ac:dyDescent="0.3">
      <c r="A4449" s="1">
        <v>4</v>
      </c>
      <c r="B4449" s="1" t="s">
        <v>1023</v>
      </c>
      <c r="C4449" s="11">
        <v>45565</v>
      </c>
      <c r="D4449" s="15">
        <v>36733</v>
      </c>
    </row>
    <row r="4450" spans="1:4" x14ac:dyDescent="0.3">
      <c r="A4450" s="1">
        <v>4</v>
      </c>
      <c r="B4450" s="1" t="s">
        <v>1029</v>
      </c>
      <c r="C4450" s="11">
        <v>45565</v>
      </c>
      <c r="D4450" s="15">
        <v>2755</v>
      </c>
    </row>
    <row r="4451" spans="1:4" x14ac:dyDescent="0.3">
      <c r="A4451" s="1">
        <v>4</v>
      </c>
      <c r="B4451" s="1" t="s">
        <v>1026</v>
      </c>
      <c r="C4451" s="11">
        <v>45565</v>
      </c>
      <c r="D4451" s="15">
        <v>196463</v>
      </c>
    </row>
    <row r="4452" spans="1:4" x14ac:dyDescent="0.3">
      <c r="A4452" s="1">
        <v>4</v>
      </c>
      <c r="B4452" s="1" t="s">
        <v>1028</v>
      </c>
      <c r="C4452" s="11">
        <v>45565</v>
      </c>
      <c r="D4452" s="15">
        <v>7128</v>
      </c>
    </row>
    <row r="4453" spans="1:4" x14ac:dyDescent="0.3">
      <c r="A4453" s="1">
        <v>4</v>
      </c>
      <c r="B4453" s="1" t="s">
        <v>1027</v>
      </c>
      <c r="C4453" s="11">
        <v>45596</v>
      </c>
      <c r="D4453" s="15">
        <v>7786</v>
      </c>
    </row>
    <row r="4454" spans="1:4" x14ac:dyDescent="0.3">
      <c r="A4454" s="1">
        <v>4</v>
      </c>
      <c r="B4454" s="1" t="s">
        <v>1030</v>
      </c>
      <c r="C4454" s="11">
        <v>45596</v>
      </c>
      <c r="D4454" s="15">
        <v>2325282</v>
      </c>
    </row>
    <row r="4455" spans="1:4" x14ac:dyDescent="0.3">
      <c r="A4455" s="1">
        <v>4</v>
      </c>
      <c r="B4455" s="1" t="s">
        <v>1024</v>
      </c>
      <c r="C4455" s="11">
        <v>45596</v>
      </c>
      <c r="D4455" s="15">
        <v>217076</v>
      </c>
    </row>
    <row r="4456" spans="1:4" x14ac:dyDescent="0.3">
      <c r="A4456" s="1">
        <v>4</v>
      </c>
      <c r="B4456" s="1" t="s">
        <v>1025</v>
      </c>
      <c r="C4456" s="11">
        <v>45596</v>
      </c>
      <c r="D4456" s="15">
        <v>2658</v>
      </c>
    </row>
    <row r="4457" spans="1:4" x14ac:dyDescent="0.3">
      <c r="A4457" s="1">
        <v>4</v>
      </c>
      <c r="B4457" s="1" t="s">
        <v>1022</v>
      </c>
      <c r="C4457" s="11">
        <v>45596</v>
      </c>
      <c r="D4457" s="15">
        <v>90135</v>
      </c>
    </row>
    <row r="4458" spans="1:4" x14ac:dyDescent="0.3">
      <c r="A4458" s="1">
        <v>4</v>
      </c>
      <c r="B4458" s="1" t="s">
        <v>1031</v>
      </c>
      <c r="C4458" s="11">
        <v>45596</v>
      </c>
      <c r="D4458" s="15">
        <v>1240838</v>
      </c>
    </row>
    <row r="4459" spans="1:4" x14ac:dyDescent="0.3">
      <c r="A4459" s="1">
        <v>4</v>
      </c>
      <c r="B4459" s="1" t="s">
        <v>1021</v>
      </c>
      <c r="C4459" s="11">
        <v>45596</v>
      </c>
      <c r="D4459" s="15">
        <v>136000</v>
      </c>
    </row>
    <row r="4460" spans="1:4" x14ac:dyDescent="0.3">
      <c r="A4460" s="1">
        <v>4</v>
      </c>
      <c r="B4460" s="1" t="s">
        <v>1023</v>
      </c>
      <c r="C4460" s="11">
        <v>45596</v>
      </c>
      <c r="D4460" s="15">
        <v>36374</v>
      </c>
    </row>
    <row r="4461" spans="1:4" x14ac:dyDescent="0.3">
      <c r="A4461" s="1">
        <v>4</v>
      </c>
      <c r="B4461" s="1" t="s">
        <v>1029</v>
      </c>
      <c r="C4461" s="11">
        <v>45596</v>
      </c>
      <c r="D4461" s="15">
        <v>237</v>
      </c>
    </row>
    <row r="4462" spans="1:4" x14ac:dyDescent="0.3">
      <c r="A4462" s="1">
        <v>4</v>
      </c>
      <c r="B4462" s="1" t="s">
        <v>1026</v>
      </c>
      <c r="C4462" s="11">
        <v>45596</v>
      </c>
      <c r="D4462" s="15">
        <v>195144</v>
      </c>
    </row>
    <row r="4463" spans="1:4" x14ac:dyDescent="0.3">
      <c r="A4463" s="1">
        <v>4</v>
      </c>
      <c r="B4463" s="1" t="s">
        <v>1028</v>
      </c>
      <c r="C4463" s="11">
        <v>45596</v>
      </c>
      <c r="D4463" s="15">
        <v>7786</v>
      </c>
    </row>
    <row r="4464" spans="1:4" x14ac:dyDescent="0.3">
      <c r="A4464" s="1">
        <v>4</v>
      </c>
      <c r="B4464" s="1" t="s">
        <v>1027</v>
      </c>
      <c r="C4464" s="11">
        <v>45626</v>
      </c>
      <c r="D4464" s="15">
        <v>10515</v>
      </c>
    </row>
    <row r="4465" spans="1:4" x14ac:dyDescent="0.3">
      <c r="A4465" s="1">
        <v>4</v>
      </c>
      <c r="B4465" s="1" t="s">
        <v>1030</v>
      </c>
      <c r="C4465" s="11">
        <v>45626</v>
      </c>
      <c r="D4465" s="15">
        <v>2222093</v>
      </c>
    </row>
    <row r="4466" spans="1:4" x14ac:dyDescent="0.3">
      <c r="A4466" s="1">
        <v>4</v>
      </c>
      <c r="B4466" s="1" t="s">
        <v>1024</v>
      </c>
      <c r="C4466" s="11">
        <v>45626</v>
      </c>
      <c r="D4466" s="15">
        <v>219609</v>
      </c>
    </row>
    <row r="4467" spans="1:4" x14ac:dyDescent="0.3">
      <c r="A4467" s="1">
        <v>4</v>
      </c>
      <c r="B4467" s="1" t="s">
        <v>1025</v>
      </c>
      <c r="C4467" s="11">
        <v>45626</v>
      </c>
      <c r="D4467" s="15">
        <v>2734</v>
      </c>
    </row>
    <row r="4468" spans="1:4" x14ac:dyDescent="0.3">
      <c r="A4468" s="1">
        <v>4</v>
      </c>
      <c r="B4468" s="1" t="s">
        <v>1022</v>
      </c>
      <c r="C4468" s="11">
        <v>45626</v>
      </c>
      <c r="D4468" s="15">
        <v>92145</v>
      </c>
    </row>
    <row r="4469" spans="1:4" x14ac:dyDescent="0.3">
      <c r="A4469" s="1">
        <v>4</v>
      </c>
      <c r="B4469" s="1" t="s">
        <v>1031</v>
      </c>
      <c r="C4469" s="11">
        <v>45626</v>
      </c>
      <c r="D4469" s="15">
        <v>1422553</v>
      </c>
    </row>
    <row r="4470" spans="1:4" x14ac:dyDescent="0.3">
      <c r="A4470" s="1">
        <v>4</v>
      </c>
      <c r="B4470" s="1" t="s">
        <v>1021</v>
      </c>
      <c r="C4470" s="11">
        <v>45626</v>
      </c>
      <c r="D4470" s="15">
        <v>136000</v>
      </c>
    </row>
    <row r="4471" spans="1:4" x14ac:dyDescent="0.3">
      <c r="A4471" s="1">
        <v>4</v>
      </c>
      <c r="B4471" s="1" t="s">
        <v>1023</v>
      </c>
      <c r="C4471" s="11">
        <v>45626</v>
      </c>
      <c r="D4471" s="15">
        <v>37254</v>
      </c>
    </row>
    <row r="4472" spans="1:4" x14ac:dyDescent="0.3">
      <c r="A4472" s="1">
        <v>4</v>
      </c>
      <c r="B4472" s="1" t="s">
        <v>1029</v>
      </c>
      <c r="C4472" s="11">
        <v>45626</v>
      </c>
      <c r="D4472" s="15">
        <v>0</v>
      </c>
    </row>
    <row r="4473" spans="1:4" x14ac:dyDescent="0.3">
      <c r="A4473" s="1">
        <v>4</v>
      </c>
      <c r="B4473" s="1" t="s">
        <v>1026</v>
      </c>
      <c r="C4473" s="11">
        <v>45626</v>
      </c>
      <c r="D4473" s="15">
        <v>197495</v>
      </c>
    </row>
    <row r="4474" spans="1:4" x14ac:dyDescent="0.3">
      <c r="A4474" s="1">
        <v>4</v>
      </c>
      <c r="B4474" s="1" t="s">
        <v>1028</v>
      </c>
      <c r="C4474" s="11">
        <v>45626</v>
      </c>
      <c r="D4474" s="15">
        <v>10515</v>
      </c>
    </row>
    <row r="4475" spans="1:4" x14ac:dyDescent="0.3">
      <c r="A4475" s="1">
        <v>4</v>
      </c>
      <c r="B4475" s="1" t="s">
        <v>1027</v>
      </c>
      <c r="C4475" s="11">
        <v>45657</v>
      </c>
      <c r="D4475" s="15">
        <v>10194</v>
      </c>
    </row>
    <row r="4476" spans="1:4" x14ac:dyDescent="0.3">
      <c r="A4476" s="1">
        <v>4</v>
      </c>
      <c r="B4476" s="1" t="s">
        <v>1030</v>
      </c>
      <c r="C4476" s="11">
        <v>45657</v>
      </c>
      <c r="D4476" s="15">
        <v>2134195</v>
      </c>
    </row>
    <row r="4477" spans="1:4" x14ac:dyDescent="0.3">
      <c r="A4477" s="1">
        <v>4</v>
      </c>
      <c r="B4477" s="1" t="s">
        <v>1024</v>
      </c>
      <c r="C4477" s="11">
        <v>45657</v>
      </c>
      <c r="D4477" s="15">
        <v>216773</v>
      </c>
    </row>
    <row r="4478" spans="1:4" x14ac:dyDescent="0.3">
      <c r="A4478" s="1">
        <v>4</v>
      </c>
      <c r="B4478" s="1" t="s">
        <v>1025</v>
      </c>
      <c r="C4478" s="11">
        <v>45657</v>
      </c>
      <c r="D4478" s="15">
        <v>2620</v>
      </c>
    </row>
    <row r="4479" spans="1:4" x14ac:dyDescent="0.3">
      <c r="A4479" s="1">
        <v>4</v>
      </c>
      <c r="B4479" s="1" t="s">
        <v>1022</v>
      </c>
      <c r="C4479" s="11">
        <v>45657</v>
      </c>
      <c r="D4479" s="15">
        <v>89635</v>
      </c>
    </row>
    <row r="4480" spans="1:4" x14ac:dyDescent="0.3">
      <c r="A4480" s="1">
        <v>4</v>
      </c>
      <c r="B4480" s="1" t="s">
        <v>1031</v>
      </c>
      <c r="C4480" s="11">
        <v>45657</v>
      </c>
      <c r="D4480" s="15">
        <v>1418902</v>
      </c>
    </row>
    <row r="4481" spans="1:4" x14ac:dyDescent="0.3">
      <c r="A4481" s="1">
        <v>4</v>
      </c>
      <c r="B4481" s="1" t="s">
        <v>1021</v>
      </c>
      <c r="C4481" s="11">
        <v>45657</v>
      </c>
      <c r="D4481" s="15">
        <v>136000</v>
      </c>
    </row>
    <row r="4482" spans="1:4" x14ac:dyDescent="0.3">
      <c r="A4482" s="1">
        <v>4</v>
      </c>
      <c r="B4482" s="1" t="s">
        <v>1023</v>
      </c>
      <c r="C4482" s="11">
        <v>45657</v>
      </c>
      <c r="D4482" s="15">
        <v>36027</v>
      </c>
    </row>
    <row r="4483" spans="1:4" x14ac:dyDescent="0.3">
      <c r="A4483" s="1">
        <v>4</v>
      </c>
      <c r="B4483" s="1" t="s">
        <v>1029</v>
      </c>
      <c r="C4483" s="11">
        <v>45657</v>
      </c>
      <c r="D4483" s="15">
        <v>0</v>
      </c>
    </row>
    <row r="4484" spans="1:4" x14ac:dyDescent="0.3">
      <c r="A4484" s="1">
        <v>4</v>
      </c>
      <c r="B4484" s="1" t="s">
        <v>1026</v>
      </c>
      <c r="C4484" s="11">
        <v>45657</v>
      </c>
      <c r="D4484" s="15">
        <v>194804</v>
      </c>
    </row>
    <row r="4485" spans="1:4" x14ac:dyDescent="0.3">
      <c r="A4485" s="1">
        <v>4</v>
      </c>
      <c r="B4485" s="1" t="s">
        <v>1028</v>
      </c>
      <c r="C4485" s="11">
        <v>45657</v>
      </c>
      <c r="D4485" s="15">
        <v>10194</v>
      </c>
    </row>
    <row r="4486" spans="1:4" x14ac:dyDescent="0.3">
      <c r="A4486" s="1">
        <v>4</v>
      </c>
      <c r="B4486" s="1" t="s">
        <v>1027</v>
      </c>
      <c r="C4486" s="11">
        <v>45688</v>
      </c>
      <c r="D4486" s="15">
        <v>11322</v>
      </c>
    </row>
    <row r="4487" spans="1:4" x14ac:dyDescent="0.3">
      <c r="A4487" s="1">
        <v>4</v>
      </c>
      <c r="B4487" s="1" t="s">
        <v>1030</v>
      </c>
      <c r="C4487" s="11">
        <v>45688</v>
      </c>
      <c r="D4487" s="15">
        <v>2209646</v>
      </c>
    </row>
    <row r="4488" spans="1:4" x14ac:dyDescent="0.3">
      <c r="A4488" s="1">
        <v>4</v>
      </c>
      <c r="B4488" s="1" t="s">
        <v>1024</v>
      </c>
      <c r="C4488" s="11">
        <v>45688</v>
      </c>
      <c r="D4488" s="15">
        <v>219066</v>
      </c>
    </row>
    <row r="4489" spans="1:4" x14ac:dyDescent="0.3">
      <c r="A4489" s="1">
        <v>4</v>
      </c>
      <c r="B4489" s="1" t="s">
        <v>1025</v>
      </c>
      <c r="C4489" s="11">
        <v>45688</v>
      </c>
      <c r="D4489" s="15">
        <v>2702</v>
      </c>
    </row>
    <row r="4490" spans="1:4" x14ac:dyDescent="0.3">
      <c r="A4490" s="1">
        <v>4</v>
      </c>
      <c r="B4490" s="1" t="s">
        <v>1022</v>
      </c>
      <c r="C4490" s="11">
        <v>45688</v>
      </c>
      <c r="D4490" s="15">
        <v>91648</v>
      </c>
    </row>
    <row r="4491" spans="1:4" x14ac:dyDescent="0.3">
      <c r="A4491" s="1">
        <v>4</v>
      </c>
      <c r="B4491" s="1" t="s">
        <v>1031</v>
      </c>
      <c r="C4491" s="11">
        <v>45688</v>
      </c>
      <c r="D4491" s="15">
        <v>1401912</v>
      </c>
    </row>
    <row r="4492" spans="1:4" x14ac:dyDescent="0.3">
      <c r="A4492" s="1">
        <v>4</v>
      </c>
      <c r="B4492" s="1" t="s">
        <v>1021</v>
      </c>
      <c r="C4492" s="11">
        <v>45688</v>
      </c>
      <c r="D4492" s="15">
        <v>136000</v>
      </c>
    </row>
    <row r="4493" spans="1:4" x14ac:dyDescent="0.3">
      <c r="A4493" s="1">
        <v>4</v>
      </c>
      <c r="B4493" s="1" t="s">
        <v>1023</v>
      </c>
      <c r="C4493" s="11">
        <v>45688</v>
      </c>
      <c r="D4493" s="15">
        <v>36909</v>
      </c>
    </row>
    <row r="4494" spans="1:4" x14ac:dyDescent="0.3">
      <c r="A4494" s="1">
        <v>4</v>
      </c>
      <c r="B4494" s="1" t="s">
        <v>1029</v>
      </c>
      <c r="C4494" s="11">
        <v>45688</v>
      </c>
      <c r="D4494" s="15">
        <v>0</v>
      </c>
    </row>
    <row r="4495" spans="1:4" x14ac:dyDescent="0.3">
      <c r="A4495" s="1">
        <v>4</v>
      </c>
      <c r="B4495" s="1" t="s">
        <v>1032</v>
      </c>
      <c r="C4495" s="11">
        <v>45688</v>
      </c>
      <c r="D4495" s="15">
        <v>4167</v>
      </c>
    </row>
    <row r="4496" spans="1:4" x14ac:dyDescent="0.3">
      <c r="A4496" s="1">
        <v>4</v>
      </c>
      <c r="B4496" s="1" t="s">
        <v>1026</v>
      </c>
      <c r="C4496" s="11">
        <v>45688</v>
      </c>
      <c r="D4496" s="15">
        <v>196986</v>
      </c>
    </row>
    <row r="4497" spans="1:4" x14ac:dyDescent="0.3">
      <c r="A4497" s="1">
        <v>4</v>
      </c>
      <c r="B4497" s="1" t="s">
        <v>1028</v>
      </c>
      <c r="C4497" s="11">
        <v>45688</v>
      </c>
      <c r="D4497" s="15">
        <v>11322</v>
      </c>
    </row>
    <row r="4498" spans="1:4" x14ac:dyDescent="0.3">
      <c r="A4498" s="1">
        <v>4</v>
      </c>
      <c r="B4498" s="1" t="s">
        <v>1027</v>
      </c>
      <c r="C4498" s="11">
        <v>45716</v>
      </c>
      <c r="D4498" s="15">
        <v>9003</v>
      </c>
    </row>
    <row r="4499" spans="1:4" x14ac:dyDescent="0.3">
      <c r="A4499" s="1">
        <v>4</v>
      </c>
      <c r="B4499" s="1" t="s">
        <v>1030</v>
      </c>
      <c r="C4499" s="11">
        <v>45716</v>
      </c>
      <c r="D4499" s="15">
        <v>2227491</v>
      </c>
    </row>
    <row r="4500" spans="1:4" x14ac:dyDescent="0.3">
      <c r="A4500" s="1">
        <v>4</v>
      </c>
      <c r="B4500" s="1" t="s">
        <v>1024</v>
      </c>
      <c r="C4500" s="11">
        <v>45716</v>
      </c>
      <c r="D4500" s="15">
        <v>219437</v>
      </c>
    </row>
    <row r="4501" spans="1:4" x14ac:dyDescent="0.3">
      <c r="A4501" s="1">
        <v>4</v>
      </c>
      <c r="B4501" s="1" t="s">
        <v>1025</v>
      </c>
      <c r="C4501" s="11">
        <v>45716</v>
      </c>
      <c r="D4501" s="15">
        <v>2662</v>
      </c>
    </row>
    <row r="4502" spans="1:4" x14ac:dyDescent="0.3">
      <c r="A4502" s="1">
        <v>4</v>
      </c>
      <c r="B4502" s="1" t="s">
        <v>1022</v>
      </c>
      <c r="C4502" s="11">
        <v>45716</v>
      </c>
      <c r="D4502" s="15">
        <v>90634</v>
      </c>
    </row>
    <row r="4503" spans="1:4" x14ac:dyDescent="0.3">
      <c r="A4503" s="1">
        <v>4</v>
      </c>
      <c r="B4503" s="1" t="s">
        <v>1031</v>
      </c>
      <c r="C4503" s="11">
        <v>45716</v>
      </c>
      <c r="D4503" s="15">
        <v>1359960</v>
      </c>
    </row>
    <row r="4504" spans="1:4" x14ac:dyDescent="0.3">
      <c r="A4504" s="1">
        <v>4</v>
      </c>
      <c r="B4504" s="1" t="s">
        <v>1021</v>
      </c>
      <c r="C4504" s="11">
        <v>45716</v>
      </c>
      <c r="D4504" s="15">
        <v>136000</v>
      </c>
    </row>
    <row r="4505" spans="1:4" x14ac:dyDescent="0.3">
      <c r="A4505" s="1">
        <v>4</v>
      </c>
      <c r="B4505" s="1" t="s">
        <v>1023</v>
      </c>
      <c r="C4505" s="11">
        <v>45716</v>
      </c>
      <c r="D4505" s="15">
        <v>36601</v>
      </c>
    </row>
    <row r="4506" spans="1:4" x14ac:dyDescent="0.3">
      <c r="A4506" s="1">
        <v>4</v>
      </c>
      <c r="B4506" s="1" t="s">
        <v>1029</v>
      </c>
      <c r="C4506" s="11">
        <v>45716</v>
      </c>
      <c r="D4506" s="15">
        <v>0</v>
      </c>
    </row>
    <row r="4507" spans="1:4" x14ac:dyDescent="0.3">
      <c r="A4507" s="1">
        <v>4</v>
      </c>
      <c r="B4507" s="1" t="s">
        <v>1032</v>
      </c>
      <c r="C4507" s="11">
        <v>45716</v>
      </c>
      <c r="D4507" s="15">
        <v>1659</v>
      </c>
    </row>
    <row r="4508" spans="1:4" x14ac:dyDescent="0.3">
      <c r="A4508" s="1">
        <v>4</v>
      </c>
      <c r="B4508" s="1" t="s">
        <v>1033</v>
      </c>
      <c r="C4508" s="11">
        <v>45716</v>
      </c>
      <c r="D4508" s="15">
        <v>104776</v>
      </c>
    </row>
    <row r="4509" spans="1:4" x14ac:dyDescent="0.3">
      <c r="A4509" s="1">
        <v>4</v>
      </c>
      <c r="B4509" s="1" t="s">
        <v>1026</v>
      </c>
      <c r="C4509" s="11">
        <v>45716</v>
      </c>
      <c r="D4509" s="15">
        <v>197227</v>
      </c>
    </row>
    <row r="4510" spans="1:4" x14ac:dyDescent="0.3">
      <c r="A4510" s="1">
        <v>4</v>
      </c>
      <c r="B4510" s="1" t="s">
        <v>1028</v>
      </c>
      <c r="C4510" s="11">
        <v>45716</v>
      </c>
      <c r="D4510" s="15">
        <v>9003</v>
      </c>
    </row>
    <row r="4511" spans="1:4" x14ac:dyDescent="0.3">
      <c r="A4511" s="1">
        <v>4</v>
      </c>
      <c r="B4511" s="1" t="s">
        <v>1027</v>
      </c>
      <c r="C4511" s="11">
        <v>45747</v>
      </c>
      <c r="D4511" s="15">
        <v>9043</v>
      </c>
    </row>
    <row r="4512" spans="1:4" x14ac:dyDescent="0.3">
      <c r="A4512" s="1">
        <v>4</v>
      </c>
      <c r="B4512" s="1" t="s">
        <v>1030</v>
      </c>
      <c r="C4512" s="11">
        <v>45747</v>
      </c>
      <c r="D4512" s="15">
        <v>2163174</v>
      </c>
    </row>
    <row r="4513" spans="1:4" x14ac:dyDescent="0.3">
      <c r="A4513" s="1">
        <v>4</v>
      </c>
      <c r="B4513" s="1" t="s">
        <v>1024</v>
      </c>
      <c r="C4513" s="11">
        <v>45747</v>
      </c>
      <c r="D4513" s="15">
        <v>218826</v>
      </c>
    </row>
    <row r="4514" spans="1:4" x14ac:dyDescent="0.3">
      <c r="A4514" s="1">
        <v>4</v>
      </c>
      <c r="B4514" s="1" t="s">
        <v>1025</v>
      </c>
      <c r="C4514" s="11">
        <v>45747</v>
      </c>
      <c r="D4514" s="15">
        <v>2615</v>
      </c>
    </row>
    <row r="4515" spans="1:4" x14ac:dyDescent="0.3">
      <c r="A4515" s="1">
        <v>4</v>
      </c>
      <c r="B4515" s="1" t="s">
        <v>1022</v>
      </c>
      <c r="C4515" s="11">
        <v>45747</v>
      </c>
      <c r="D4515" s="15">
        <v>89046</v>
      </c>
    </row>
    <row r="4516" spans="1:4" x14ac:dyDescent="0.3">
      <c r="A4516" s="1">
        <v>4</v>
      </c>
      <c r="B4516" s="1" t="s">
        <v>1031</v>
      </c>
      <c r="C4516" s="11">
        <v>45747</v>
      </c>
      <c r="D4516" s="15">
        <v>1362414</v>
      </c>
    </row>
    <row r="4517" spans="1:4" x14ac:dyDescent="0.3">
      <c r="A4517" s="1">
        <v>4</v>
      </c>
      <c r="B4517" s="1" t="s">
        <v>1021</v>
      </c>
      <c r="C4517" s="11">
        <v>45747</v>
      </c>
      <c r="D4517" s="15">
        <v>136000</v>
      </c>
    </row>
    <row r="4518" spans="1:4" x14ac:dyDescent="0.3">
      <c r="A4518" s="1">
        <v>4</v>
      </c>
      <c r="B4518" s="1" t="s">
        <v>1023</v>
      </c>
      <c r="C4518" s="11">
        <v>45747</v>
      </c>
      <c r="D4518" s="15">
        <v>36212</v>
      </c>
    </row>
    <row r="4519" spans="1:4" x14ac:dyDescent="0.3">
      <c r="A4519" s="1">
        <v>4</v>
      </c>
      <c r="B4519" s="1" t="s">
        <v>1029</v>
      </c>
      <c r="C4519" s="11">
        <v>45747</v>
      </c>
      <c r="D4519" s="15">
        <v>0</v>
      </c>
    </row>
    <row r="4520" spans="1:4" x14ac:dyDescent="0.3">
      <c r="A4520" s="1">
        <v>4</v>
      </c>
      <c r="B4520" s="1" t="s">
        <v>1032</v>
      </c>
      <c r="C4520" s="11">
        <v>45747</v>
      </c>
      <c r="D4520" s="15">
        <v>9957</v>
      </c>
    </row>
    <row r="4521" spans="1:4" x14ac:dyDescent="0.3">
      <c r="A4521" s="1">
        <v>4</v>
      </c>
      <c r="B4521" s="1" t="s">
        <v>1033</v>
      </c>
      <c r="C4521" s="11">
        <v>45747</v>
      </c>
      <c r="D4521" s="15">
        <v>105573</v>
      </c>
    </row>
    <row r="4522" spans="1:4" x14ac:dyDescent="0.3">
      <c r="A4522" s="1">
        <v>4</v>
      </c>
      <c r="B4522" s="1" t="s">
        <v>1026</v>
      </c>
      <c r="C4522" s="11">
        <v>45747</v>
      </c>
      <c r="D4522" s="15">
        <v>196650</v>
      </c>
    </row>
    <row r="4523" spans="1:4" x14ac:dyDescent="0.3">
      <c r="A4523" s="1">
        <v>4</v>
      </c>
      <c r="B4523" s="1" t="s">
        <v>1028</v>
      </c>
      <c r="C4523" s="11">
        <v>45747</v>
      </c>
      <c r="D4523" s="15">
        <v>9043</v>
      </c>
    </row>
    <row r="4524" spans="1:4" x14ac:dyDescent="0.3">
      <c r="A4524" s="1">
        <v>4</v>
      </c>
      <c r="B4524" s="1" t="s">
        <v>1027</v>
      </c>
      <c r="C4524" s="11">
        <v>45777</v>
      </c>
      <c r="D4524" s="15">
        <v>10286</v>
      </c>
    </row>
    <row r="4525" spans="1:4" x14ac:dyDescent="0.3">
      <c r="A4525" s="1">
        <v>4</v>
      </c>
      <c r="B4525" s="1" t="s">
        <v>1030</v>
      </c>
      <c r="C4525" s="11">
        <v>45777</v>
      </c>
      <c r="D4525" s="15">
        <v>2159474</v>
      </c>
    </row>
    <row r="4526" spans="1:4" x14ac:dyDescent="0.3">
      <c r="A4526" s="1">
        <v>4</v>
      </c>
      <c r="B4526" s="1" t="s">
        <v>1024</v>
      </c>
      <c r="C4526" s="11">
        <v>45777</v>
      </c>
      <c r="D4526" s="15">
        <v>219376</v>
      </c>
    </row>
    <row r="4527" spans="1:4" x14ac:dyDescent="0.3">
      <c r="A4527" s="1">
        <v>4</v>
      </c>
      <c r="B4527" s="1" t="s">
        <v>1025</v>
      </c>
      <c r="C4527" s="11">
        <v>45777</v>
      </c>
      <c r="D4527" s="15">
        <v>2603</v>
      </c>
    </row>
    <row r="4528" spans="1:4" x14ac:dyDescent="0.3">
      <c r="A4528" s="1">
        <v>4</v>
      </c>
      <c r="B4528" s="1" t="s">
        <v>1022</v>
      </c>
      <c r="C4528" s="11">
        <v>45777</v>
      </c>
      <c r="D4528" s="15">
        <v>89154</v>
      </c>
    </row>
    <row r="4529" spans="1:4" x14ac:dyDescent="0.3">
      <c r="A4529" s="1">
        <v>4</v>
      </c>
      <c r="B4529" s="1" t="s">
        <v>1031</v>
      </c>
      <c r="C4529" s="11">
        <v>45777</v>
      </c>
      <c r="D4529" s="15">
        <v>1371831</v>
      </c>
    </row>
    <row r="4530" spans="1:4" x14ac:dyDescent="0.3">
      <c r="A4530" s="1">
        <v>4</v>
      </c>
      <c r="B4530" s="1" t="s">
        <v>1021</v>
      </c>
      <c r="C4530" s="11">
        <v>45777</v>
      </c>
      <c r="D4530" s="15">
        <v>136000</v>
      </c>
    </row>
    <row r="4531" spans="1:4" x14ac:dyDescent="0.3">
      <c r="A4531" s="1">
        <v>4</v>
      </c>
      <c r="B4531" s="1" t="s">
        <v>1023</v>
      </c>
      <c r="C4531" s="11">
        <v>45777</v>
      </c>
      <c r="D4531" s="15">
        <v>36087</v>
      </c>
    </row>
    <row r="4532" spans="1:4" x14ac:dyDescent="0.3">
      <c r="A4532" s="1">
        <v>4</v>
      </c>
      <c r="B4532" s="1" t="s">
        <v>1029</v>
      </c>
      <c r="C4532" s="11">
        <v>45777</v>
      </c>
      <c r="D4532" s="15">
        <v>0</v>
      </c>
    </row>
    <row r="4533" spans="1:4" x14ac:dyDescent="0.3">
      <c r="A4533" s="1">
        <v>4</v>
      </c>
      <c r="B4533" s="1" t="s">
        <v>1032</v>
      </c>
      <c r="C4533" s="11">
        <v>45777</v>
      </c>
      <c r="D4533" s="15">
        <v>6466</v>
      </c>
    </row>
    <row r="4534" spans="1:4" x14ac:dyDescent="0.3">
      <c r="A4534" s="1">
        <v>4</v>
      </c>
      <c r="B4534" s="1" t="s">
        <v>1033</v>
      </c>
      <c r="C4534" s="11">
        <v>45777</v>
      </c>
      <c r="D4534" s="15">
        <v>105770</v>
      </c>
    </row>
    <row r="4535" spans="1:4" x14ac:dyDescent="0.3">
      <c r="A4535" s="1">
        <v>4</v>
      </c>
      <c r="B4535" s="1" t="s">
        <v>1026</v>
      </c>
      <c r="C4535" s="11">
        <v>45777</v>
      </c>
      <c r="D4535" s="15">
        <v>197144</v>
      </c>
    </row>
    <row r="4536" spans="1:4" x14ac:dyDescent="0.3">
      <c r="A4536" s="1">
        <v>4</v>
      </c>
      <c r="B4536" s="1" t="s">
        <v>1028</v>
      </c>
      <c r="C4536" s="11">
        <v>45777</v>
      </c>
      <c r="D4536" s="15">
        <v>10286</v>
      </c>
    </row>
    <row r="4537" spans="1:4" x14ac:dyDescent="0.3">
      <c r="A4537" s="1">
        <v>4</v>
      </c>
      <c r="B4537" s="1" t="s">
        <v>1027</v>
      </c>
      <c r="C4537" s="11">
        <v>45808</v>
      </c>
      <c r="D4537" s="15">
        <v>11282</v>
      </c>
    </row>
    <row r="4538" spans="1:4" x14ac:dyDescent="0.3">
      <c r="A4538" s="1">
        <v>4</v>
      </c>
      <c r="B4538" s="1" t="s">
        <v>1030</v>
      </c>
      <c r="C4538" s="11">
        <v>45808</v>
      </c>
      <c r="D4538" s="15">
        <v>2269120</v>
      </c>
    </row>
    <row r="4539" spans="1:4" x14ac:dyDescent="0.3">
      <c r="A4539" s="1">
        <v>4</v>
      </c>
      <c r="B4539" s="1" t="s">
        <v>1024</v>
      </c>
      <c r="C4539" s="11">
        <v>45808</v>
      </c>
      <c r="D4539" s="15">
        <v>221844</v>
      </c>
    </row>
    <row r="4540" spans="1:4" x14ac:dyDescent="0.3">
      <c r="A4540" s="1">
        <v>4</v>
      </c>
      <c r="B4540" s="1" t="s">
        <v>1025</v>
      </c>
      <c r="C4540" s="11">
        <v>45808</v>
      </c>
      <c r="D4540" s="15">
        <v>4503</v>
      </c>
    </row>
    <row r="4541" spans="1:4" x14ac:dyDescent="0.3">
      <c r="A4541" s="1">
        <v>4</v>
      </c>
      <c r="B4541" s="1" t="s">
        <v>1022</v>
      </c>
      <c r="C4541" s="11">
        <v>45808</v>
      </c>
      <c r="D4541" s="15">
        <v>91694</v>
      </c>
    </row>
    <row r="4542" spans="1:4" x14ac:dyDescent="0.3">
      <c r="A4542" s="1">
        <v>4</v>
      </c>
      <c r="B4542" s="1" t="s">
        <v>1031</v>
      </c>
      <c r="C4542" s="11">
        <v>45808</v>
      </c>
      <c r="D4542" s="15">
        <v>694433</v>
      </c>
    </row>
    <row r="4543" spans="1:4" x14ac:dyDescent="0.3">
      <c r="A4543" s="1">
        <v>4</v>
      </c>
      <c r="B4543" s="1" t="s">
        <v>1021</v>
      </c>
      <c r="C4543" s="11">
        <v>45808</v>
      </c>
      <c r="D4543" s="15">
        <v>136000</v>
      </c>
    </row>
    <row r="4544" spans="1:4" x14ac:dyDescent="0.3">
      <c r="A4544" s="1">
        <v>4</v>
      </c>
      <c r="B4544" s="1" t="s">
        <v>1023</v>
      </c>
      <c r="C4544" s="11">
        <v>45808</v>
      </c>
      <c r="D4544" s="15">
        <v>37073</v>
      </c>
    </row>
    <row r="4545" spans="1:4" x14ac:dyDescent="0.3">
      <c r="A4545" s="1">
        <v>4</v>
      </c>
      <c r="B4545" s="1" t="s">
        <v>1029</v>
      </c>
      <c r="C4545" s="11">
        <v>45808</v>
      </c>
      <c r="D4545" s="15">
        <v>0</v>
      </c>
    </row>
    <row r="4546" spans="1:4" x14ac:dyDescent="0.3">
      <c r="A4546" s="1">
        <v>4</v>
      </c>
      <c r="B4546" s="1" t="s">
        <v>1032</v>
      </c>
      <c r="C4546" s="11">
        <v>45808</v>
      </c>
      <c r="D4546" s="15">
        <v>4025</v>
      </c>
    </row>
    <row r="4547" spans="1:4" x14ac:dyDescent="0.3">
      <c r="A4547" s="1">
        <v>4</v>
      </c>
      <c r="B4547" s="1" t="s">
        <v>1033</v>
      </c>
      <c r="C4547" s="11">
        <v>45808</v>
      </c>
      <c r="D4547" s="15">
        <v>12</v>
      </c>
    </row>
    <row r="4548" spans="1:4" x14ac:dyDescent="0.3">
      <c r="A4548" s="1">
        <v>4</v>
      </c>
      <c r="B4548" s="1" t="s">
        <v>1026</v>
      </c>
      <c r="C4548" s="11">
        <v>45808</v>
      </c>
      <c r="D4548" s="15">
        <v>199337</v>
      </c>
    </row>
    <row r="4549" spans="1:4" x14ac:dyDescent="0.3">
      <c r="A4549" s="1">
        <v>4</v>
      </c>
      <c r="B4549" s="1" t="s">
        <v>1028</v>
      </c>
      <c r="C4549" s="11">
        <v>45808</v>
      </c>
      <c r="D4549" s="15">
        <v>11282</v>
      </c>
    </row>
    <row r="4550" spans="1:4" x14ac:dyDescent="0.3">
      <c r="A4550" s="1">
        <v>4</v>
      </c>
      <c r="B4550" s="1" t="s">
        <v>1027</v>
      </c>
      <c r="C4550" s="11">
        <v>45838</v>
      </c>
      <c r="D4550" s="15">
        <v>11517</v>
      </c>
    </row>
    <row r="4551" spans="1:4" x14ac:dyDescent="0.3">
      <c r="A4551" s="1">
        <v>4</v>
      </c>
      <c r="B4551" s="1" t="s">
        <v>1030</v>
      </c>
      <c r="C4551" s="11">
        <v>45838</v>
      </c>
      <c r="D4551" s="15">
        <v>2352221</v>
      </c>
    </row>
    <row r="4552" spans="1:4" x14ac:dyDescent="0.3">
      <c r="A4552" s="1">
        <v>4</v>
      </c>
      <c r="B4552" s="1" t="s">
        <v>1024</v>
      </c>
      <c r="C4552" s="11">
        <v>45838</v>
      </c>
      <c r="D4552" s="15">
        <v>224485</v>
      </c>
    </row>
    <row r="4553" spans="1:4" x14ac:dyDescent="0.3">
      <c r="A4553" s="1">
        <v>4</v>
      </c>
      <c r="B4553" s="1" t="s">
        <v>1025</v>
      </c>
      <c r="C4553" s="11">
        <v>45838</v>
      </c>
      <c r="D4553" s="15">
        <v>4649</v>
      </c>
    </row>
    <row r="4554" spans="1:4" x14ac:dyDescent="0.3">
      <c r="A4554" s="1">
        <v>4</v>
      </c>
      <c r="B4554" s="1" t="s">
        <v>1022</v>
      </c>
      <c r="C4554" s="11">
        <v>45838</v>
      </c>
      <c r="D4554" s="15">
        <v>94142</v>
      </c>
    </row>
    <row r="4555" spans="1:4" x14ac:dyDescent="0.3">
      <c r="A4555" s="1">
        <v>4</v>
      </c>
      <c r="B4555" s="1" t="s">
        <v>1031</v>
      </c>
      <c r="C4555" s="11">
        <v>45838</v>
      </c>
      <c r="D4555" s="15">
        <v>541852</v>
      </c>
    </row>
    <row r="4556" spans="1:4" x14ac:dyDescent="0.3">
      <c r="A4556" s="1">
        <v>4</v>
      </c>
      <c r="B4556" s="1" t="s">
        <v>1021</v>
      </c>
      <c r="C4556" s="11">
        <v>45838</v>
      </c>
      <c r="D4556" s="15">
        <v>136000</v>
      </c>
    </row>
    <row r="4557" spans="1:4" x14ac:dyDescent="0.3">
      <c r="A4557" s="1">
        <v>4</v>
      </c>
      <c r="B4557" s="1" t="s">
        <v>1023</v>
      </c>
      <c r="C4557" s="11">
        <v>45838</v>
      </c>
      <c r="D4557" s="15">
        <v>38024</v>
      </c>
    </row>
    <row r="4558" spans="1:4" x14ac:dyDescent="0.3">
      <c r="A4558" s="1">
        <v>4</v>
      </c>
      <c r="B4558" s="1" t="s">
        <v>1029</v>
      </c>
      <c r="C4558" s="11">
        <v>45838</v>
      </c>
      <c r="D4558" s="15">
        <v>0</v>
      </c>
    </row>
    <row r="4559" spans="1:4" x14ac:dyDescent="0.3">
      <c r="A4559" s="1">
        <v>4</v>
      </c>
      <c r="B4559" s="1" t="s">
        <v>1032</v>
      </c>
      <c r="C4559" s="11">
        <v>45838</v>
      </c>
      <c r="D4559" s="15">
        <v>1558</v>
      </c>
    </row>
    <row r="4560" spans="1:4" x14ac:dyDescent="0.3">
      <c r="A4560" s="1">
        <v>4</v>
      </c>
      <c r="B4560" s="1" t="s">
        <v>1033</v>
      </c>
      <c r="C4560" s="11">
        <v>45838</v>
      </c>
      <c r="D4560" s="15">
        <v>13</v>
      </c>
    </row>
    <row r="4561" spans="1:4" x14ac:dyDescent="0.3">
      <c r="A4561" s="1">
        <v>4</v>
      </c>
      <c r="B4561" s="1" t="s">
        <v>1026</v>
      </c>
      <c r="C4561" s="11">
        <v>45838</v>
      </c>
      <c r="D4561" s="15">
        <v>201615</v>
      </c>
    </row>
    <row r="4562" spans="1:4" x14ac:dyDescent="0.3">
      <c r="A4562" s="1">
        <v>4</v>
      </c>
      <c r="B4562" s="1" t="s">
        <v>1028</v>
      </c>
      <c r="C4562" s="11">
        <v>45838</v>
      </c>
      <c r="D4562" s="15">
        <v>11517</v>
      </c>
    </row>
    <row r="4563" spans="1:4" x14ac:dyDescent="0.3">
      <c r="A4563" s="1">
        <v>4</v>
      </c>
      <c r="B4563" s="1" t="s">
        <v>1027</v>
      </c>
      <c r="C4563" s="11">
        <v>45869</v>
      </c>
      <c r="D4563" s="15">
        <v>12581</v>
      </c>
    </row>
    <row r="4564" spans="1:4" x14ac:dyDescent="0.3">
      <c r="A4564" s="1">
        <v>4</v>
      </c>
      <c r="B4564" s="1" t="s">
        <v>1030</v>
      </c>
      <c r="C4564" s="11">
        <v>45869</v>
      </c>
      <c r="D4564" s="15">
        <v>2396871</v>
      </c>
    </row>
    <row r="4565" spans="1:4" x14ac:dyDescent="0.3">
      <c r="A4565" s="1">
        <v>4</v>
      </c>
      <c r="B4565" s="1" t="s">
        <v>1024</v>
      </c>
      <c r="C4565" s="11">
        <v>45869</v>
      </c>
      <c r="D4565" s="15">
        <v>215938</v>
      </c>
    </row>
    <row r="4566" spans="1:4" x14ac:dyDescent="0.3">
      <c r="A4566" s="1">
        <v>4</v>
      </c>
      <c r="B4566" s="1" t="s">
        <v>1025</v>
      </c>
      <c r="C4566" s="11">
        <v>45869</v>
      </c>
      <c r="D4566" s="15">
        <v>4720</v>
      </c>
    </row>
    <row r="4567" spans="1:4" x14ac:dyDescent="0.3">
      <c r="A4567" s="1">
        <v>4</v>
      </c>
      <c r="B4567" s="1" t="s">
        <v>1022</v>
      </c>
      <c r="C4567" s="11">
        <v>45869</v>
      </c>
      <c r="D4567" s="15">
        <v>95317</v>
      </c>
    </row>
    <row r="4568" spans="1:4" x14ac:dyDescent="0.3">
      <c r="A4568" s="1">
        <v>4</v>
      </c>
      <c r="B4568" s="1" t="s">
        <v>1031</v>
      </c>
      <c r="C4568" s="11">
        <v>45869</v>
      </c>
      <c r="D4568" s="15">
        <v>545559</v>
      </c>
    </row>
    <row r="4569" spans="1:4" x14ac:dyDescent="0.3">
      <c r="A4569" s="1">
        <v>4</v>
      </c>
      <c r="B4569" s="1" t="s">
        <v>1021</v>
      </c>
      <c r="C4569" s="11">
        <v>45869</v>
      </c>
      <c r="D4569" s="15">
        <v>136000</v>
      </c>
    </row>
    <row r="4570" spans="1:4" x14ac:dyDescent="0.3">
      <c r="A4570" s="1">
        <v>4</v>
      </c>
      <c r="B4570" s="1" t="s">
        <v>1023</v>
      </c>
      <c r="C4570" s="11">
        <v>45869</v>
      </c>
      <c r="D4570" s="15">
        <v>38477</v>
      </c>
    </row>
    <row r="4571" spans="1:4" x14ac:dyDescent="0.3">
      <c r="A4571" s="1">
        <v>4</v>
      </c>
      <c r="B4571" s="1" t="s">
        <v>1029</v>
      </c>
      <c r="C4571" s="11">
        <v>45869</v>
      </c>
      <c r="D4571" s="15">
        <v>0</v>
      </c>
    </row>
    <row r="4572" spans="1:4" x14ac:dyDescent="0.3">
      <c r="A4572" s="1">
        <v>4</v>
      </c>
      <c r="B4572" s="1" t="s">
        <v>1032</v>
      </c>
      <c r="C4572" s="11">
        <v>45869</v>
      </c>
      <c r="D4572" s="15">
        <v>9146</v>
      </c>
    </row>
    <row r="4573" spans="1:4" x14ac:dyDescent="0.3">
      <c r="A4573" s="1">
        <v>4</v>
      </c>
      <c r="B4573" s="1" t="s">
        <v>1034</v>
      </c>
      <c r="C4573" s="11">
        <v>45869</v>
      </c>
      <c r="D4573" s="15">
        <v>139606</v>
      </c>
    </row>
    <row r="4574" spans="1:4" x14ac:dyDescent="0.3">
      <c r="A4574" s="1">
        <v>4</v>
      </c>
      <c r="B4574" s="1" t="s">
        <v>1033</v>
      </c>
      <c r="C4574" s="11">
        <v>45869</v>
      </c>
      <c r="D4574" s="15">
        <v>0</v>
      </c>
    </row>
    <row r="4575" spans="1:4" x14ac:dyDescent="0.3">
      <c r="A4575" s="1">
        <v>4</v>
      </c>
      <c r="B4575" s="1" t="s">
        <v>1026</v>
      </c>
      <c r="C4575" s="11">
        <v>45869</v>
      </c>
      <c r="D4575" s="15">
        <v>202892</v>
      </c>
    </row>
    <row r="4576" spans="1:4" x14ac:dyDescent="0.3">
      <c r="A4576" s="1">
        <v>4</v>
      </c>
      <c r="B4576" s="1" t="s">
        <v>1028</v>
      </c>
      <c r="C4576" s="11">
        <v>45869</v>
      </c>
      <c r="D4576" s="15">
        <v>12581</v>
      </c>
    </row>
    <row r="4577" spans="1:4" x14ac:dyDescent="0.3">
      <c r="A4577" s="1">
        <v>4</v>
      </c>
      <c r="B4577" s="1" t="s">
        <v>1027</v>
      </c>
      <c r="C4577" s="11">
        <v>45900</v>
      </c>
      <c r="D4577" s="15">
        <v>12416</v>
      </c>
    </row>
    <row r="4578" spans="1:4" x14ac:dyDescent="0.3">
      <c r="A4578" s="1">
        <v>4</v>
      </c>
      <c r="B4578" s="1" t="s">
        <v>1030</v>
      </c>
      <c r="C4578" s="11">
        <v>45900</v>
      </c>
      <c r="D4578" s="15">
        <v>2397339</v>
      </c>
    </row>
    <row r="4579" spans="1:4" x14ac:dyDescent="0.3">
      <c r="A4579" s="1">
        <v>4</v>
      </c>
      <c r="B4579" s="1" t="s">
        <v>1024</v>
      </c>
      <c r="C4579" s="11">
        <v>45900</v>
      </c>
      <c r="D4579" s="15">
        <v>216503</v>
      </c>
    </row>
    <row r="4580" spans="1:4" x14ac:dyDescent="0.3">
      <c r="A4580" s="1">
        <v>4</v>
      </c>
      <c r="B4580" s="1" t="s">
        <v>1025</v>
      </c>
      <c r="C4580" s="11">
        <v>45900</v>
      </c>
      <c r="D4580" s="15">
        <v>4722</v>
      </c>
    </row>
    <row r="4581" spans="1:4" x14ac:dyDescent="0.3">
      <c r="A4581" s="1">
        <v>4</v>
      </c>
      <c r="B4581" s="1" t="s">
        <v>1022</v>
      </c>
      <c r="C4581" s="11">
        <v>45900</v>
      </c>
      <c r="D4581" s="15">
        <v>95342</v>
      </c>
    </row>
    <row r="4582" spans="1:4" x14ac:dyDescent="0.3">
      <c r="A4582" s="1">
        <v>4</v>
      </c>
      <c r="B4582" s="1" t="s">
        <v>1031</v>
      </c>
      <c r="C4582" s="11">
        <v>45900</v>
      </c>
      <c r="D4582" s="15">
        <v>546910</v>
      </c>
    </row>
    <row r="4583" spans="1:4" x14ac:dyDescent="0.3">
      <c r="A4583" s="1">
        <v>4</v>
      </c>
      <c r="B4583" s="1" t="s">
        <v>1021</v>
      </c>
      <c r="C4583" s="11">
        <v>45900</v>
      </c>
      <c r="D4583" s="15">
        <v>136000</v>
      </c>
    </row>
    <row r="4584" spans="1:4" x14ac:dyDescent="0.3">
      <c r="A4584" s="1">
        <v>4</v>
      </c>
      <c r="B4584" s="1" t="s">
        <v>1023</v>
      </c>
      <c r="C4584" s="11">
        <v>45900</v>
      </c>
      <c r="D4584" s="15">
        <v>38506</v>
      </c>
    </row>
    <row r="4585" spans="1:4" x14ac:dyDescent="0.3">
      <c r="A4585" s="1">
        <v>4</v>
      </c>
      <c r="B4585" s="1" t="s">
        <v>1029</v>
      </c>
      <c r="C4585" s="11">
        <v>45900</v>
      </c>
      <c r="D4585" s="15">
        <v>0</v>
      </c>
    </row>
    <row r="4586" spans="1:4" x14ac:dyDescent="0.3">
      <c r="A4586" s="1">
        <v>4</v>
      </c>
      <c r="B4586" s="1" t="s">
        <v>1032</v>
      </c>
      <c r="C4586" s="11">
        <v>45900</v>
      </c>
      <c r="D4586" s="15">
        <v>6691</v>
      </c>
    </row>
    <row r="4587" spans="1:4" x14ac:dyDescent="0.3">
      <c r="A4587" s="1">
        <v>4</v>
      </c>
      <c r="B4587" s="1" t="s">
        <v>1034</v>
      </c>
      <c r="C4587" s="11">
        <v>45900</v>
      </c>
      <c r="D4587" s="15">
        <v>139722</v>
      </c>
    </row>
    <row r="4588" spans="1:4" x14ac:dyDescent="0.3">
      <c r="A4588" s="1">
        <v>4</v>
      </c>
      <c r="B4588" s="1" t="s">
        <v>1033</v>
      </c>
      <c r="C4588" s="11">
        <v>45900</v>
      </c>
      <c r="D4588" s="15">
        <v>0</v>
      </c>
    </row>
    <row r="4589" spans="1:4" x14ac:dyDescent="0.3">
      <c r="A4589" s="1">
        <v>4</v>
      </c>
      <c r="B4589" s="1" t="s">
        <v>1026</v>
      </c>
      <c r="C4589" s="11">
        <v>45900</v>
      </c>
      <c r="D4589" s="15">
        <v>203470</v>
      </c>
    </row>
    <row r="4590" spans="1:4" x14ac:dyDescent="0.3">
      <c r="A4590" s="1">
        <v>4</v>
      </c>
      <c r="B4590" s="1" t="s">
        <v>1028</v>
      </c>
      <c r="C4590" s="11">
        <v>45900</v>
      </c>
      <c r="D4590" s="15">
        <v>12416</v>
      </c>
    </row>
    <row r="4591" spans="1:4" x14ac:dyDescent="0.3">
      <c r="A4591" s="1">
        <v>5</v>
      </c>
      <c r="B4591" s="1" t="s">
        <v>1035</v>
      </c>
      <c r="C4591" s="11">
        <v>42004</v>
      </c>
      <c r="D4591" s="15">
        <v>72001</v>
      </c>
    </row>
    <row r="4592" spans="1:4" x14ac:dyDescent="0.3">
      <c r="A4592" s="1">
        <v>5</v>
      </c>
      <c r="B4592" s="1" t="s">
        <v>1036</v>
      </c>
      <c r="C4592" s="11">
        <v>42004</v>
      </c>
      <c r="D4592" s="15">
        <v>1014</v>
      </c>
    </row>
    <row r="4593" spans="1:4" x14ac:dyDescent="0.3">
      <c r="A4593" s="1">
        <v>5</v>
      </c>
      <c r="B4593" s="1" t="s">
        <v>1037</v>
      </c>
      <c r="C4593" s="11">
        <v>42004</v>
      </c>
      <c r="D4593" s="15">
        <v>45872</v>
      </c>
    </row>
    <row r="4594" spans="1:4" x14ac:dyDescent="0.3">
      <c r="A4594" s="1">
        <v>5</v>
      </c>
      <c r="B4594" s="1" t="s">
        <v>1035</v>
      </c>
      <c r="C4594" s="11">
        <v>42035</v>
      </c>
      <c r="D4594" s="15">
        <v>73141</v>
      </c>
    </row>
    <row r="4595" spans="1:4" x14ac:dyDescent="0.3">
      <c r="A4595" s="1">
        <v>5</v>
      </c>
      <c r="B4595" s="1" t="s">
        <v>1036</v>
      </c>
      <c r="C4595" s="11">
        <v>42035</v>
      </c>
      <c r="D4595" s="15">
        <v>1042</v>
      </c>
    </row>
    <row r="4596" spans="1:4" x14ac:dyDescent="0.3">
      <c r="A4596" s="1">
        <v>5</v>
      </c>
      <c r="B4596" s="1" t="s">
        <v>1037</v>
      </c>
      <c r="C4596" s="11">
        <v>42035</v>
      </c>
      <c r="D4596" s="15">
        <v>45405</v>
      </c>
    </row>
    <row r="4597" spans="1:4" x14ac:dyDescent="0.3">
      <c r="A4597" s="1">
        <v>5</v>
      </c>
      <c r="B4597" s="1" t="s">
        <v>1035</v>
      </c>
      <c r="C4597" s="11">
        <v>42063</v>
      </c>
      <c r="D4597" s="15">
        <v>76222</v>
      </c>
    </row>
    <row r="4598" spans="1:4" x14ac:dyDescent="0.3">
      <c r="A4598" s="1">
        <v>5</v>
      </c>
      <c r="B4598" s="1" t="s">
        <v>1036</v>
      </c>
      <c r="C4598" s="11">
        <v>42063</v>
      </c>
      <c r="D4598" s="15">
        <v>1042</v>
      </c>
    </row>
    <row r="4599" spans="1:4" x14ac:dyDescent="0.3">
      <c r="A4599" s="1">
        <v>5</v>
      </c>
      <c r="B4599" s="1" t="s">
        <v>1037</v>
      </c>
      <c r="C4599" s="11">
        <v>42063</v>
      </c>
      <c r="D4599" s="15">
        <v>46733</v>
      </c>
    </row>
    <row r="4600" spans="1:4" x14ac:dyDescent="0.3">
      <c r="A4600" s="1">
        <v>5</v>
      </c>
      <c r="B4600" s="1" t="s">
        <v>1035</v>
      </c>
      <c r="C4600" s="11">
        <v>42094</v>
      </c>
      <c r="D4600" s="15">
        <v>76086</v>
      </c>
    </row>
    <row r="4601" spans="1:4" x14ac:dyDescent="0.3">
      <c r="A4601" s="1">
        <v>5</v>
      </c>
      <c r="B4601" s="1" t="s">
        <v>1036</v>
      </c>
      <c r="C4601" s="11">
        <v>42094</v>
      </c>
      <c r="D4601" s="15">
        <v>1043</v>
      </c>
    </row>
    <row r="4602" spans="1:4" x14ac:dyDescent="0.3">
      <c r="A4602" s="1">
        <v>5</v>
      </c>
      <c r="B4602" s="1" t="s">
        <v>1038</v>
      </c>
      <c r="C4602" s="11">
        <v>42094</v>
      </c>
      <c r="D4602" s="15">
        <v>100000</v>
      </c>
    </row>
    <row r="4603" spans="1:4" x14ac:dyDescent="0.3">
      <c r="A4603" s="1">
        <v>5</v>
      </c>
      <c r="B4603" s="1" t="s">
        <v>1037</v>
      </c>
      <c r="C4603" s="11">
        <v>42094</v>
      </c>
      <c r="D4603" s="15">
        <v>46647</v>
      </c>
    </row>
    <row r="4604" spans="1:4" x14ac:dyDescent="0.3">
      <c r="A4604" s="1">
        <v>5</v>
      </c>
      <c r="B4604" s="1" t="s">
        <v>1039</v>
      </c>
      <c r="C4604" s="11">
        <v>42094</v>
      </c>
      <c r="D4604" s="15">
        <v>-150000</v>
      </c>
    </row>
    <row r="4605" spans="1:4" x14ac:dyDescent="0.3">
      <c r="A4605" s="1">
        <v>5</v>
      </c>
      <c r="B4605" s="1" t="s">
        <v>1035</v>
      </c>
      <c r="C4605" s="11">
        <v>42124</v>
      </c>
      <c r="D4605" s="15">
        <v>80031</v>
      </c>
    </row>
    <row r="4606" spans="1:4" x14ac:dyDescent="0.3">
      <c r="A4606" s="1">
        <v>5</v>
      </c>
      <c r="B4606" s="1" t="s">
        <v>1036</v>
      </c>
      <c r="C4606" s="11">
        <v>42124</v>
      </c>
      <c r="D4606" s="15">
        <v>1045</v>
      </c>
    </row>
    <row r="4607" spans="1:4" x14ac:dyDescent="0.3">
      <c r="A4607" s="1">
        <v>5</v>
      </c>
      <c r="B4607" s="1" t="s">
        <v>1038</v>
      </c>
      <c r="C4607" s="11">
        <v>42124</v>
      </c>
      <c r="D4607" s="15">
        <v>100000</v>
      </c>
    </row>
    <row r="4608" spans="1:4" x14ac:dyDescent="0.3">
      <c r="A4608" s="1">
        <v>5</v>
      </c>
      <c r="B4608" s="1" t="s">
        <v>1037</v>
      </c>
      <c r="C4608" s="11">
        <v>42124</v>
      </c>
      <c r="D4608" s="15">
        <v>47248</v>
      </c>
    </row>
    <row r="4609" spans="1:4" x14ac:dyDescent="0.3">
      <c r="A4609" s="1">
        <v>5</v>
      </c>
      <c r="B4609" s="1" t="s">
        <v>1039</v>
      </c>
      <c r="C4609" s="11">
        <v>42124</v>
      </c>
      <c r="D4609" s="15">
        <v>-150000</v>
      </c>
    </row>
    <row r="4610" spans="1:4" x14ac:dyDescent="0.3">
      <c r="A4610" s="1">
        <v>5</v>
      </c>
      <c r="B4610" s="1" t="s">
        <v>1040</v>
      </c>
      <c r="C4610" s="11">
        <v>42155</v>
      </c>
      <c r="D4610" s="15">
        <v>1149696</v>
      </c>
    </row>
    <row r="4611" spans="1:4" x14ac:dyDescent="0.3">
      <c r="A4611" s="1">
        <v>5</v>
      </c>
      <c r="B4611" s="1" t="s">
        <v>1035</v>
      </c>
      <c r="C4611" s="11">
        <v>42155</v>
      </c>
      <c r="D4611" s="15">
        <v>79650</v>
      </c>
    </row>
    <row r="4612" spans="1:4" x14ac:dyDescent="0.3">
      <c r="A4612" s="1">
        <v>5</v>
      </c>
      <c r="B4612" s="1" t="s">
        <v>1036</v>
      </c>
      <c r="C4612" s="11">
        <v>42155</v>
      </c>
      <c r="D4612" s="15">
        <v>1033</v>
      </c>
    </row>
    <row r="4613" spans="1:4" x14ac:dyDescent="0.3">
      <c r="A4613" s="1">
        <v>5</v>
      </c>
      <c r="B4613" s="1" t="s">
        <v>1038</v>
      </c>
      <c r="C4613" s="11">
        <v>42155</v>
      </c>
      <c r="D4613" s="15">
        <v>100000</v>
      </c>
    </row>
    <row r="4614" spans="1:4" x14ac:dyDescent="0.3">
      <c r="A4614" s="1">
        <v>5</v>
      </c>
      <c r="B4614" s="1" t="s">
        <v>1037</v>
      </c>
      <c r="C4614" s="11">
        <v>42155</v>
      </c>
      <c r="D4614" s="15">
        <v>46995</v>
      </c>
    </row>
    <row r="4615" spans="1:4" x14ac:dyDescent="0.3">
      <c r="A4615" s="1">
        <v>5</v>
      </c>
      <c r="B4615" s="1" t="s">
        <v>1039</v>
      </c>
      <c r="C4615" s="11">
        <v>42155</v>
      </c>
      <c r="D4615" s="15">
        <v>-150000</v>
      </c>
    </row>
    <row r="4616" spans="1:4" x14ac:dyDescent="0.3">
      <c r="A4616" s="1">
        <v>5</v>
      </c>
      <c r="B4616" s="1" t="s">
        <v>1040</v>
      </c>
      <c r="C4616" s="11">
        <v>42185</v>
      </c>
      <c r="D4616" s="15">
        <v>1129701</v>
      </c>
    </row>
    <row r="4617" spans="1:4" x14ac:dyDescent="0.3">
      <c r="A4617" s="1">
        <v>5</v>
      </c>
      <c r="B4617" s="1" t="s">
        <v>1035</v>
      </c>
      <c r="C4617" s="11">
        <v>42185</v>
      </c>
      <c r="D4617" s="15">
        <v>78200</v>
      </c>
    </row>
    <row r="4618" spans="1:4" x14ac:dyDescent="0.3">
      <c r="A4618" s="1">
        <v>5</v>
      </c>
      <c r="B4618" s="1" t="s">
        <v>1036</v>
      </c>
      <c r="C4618" s="11">
        <v>42185</v>
      </c>
      <c r="D4618" s="15">
        <v>998</v>
      </c>
    </row>
    <row r="4619" spans="1:4" x14ac:dyDescent="0.3">
      <c r="A4619" s="1">
        <v>5</v>
      </c>
      <c r="B4619" s="1" t="s">
        <v>1038</v>
      </c>
      <c r="C4619" s="11">
        <v>42185</v>
      </c>
      <c r="D4619" s="15">
        <v>100000</v>
      </c>
    </row>
    <row r="4620" spans="1:4" x14ac:dyDescent="0.3">
      <c r="A4620" s="1">
        <v>5</v>
      </c>
      <c r="B4620" s="1" t="s">
        <v>1037</v>
      </c>
      <c r="C4620" s="11">
        <v>42185</v>
      </c>
      <c r="D4620" s="15">
        <v>46170</v>
      </c>
    </row>
    <row r="4621" spans="1:4" x14ac:dyDescent="0.3">
      <c r="A4621" s="1">
        <v>5</v>
      </c>
      <c r="B4621" s="1" t="s">
        <v>1039</v>
      </c>
      <c r="C4621" s="11">
        <v>42185</v>
      </c>
      <c r="D4621" s="15">
        <v>-150000</v>
      </c>
    </row>
    <row r="4622" spans="1:4" x14ac:dyDescent="0.3">
      <c r="A4622" s="1">
        <v>5</v>
      </c>
      <c r="B4622" s="1" t="s">
        <v>1040</v>
      </c>
      <c r="C4622" s="11">
        <v>42216</v>
      </c>
      <c r="D4622" s="15">
        <v>1122010</v>
      </c>
    </row>
    <row r="4623" spans="1:4" x14ac:dyDescent="0.3">
      <c r="A4623" s="1">
        <v>5</v>
      </c>
      <c r="B4623" s="1" t="s">
        <v>1035</v>
      </c>
      <c r="C4623" s="11">
        <v>42216</v>
      </c>
      <c r="D4623" s="15">
        <v>80405</v>
      </c>
    </row>
    <row r="4624" spans="1:4" x14ac:dyDescent="0.3">
      <c r="A4624" s="1">
        <v>5</v>
      </c>
      <c r="B4624" s="1" t="s">
        <v>1036</v>
      </c>
      <c r="C4624" s="11">
        <v>42216</v>
      </c>
      <c r="D4624" s="15">
        <v>1007</v>
      </c>
    </row>
    <row r="4625" spans="1:4" x14ac:dyDescent="0.3">
      <c r="A4625" s="1">
        <v>5</v>
      </c>
      <c r="B4625" s="1" t="s">
        <v>1038</v>
      </c>
      <c r="C4625" s="11">
        <v>42216</v>
      </c>
      <c r="D4625" s="15">
        <v>100000</v>
      </c>
    </row>
    <row r="4626" spans="1:4" x14ac:dyDescent="0.3">
      <c r="A4626" s="1">
        <v>5</v>
      </c>
      <c r="B4626" s="1" t="s">
        <v>1037</v>
      </c>
      <c r="C4626" s="11">
        <v>42216</v>
      </c>
      <c r="D4626" s="15">
        <v>46151</v>
      </c>
    </row>
    <row r="4627" spans="1:4" x14ac:dyDescent="0.3">
      <c r="A4627" s="1">
        <v>5</v>
      </c>
      <c r="B4627" s="1" t="s">
        <v>1039</v>
      </c>
      <c r="C4627" s="11">
        <v>42216</v>
      </c>
      <c r="D4627" s="15">
        <v>-150000</v>
      </c>
    </row>
    <row r="4628" spans="1:4" x14ac:dyDescent="0.3">
      <c r="A4628" s="1">
        <v>5</v>
      </c>
      <c r="B4628" s="1" t="s">
        <v>1040</v>
      </c>
      <c r="C4628" s="11">
        <v>42247</v>
      </c>
      <c r="D4628" s="15">
        <v>1075962</v>
      </c>
    </row>
    <row r="4629" spans="1:4" x14ac:dyDescent="0.3">
      <c r="A4629" s="1">
        <v>5</v>
      </c>
      <c r="B4629" s="1" t="s">
        <v>1035</v>
      </c>
      <c r="C4629" s="11">
        <v>42247</v>
      </c>
      <c r="D4629" s="15">
        <v>76969</v>
      </c>
    </row>
    <row r="4630" spans="1:4" x14ac:dyDescent="0.3">
      <c r="A4630" s="1">
        <v>5</v>
      </c>
      <c r="B4630" s="1" t="s">
        <v>1036</v>
      </c>
      <c r="C4630" s="11">
        <v>42247</v>
      </c>
      <c r="D4630" s="15">
        <v>972</v>
      </c>
    </row>
    <row r="4631" spans="1:4" x14ac:dyDescent="0.3">
      <c r="A4631" s="1">
        <v>5</v>
      </c>
      <c r="B4631" s="1" t="s">
        <v>1038</v>
      </c>
      <c r="C4631" s="11">
        <v>42247</v>
      </c>
      <c r="D4631" s="15">
        <v>100000</v>
      </c>
    </row>
    <row r="4632" spans="1:4" x14ac:dyDescent="0.3">
      <c r="A4632" s="1">
        <v>5</v>
      </c>
      <c r="B4632" s="1" t="s">
        <v>1037</v>
      </c>
      <c r="C4632" s="11">
        <v>42247</v>
      </c>
      <c r="D4632" s="15">
        <v>44612</v>
      </c>
    </row>
    <row r="4633" spans="1:4" x14ac:dyDescent="0.3">
      <c r="A4633" s="1">
        <v>5</v>
      </c>
      <c r="B4633" s="1" t="s">
        <v>1039</v>
      </c>
      <c r="C4633" s="11">
        <v>42247</v>
      </c>
      <c r="D4633" s="15">
        <v>-150000</v>
      </c>
    </row>
    <row r="4634" spans="1:4" x14ac:dyDescent="0.3">
      <c r="A4634" s="1">
        <v>5</v>
      </c>
      <c r="B4634" s="1" t="s">
        <v>1040</v>
      </c>
      <c r="C4634" s="11">
        <v>42277</v>
      </c>
      <c r="D4634" s="15">
        <v>1034424</v>
      </c>
    </row>
    <row r="4635" spans="1:4" x14ac:dyDescent="0.3">
      <c r="A4635" s="1">
        <v>5</v>
      </c>
      <c r="B4635" s="1" t="s">
        <v>1035</v>
      </c>
      <c r="C4635" s="11">
        <v>42277</v>
      </c>
      <c r="D4635" s="15">
        <v>73669</v>
      </c>
    </row>
    <row r="4636" spans="1:4" x14ac:dyDescent="0.3">
      <c r="A4636" s="1">
        <v>5</v>
      </c>
      <c r="B4636" s="1" t="s">
        <v>1036</v>
      </c>
      <c r="C4636" s="11">
        <v>42277</v>
      </c>
      <c r="D4636" s="15">
        <v>958</v>
      </c>
    </row>
    <row r="4637" spans="1:4" x14ac:dyDescent="0.3">
      <c r="A4637" s="1">
        <v>5</v>
      </c>
      <c r="B4637" s="1" t="s">
        <v>1038</v>
      </c>
      <c r="C4637" s="11">
        <v>42277</v>
      </c>
      <c r="D4637" s="15">
        <v>100000</v>
      </c>
    </row>
    <row r="4638" spans="1:4" x14ac:dyDescent="0.3">
      <c r="A4638" s="1">
        <v>5</v>
      </c>
      <c r="B4638" s="1" t="s">
        <v>1037</v>
      </c>
      <c r="C4638" s="11">
        <v>42277</v>
      </c>
      <c r="D4638" s="15">
        <v>43233</v>
      </c>
    </row>
    <row r="4639" spans="1:4" x14ac:dyDescent="0.3">
      <c r="A4639" s="1">
        <v>5</v>
      </c>
      <c r="B4639" s="1" t="s">
        <v>1039</v>
      </c>
      <c r="C4639" s="11">
        <v>42277</v>
      </c>
      <c r="D4639" s="15">
        <v>-150000</v>
      </c>
    </row>
    <row r="4640" spans="1:4" x14ac:dyDescent="0.3">
      <c r="A4640" s="1">
        <v>5</v>
      </c>
      <c r="B4640" s="1" t="s">
        <v>1040</v>
      </c>
      <c r="C4640" s="11">
        <v>42308</v>
      </c>
      <c r="D4640" s="15">
        <v>1100818</v>
      </c>
    </row>
    <row r="4641" spans="1:4" x14ac:dyDescent="0.3">
      <c r="A4641" s="1">
        <v>5</v>
      </c>
      <c r="B4641" s="1" t="s">
        <v>1035</v>
      </c>
      <c r="C4641" s="11">
        <v>42308</v>
      </c>
      <c r="D4641" s="15">
        <v>81171</v>
      </c>
    </row>
    <row r="4642" spans="1:4" x14ac:dyDescent="0.3">
      <c r="A4642" s="1">
        <v>5</v>
      </c>
      <c r="B4642" s="1" t="s">
        <v>1036</v>
      </c>
      <c r="C4642" s="11">
        <v>42308</v>
      </c>
      <c r="D4642" s="15">
        <v>1005</v>
      </c>
    </row>
    <row r="4643" spans="1:4" x14ac:dyDescent="0.3">
      <c r="A4643" s="1">
        <v>5</v>
      </c>
      <c r="B4643" s="1" t="s">
        <v>1038</v>
      </c>
      <c r="C4643" s="11">
        <v>42308</v>
      </c>
      <c r="D4643" s="15">
        <v>100000</v>
      </c>
    </row>
    <row r="4644" spans="1:4" x14ac:dyDescent="0.3">
      <c r="A4644" s="1">
        <v>5</v>
      </c>
      <c r="B4644" s="1" t="s">
        <v>1037</v>
      </c>
      <c r="C4644" s="11">
        <v>42308</v>
      </c>
      <c r="D4644" s="15">
        <v>45517</v>
      </c>
    </row>
    <row r="4645" spans="1:4" x14ac:dyDescent="0.3">
      <c r="A4645" s="1">
        <v>5</v>
      </c>
      <c r="B4645" s="1" t="s">
        <v>1039</v>
      </c>
      <c r="C4645" s="11">
        <v>42308</v>
      </c>
      <c r="D4645" s="15">
        <v>-150000</v>
      </c>
    </row>
    <row r="4646" spans="1:4" x14ac:dyDescent="0.3">
      <c r="A4646" s="1">
        <v>5</v>
      </c>
      <c r="B4646" s="1" t="s">
        <v>1040</v>
      </c>
      <c r="C4646" s="11">
        <v>42338</v>
      </c>
      <c r="D4646" s="15">
        <v>1100043</v>
      </c>
    </row>
    <row r="4647" spans="1:4" x14ac:dyDescent="0.3">
      <c r="A4647" s="1">
        <v>5</v>
      </c>
      <c r="B4647" s="1" t="s">
        <v>1035</v>
      </c>
      <c r="C4647" s="11">
        <v>42338</v>
      </c>
      <c r="D4647" s="15">
        <v>81296</v>
      </c>
    </row>
    <row r="4648" spans="1:4" x14ac:dyDescent="0.3">
      <c r="A4648" s="1">
        <v>5</v>
      </c>
      <c r="B4648" s="1" t="s">
        <v>1036</v>
      </c>
      <c r="C4648" s="11">
        <v>42338</v>
      </c>
      <c r="D4648" s="15">
        <v>995</v>
      </c>
    </row>
    <row r="4649" spans="1:4" x14ac:dyDescent="0.3">
      <c r="A4649" s="1">
        <v>5</v>
      </c>
      <c r="B4649" s="1" t="s">
        <v>1038</v>
      </c>
      <c r="C4649" s="11">
        <v>42338</v>
      </c>
      <c r="D4649" s="15">
        <v>100000</v>
      </c>
    </row>
    <row r="4650" spans="1:4" x14ac:dyDescent="0.3">
      <c r="A4650" s="1">
        <v>5</v>
      </c>
      <c r="B4650" s="1" t="s">
        <v>1037</v>
      </c>
      <c r="C4650" s="11">
        <v>42338</v>
      </c>
      <c r="D4650" s="15">
        <v>45551</v>
      </c>
    </row>
    <row r="4651" spans="1:4" x14ac:dyDescent="0.3">
      <c r="A4651" s="1">
        <v>5</v>
      </c>
      <c r="B4651" s="1" t="s">
        <v>1039</v>
      </c>
      <c r="C4651" s="11">
        <v>42338</v>
      </c>
      <c r="D4651" s="15">
        <v>-150000</v>
      </c>
    </row>
    <row r="4652" spans="1:4" x14ac:dyDescent="0.3">
      <c r="A4652" s="1">
        <v>5</v>
      </c>
      <c r="B4652" s="1" t="s">
        <v>1040</v>
      </c>
      <c r="C4652" s="11">
        <v>42369</v>
      </c>
      <c r="D4652" s="15">
        <v>1079448</v>
      </c>
    </row>
    <row r="4653" spans="1:4" x14ac:dyDescent="0.3">
      <c r="A4653" s="1">
        <v>5</v>
      </c>
      <c r="B4653" s="1" t="s">
        <v>1035</v>
      </c>
      <c r="C4653" s="11">
        <v>42369</v>
      </c>
      <c r="D4653" s="15">
        <v>79732</v>
      </c>
    </row>
    <row r="4654" spans="1:4" x14ac:dyDescent="0.3">
      <c r="A4654" s="1">
        <v>5</v>
      </c>
      <c r="B4654" s="1" t="s">
        <v>1036</v>
      </c>
      <c r="C4654" s="11">
        <v>42369</v>
      </c>
      <c r="D4654" s="15">
        <v>999</v>
      </c>
    </row>
    <row r="4655" spans="1:4" x14ac:dyDescent="0.3">
      <c r="A4655" s="1">
        <v>5</v>
      </c>
      <c r="B4655" s="1" t="s">
        <v>1038</v>
      </c>
      <c r="C4655" s="11">
        <v>42369</v>
      </c>
      <c r="D4655" s="15">
        <v>100000</v>
      </c>
    </row>
    <row r="4656" spans="1:4" x14ac:dyDescent="0.3">
      <c r="A4656" s="1">
        <v>5</v>
      </c>
      <c r="B4656" s="1" t="s">
        <v>1037</v>
      </c>
      <c r="C4656" s="11">
        <v>42369</v>
      </c>
      <c r="D4656" s="15">
        <v>44969</v>
      </c>
    </row>
    <row r="4657" spans="1:4" x14ac:dyDescent="0.3">
      <c r="A4657" s="1">
        <v>5</v>
      </c>
      <c r="B4657" s="1" t="s">
        <v>1039</v>
      </c>
      <c r="C4657" s="11">
        <v>42369</v>
      </c>
      <c r="D4657" s="15">
        <v>-150000</v>
      </c>
    </row>
    <row r="4658" spans="1:4" x14ac:dyDescent="0.3">
      <c r="A4658" s="1">
        <v>5</v>
      </c>
      <c r="B4658" s="1" t="s">
        <v>1040</v>
      </c>
      <c r="C4658" s="11">
        <v>42400</v>
      </c>
      <c r="D4658" s="15">
        <v>1032258</v>
      </c>
    </row>
    <row r="4659" spans="1:4" x14ac:dyDescent="0.3">
      <c r="A4659" s="1">
        <v>5</v>
      </c>
      <c r="B4659" s="1" t="s">
        <v>1035</v>
      </c>
      <c r="C4659" s="11">
        <v>42400</v>
      </c>
      <c r="D4659" s="15">
        <v>77956</v>
      </c>
    </row>
    <row r="4660" spans="1:4" x14ac:dyDescent="0.3">
      <c r="A4660" s="1">
        <v>5</v>
      </c>
      <c r="B4660" s="1" t="s">
        <v>1036</v>
      </c>
      <c r="C4660" s="11">
        <v>42400</v>
      </c>
      <c r="D4660" s="15">
        <v>968</v>
      </c>
    </row>
    <row r="4661" spans="1:4" x14ac:dyDescent="0.3">
      <c r="A4661" s="1">
        <v>5</v>
      </c>
      <c r="B4661" s="1" t="s">
        <v>1038</v>
      </c>
      <c r="C4661" s="11">
        <v>42400</v>
      </c>
      <c r="D4661" s="15">
        <v>100000</v>
      </c>
    </row>
    <row r="4662" spans="1:4" x14ac:dyDescent="0.3">
      <c r="A4662" s="1">
        <v>5</v>
      </c>
      <c r="B4662" s="1" t="s">
        <v>1037</v>
      </c>
      <c r="C4662" s="11">
        <v>42400</v>
      </c>
      <c r="D4662" s="15">
        <v>43327</v>
      </c>
    </row>
    <row r="4663" spans="1:4" x14ac:dyDescent="0.3">
      <c r="A4663" s="1">
        <v>5</v>
      </c>
      <c r="B4663" s="1" t="s">
        <v>1039</v>
      </c>
      <c r="C4663" s="11">
        <v>42400</v>
      </c>
      <c r="D4663" s="15">
        <v>-150000</v>
      </c>
    </row>
    <row r="4664" spans="1:4" x14ac:dyDescent="0.3">
      <c r="A4664" s="1">
        <v>5</v>
      </c>
      <c r="B4664" s="1" t="s">
        <v>1040</v>
      </c>
      <c r="C4664" s="11">
        <v>42429</v>
      </c>
      <c r="D4664" s="15">
        <v>1038602</v>
      </c>
    </row>
    <row r="4665" spans="1:4" x14ac:dyDescent="0.3">
      <c r="A4665" s="1">
        <v>5</v>
      </c>
      <c r="B4665" s="1" t="s">
        <v>1035</v>
      </c>
      <c r="C4665" s="11">
        <v>42429</v>
      </c>
      <c r="D4665" s="15">
        <v>77972</v>
      </c>
    </row>
    <row r="4666" spans="1:4" x14ac:dyDescent="0.3">
      <c r="A4666" s="1">
        <v>5</v>
      </c>
      <c r="B4666" s="1" t="s">
        <v>1036</v>
      </c>
      <c r="C4666" s="11">
        <v>42429</v>
      </c>
      <c r="D4666" s="15">
        <v>969</v>
      </c>
    </row>
    <row r="4667" spans="1:4" x14ac:dyDescent="0.3">
      <c r="A4667" s="1">
        <v>5</v>
      </c>
      <c r="B4667" s="1" t="s">
        <v>1038</v>
      </c>
      <c r="C4667" s="11">
        <v>42429</v>
      </c>
      <c r="D4667" s="15">
        <v>35000</v>
      </c>
    </row>
    <row r="4668" spans="1:4" x14ac:dyDescent="0.3">
      <c r="A4668" s="1">
        <v>5</v>
      </c>
      <c r="B4668" s="1" t="s">
        <v>1037</v>
      </c>
      <c r="C4668" s="11">
        <v>42429</v>
      </c>
      <c r="D4668" s="15">
        <v>43458</v>
      </c>
    </row>
    <row r="4669" spans="1:4" x14ac:dyDescent="0.3">
      <c r="A4669" s="1">
        <v>5</v>
      </c>
      <c r="B4669" s="1" t="s">
        <v>1041</v>
      </c>
      <c r="C4669" s="11">
        <v>42429</v>
      </c>
      <c r="D4669" s="15">
        <v>110000</v>
      </c>
    </row>
    <row r="4670" spans="1:4" x14ac:dyDescent="0.3">
      <c r="A4670" s="1">
        <v>5</v>
      </c>
      <c r="B4670" s="1" t="s">
        <v>1039</v>
      </c>
      <c r="C4670" s="11">
        <v>42429</v>
      </c>
      <c r="D4670" s="15">
        <v>-142000</v>
      </c>
    </row>
    <row r="4671" spans="1:4" x14ac:dyDescent="0.3">
      <c r="A4671" s="1">
        <v>5</v>
      </c>
      <c r="B4671" s="1" t="s">
        <v>1040</v>
      </c>
      <c r="C4671" s="11">
        <v>42460</v>
      </c>
      <c r="D4671" s="15">
        <v>1104523</v>
      </c>
    </row>
    <row r="4672" spans="1:4" x14ac:dyDescent="0.3">
      <c r="A4672" s="1">
        <v>5</v>
      </c>
      <c r="B4672" s="1" t="s">
        <v>1035</v>
      </c>
      <c r="C4672" s="11">
        <v>42460</v>
      </c>
      <c r="D4672" s="15">
        <v>83164</v>
      </c>
    </row>
    <row r="4673" spans="1:4" x14ac:dyDescent="0.3">
      <c r="A4673" s="1">
        <v>5</v>
      </c>
      <c r="B4673" s="1" t="s">
        <v>1036</v>
      </c>
      <c r="C4673" s="11">
        <v>42460</v>
      </c>
      <c r="D4673" s="15">
        <v>1022</v>
      </c>
    </row>
    <row r="4674" spans="1:4" x14ac:dyDescent="0.3">
      <c r="A4674" s="1">
        <v>5</v>
      </c>
      <c r="B4674" s="1" t="s">
        <v>1038</v>
      </c>
      <c r="C4674" s="11">
        <v>42460</v>
      </c>
      <c r="D4674" s="15">
        <v>35000</v>
      </c>
    </row>
    <row r="4675" spans="1:4" x14ac:dyDescent="0.3">
      <c r="A4675" s="1">
        <v>5</v>
      </c>
      <c r="B4675" s="1" t="s">
        <v>1037</v>
      </c>
      <c r="C4675" s="11">
        <v>42460</v>
      </c>
      <c r="D4675" s="15">
        <v>45585</v>
      </c>
    </row>
    <row r="4676" spans="1:4" x14ac:dyDescent="0.3">
      <c r="A4676" s="1">
        <v>5</v>
      </c>
      <c r="B4676" s="1" t="s">
        <v>1041</v>
      </c>
      <c r="C4676" s="11">
        <v>42460</v>
      </c>
      <c r="D4676" s="15">
        <v>110000</v>
      </c>
    </row>
    <row r="4677" spans="1:4" x14ac:dyDescent="0.3">
      <c r="A4677" s="1">
        <v>5</v>
      </c>
      <c r="B4677" s="1" t="s">
        <v>1039</v>
      </c>
      <c r="C4677" s="11">
        <v>42460</v>
      </c>
      <c r="D4677" s="15">
        <v>-142000</v>
      </c>
    </row>
    <row r="4678" spans="1:4" x14ac:dyDescent="0.3">
      <c r="A4678" s="1">
        <v>5</v>
      </c>
      <c r="B4678" s="1" t="s">
        <v>1040</v>
      </c>
      <c r="C4678" s="11">
        <v>42490</v>
      </c>
      <c r="D4678" s="15">
        <v>1123774</v>
      </c>
    </row>
    <row r="4679" spans="1:4" x14ac:dyDescent="0.3">
      <c r="A4679" s="1">
        <v>5</v>
      </c>
      <c r="B4679" s="1" t="s">
        <v>1035</v>
      </c>
      <c r="C4679" s="11">
        <v>42490</v>
      </c>
      <c r="D4679" s="15">
        <v>87113</v>
      </c>
    </row>
    <row r="4680" spans="1:4" x14ac:dyDescent="0.3">
      <c r="A4680" s="1">
        <v>5</v>
      </c>
      <c r="B4680" s="1" t="s">
        <v>1036</v>
      </c>
      <c r="C4680" s="11">
        <v>42490</v>
      </c>
      <c r="D4680" s="15">
        <v>1023</v>
      </c>
    </row>
    <row r="4681" spans="1:4" x14ac:dyDescent="0.3">
      <c r="A4681" s="1">
        <v>5</v>
      </c>
      <c r="B4681" s="1" t="s">
        <v>1038</v>
      </c>
      <c r="C4681" s="11">
        <v>42490</v>
      </c>
      <c r="D4681" s="15">
        <v>35000</v>
      </c>
    </row>
    <row r="4682" spans="1:4" x14ac:dyDescent="0.3">
      <c r="A4682" s="1">
        <v>5</v>
      </c>
      <c r="B4682" s="1" t="s">
        <v>1037</v>
      </c>
      <c r="C4682" s="11">
        <v>42490</v>
      </c>
      <c r="D4682" s="15">
        <v>46030</v>
      </c>
    </row>
    <row r="4683" spans="1:4" x14ac:dyDescent="0.3">
      <c r="A4683" s="1">
        <v>5</v>
      </c>
      <c r="B4683" s="1" t="s">
        <v>1041</v>
      </c>
      <c r="C4683" s="11">
        <v>42490</v>
      </c>
      <c r="D4683" s="15">
        <v>110000</v>
      </c>
    </row>
    <row r="4684" spans="1:4" x14ac:dyDescent="0.3">
      <c r="A4684" s="1">
        <v>5</v>
      </c>
      <c r="B4684" s="1" t="s">
        <v>1039</v>
      </c>
      <c r="C4684" s="11">
        <v>42490</v>
      </c>
      <c r="D4684" s="15">
        <v>-142000</v>
      </c>
    </row>
    <row r="4685" spans="1:4" x14ac:dyDescent="0.3">
      <c r="A4685" s="1">
        <v>5</v>
      </c>
      <c r="B4685" s="1" t="s">
        <v>1040</v>
      </c>
      <c r="C4685" s="11">
        <v>42521</v>
      </c>
      <c r="D4685" s="15">
        <v>1123073</v>
      </c>
    </row>
    <row r="4686" spans="1:4" x14ac:dyDescent="0.3">
      <c r="A4686" s="1">
        <v>5</v>
      </c>
      <c r="B4686" s="1" t="s">
        <v>1035</v>
      </c>
      <c r="C4686" s="11">
        <v>42521</v>
      </c>
      <c r="D4686" s="15">
        <v>87045</v>
      </c>
    </row>
    <row r="4687" spans="1:4" x14ac:dyDescent="0.3">
      <c r="A4687" s="1">
        <v>5</v>
      </c>
      <c r="B4687" s="1" t="s">
        <v>1036</v>
      </c>
      <c r="C4687" s="11">
        <v>42521</v>
      </c>
      <c r="D4687" s="15">
        <v>1021</v>
      </c>
    </row>
    <row r="4688" spans="1:4" x14ac:dyDescent="0.3">
      <c r="A4688" s="1">
        <v>5</v>
      </c>
      <c r="B4688" s="1" t="s">
        <v>1038</v>
      </c>
      <c r="C4688" s="11">
        <v>42521</v>
      </c>
      <c r="D4688" s="15">
        <v>35000</v>
      </c>
    </row>
    <row r="4689" spans="1:4" x14ac:dyDescent="0.3">
      <c r="A4689" s="1">
        <v>5</v>
      </c>
      <c r="B4689" s="1" t="s">
        <v>1037</v>
      </c>
      <c r="C4689" s="11">
        <v>42521</v>
      </c>
      <c r="D4689" s="15">
        <v>46130</v>
      </c>
    </row>
    <row r="4690" spans="1:4" x14ac:dyDescent="0.3">
      <c r="A4690" s="1">
        <v>5</v>
      </c>
      <c r="B4690" s="1" t="s">
        <v>1041</v>
      </c>
      <c r="C4690" s="11">
        <v>42521</v>
      </c>
      <c r="D4690" s="15">
        <v>110000</v>
      </c>
    </row>
    <row r="4691" spans="1:4" x14ac:dyDescent="0.3">
      <c r="A4691" s="1">
        <v>5</v>
      </c>
      <c r="B4691" s="1" t="s">
        <v>1039</v>
      </c>
      <c r="C4691" s="11">
        <v>42521</v>
      </c>
      <c r="D4691" s="15">
        <v>-142000</v>
      </c>
    </row>
    <row r="4692" spans="1:4" x14ac:dyDescent="0.3">
      <c r="A4692" s="1">
        <v>5</v>
      </c>
      <c r="B4692" s="1" t="s">
        <v>1040</v>
      </c>
      <c r="C4692" s="11">
        <v>42551</v>
      </c>
      <c r="D4692" s="15">
        <v>1110317</v>
      </c>
    </row>
    <row r="4693" spans="1:4" x14ac:dyDescent="0.3">
      <c r="A4693" s="1">
        <v>5</v>
      </c>
      <c r="B4693" s="1" t="s">
        <v>1035</v>
      </c>
      <c r="C4693" s="11">
        <v>42551</v>
      </c>
      <c r="D4693" s="15">
        <v>85562</v>
      </c>
    </row>
    <row r="4694" spans="1:4" x14ac:dyDescent="0.3">
      <c r="A4694" s="1">
        <v>5</v>
      </c>
      <c r="B4694" s="1" t="s">
        <v>1036</v>
      </c>
      <c r="C4694" s="11">
        <v>42551</v>
      </c>
      <c r="D4694" s="15">
        <v>1041</v>
      </c>
    </row>
    <row r="4695" spans="1:4" x14ac:dyDescent="0.3">
      <c r="A4695" s="1">
        <v>5</v>
      </c>
      <c r="B4695" s="1" t="s">
        <v>1038</v>
      </c>
      <c r="C4695" s="11">
        <v>42551</v>
      </c>
      <c r="D4695" s="15">
        <v>35000</v>
      </c>
    </row>
    <row r="4696" spans="1:4" x14ac:dyDescent="0.3">
      <c r="A4696" s="1">
        <v>5</v>
      </c>
      <c r="B4696" s="1" t="s">
        <v>1037</v>
      </c>
      <c r="C4696" s="11">
        <v>42551</v>
      </c>
      <c r="D4696" s="15">
        <v>45824</v>
      </c>
    </row>
    <row r="4697" spans="1:4" x14ac:dyDescent="0.3">
      <c r="A4697" s="1">
        <v>5</v>
      </c>
      <c r="B4697" s="1" t="s">
        <v>1041</v>
      </c>
      <c r="C4697" s="11">
        <v>42551</v>
      </c>
      <c r="D4697" s="15">
        <v>110000</v>
      </c>
    </row>
    <row r="4698" spans="1:4" x14ac:dyDescent="0.3">
      <c r="A4698" s="1">
        <v>5</v>
      </c>
      <c r="B4698" s="1" t="s">
        <v>1039</v>
      </c>
      <c r="C4698" s="11">
        <v>42551</v>
      </c>
      <c r="D4698" s="15">
        <v>-142000</v>
      </c>
    </row>
    <row r="4699" spans="1:4" x14ac:dyDescent="0.3">
      <c r="A4699" s="1">
        <v>5</v>
      </c>
      <c r="B4699" s="1" t="s">
        <v>1040</v>
      </c>
      <c r="C4699" s="11">
        <v>42582</v>
      </c>
      <c r="D4699" s="15">
        <v>1173740</v>
      </c>
    </row>
    <row r="4700" spans="1:4" x14ac:dyDescent="0.3">
      <c r="A4700" s="1">
        <v>5</v>
      </c>
      <c r="B4700" s="1" t="s">
        <v>1035</v>
      </c>
      <c r="C4700" s="11">
        <v>42582</v>
      </c>
      <c r="D4700" s="15">
        <v>93210</v>
      </c>
    </row>
    <row r="4701" spans="1:4" x14ac:dyDescent="0.3">
      <c r="A4701" s="1">
        <v>5</v>
      </c>
      <c r="B4701" s="1" t="s">
        <v>1036</v>
      </c>
      <c r="C4701" s="11">
        <v>42582</v>
      </c>
      <c r="D4701" s="15">
        <v>1076</v>
      </c>
    </row>
    <row r="4702" spans="1:4" x14ac:dyDescent="0.3">
      <c r="A4702" s="1">
        <v>5</v>
      </c>
      <c r="B4702" s="1" t="s">
        <v>1038</v>
      </c>
      <c r="C4702" s="11">
        <v>42582</v>
      </c>
      <c r="D4702" s="15">
        <v>35000</v>
      </c>
    </row>
    <row r="4703" spans="1:4" x14ac:dyDescent="0.3">
      <c r="A4703" s="1">
        <v>5</v>
      </c>
      <c r="B4703" s="1" t="s">
        <v>1037</v>
      </c>
      <c r="C4703" s="11">
        <v>42582</v>
      </c>
      <c r="D4703" s="15">
        <v>47692</v>
      </c>
    </row>
    <row r="4704" spans="1:4" x14ac:dyDescent="0.3">
      <c r="A4704" s="1">
        <v>5</v>
      </c>
      <c r="B4704" s="1" t="s">
        <v>1041</v>
      </c>
      <c r="C4704" s="11">
        <v>42582</v>
      </c>
      <c r="D4704" s="15">
        <v>110000</v>
      </c>
    </row>
    <row r="4705" spans="1:4" x14ac:dyDescent="0.3">
      <c r="A4705" s="1">
        <v>5</v>
      </c>
      <c r="B4705" s="1" t="s">
        <v>1039</v>
      </c>
      <c r="C4705" s="11">
        <v>42582</v>
      </c>
      <c r="D4705" s="15">
        <v>-142000</v>
      </c>
    </row>
    <row r="4706" spans="1:4" x14ac:dyDescent="0.3">
      <c r="A4706" s="1">
        <v>5</v>
      </c>
      <c r="B4706" s="1" t="s">
        <v>1040</v>
      </c>
      <c r="C4706" s="11">
        <v>42613</v>
      </c>
      <c r="D4706" s="15">
        <v>1177741</v>
      </c>
    </row>
    <row r="4707" spans="1:4" x14ac:dyDescent="0.3">
      <c r="A4707" s="1">
        <v>5</v>
      </c>
      <c r="B4707" s="1" t="s">
        <v>1035</v>
      </c>
      <c r="C4707" s="11">
        <v>42613</v>
      </c>
      <c r="D4707" s="15">
        <v>93769</v>
      </c>
    </row>
    <row r="4708" spans="1:4" x14ac:dyDescent="0.3">
      <c r="A4708" s="1">
        <v>5</v>
      </c>
      <c r="B4708" s="1" t="s">
        <v>1036</v>
      </c>
      <c r="C4708" s="11">
        <v>42613</v>
      </c>
      <c r="D4708" s="15">
        <v>1063</v>
      </c>
    </row>
    <row r="4709" spans="1:4" x14ac:dyDescent="0.3">
      <c r="A4709" s="1">
        <v>5</v>
      </c>
      <c r="B4709" s="1" t="s">
        <v>1038</v>
      </c>
      <c r="C4709" s="11">
        <v>42613</v>
      </c>
      <c r="D4709" s="15">
        <v>35000</v>
      </c>
    </row>
    <row r="4710" spans="1:4" x14ac:dyDescent="0.3">
      <c r="A4710" s="1">
        <v>5</v>
      </c>
      <c r="B4710" s="1" t="s">
        <v>1037</v>
      </c>
      <c r="C4710" s="11">
        <v>42613</v>
      </c>
      <c r="D4710" s="15">
        <v>47783</v>
      </c>
    </row>
    <row r="4711" spans="1:4" x14ac:dyDescent="0.3">
      <c r="A4711" s="1">
        <v>5</v>
      </c>
      <c r="B4711" s="1" t="s">
        <v>1041</v>
      </c>
      <c r="C4711" s="11">
        <v>42613</v>
      </c>
      <c r="D4711" s="15">
        <v>110000</v>
      </c>
    </row>
    <row r="4712" spans="1:4" x14ac:dyDescent="0.3">
      <c r="A4712" s="1">
        <v>5</v>
      </c>
      <c r="B4712" s="1" t="s">
        <v>1039</v>
      </c>
      <c r="C4712" s="11">
        <v>42613</v>
      </c>
      <c r="D4712" s="15">
        <v>-142000</v>
      </c>
    </row>
    <row r="4713" spans="1:4" x14ac:dyDescent="0.3">
      <c r="A4713" s="1">
        <v>5</v>
      </c>
      <c r="B4713" s="1" t="s">
        <v>1040</v>
      </c>
      <c r="C4713" s="11">
        <v>42643</v>
      </c>
      <c r="D4713" s="15">
        <v>1171500</v>
      </c>
    </row>
    <row r="4714" spans="1:4" x14ac:dyDescent="0.3">
      <c r="A4714" s="1">
        <v>5</v>
      </c>
      <c r="B4714" s="1" t="s">
        <v>1035</v>
      </c>
      <c r="C4714" s="11">
        <v>42643</v>
      </c>
      <c r="D4714" s="15">
        <v>93486</v>
      </c>
    </row>
    <row r="4715" spans="1:4" x14ac:dyDescent="0.3">
      <c r="A4715" s="1">
        <v>5</v>
      </c>
      <c r="B4715" s="1" t="s">
        <v>1036</v>
      </c>
      <c r="C4715" s="11">
        <v>42643</v>
      </c>
      <c r="D4715" s="15">
        <v>1057</v>
      </c>
    </row>
    <row r="4716" spans="1:4" x14ac:dyDescent="0.3">
      <c r="A4716" s="1">
        <v>5</v>
      </c>
      <c r="B4716" s="1" t="s">
        <v>1038</v>
      </c>
      <c r="C4716" s="11">
        <v>42643</v>
      </c>
      <c r="D4716" s="15">
        <v>35000</v>
      </c>
    </row>
    <row r="4717" spans="1:4" x14ac:dyDescent="0.3">
      <c r="A4717" s="1">
        <v>5</v>
      </c>
      <c r="B4717" s="1" t="s">
        <v>1037</v>
      </c>
      <c r="C4717" s="11">
        <v>42643</v>
      </c>
      <c r="D4717" s="15">
        <v>47580</v>
      </c>
    </row>
    <row r="4718" spans="1:4" x14ac:dyDescent="0.3">
      <c r="A4718" s="1">
        <v>5</v>
      </c>
      <c r="B4718" s="1" t="s">
        <v>1041</v>
      </c>
      <c r="C4718" s="11">
        <v>42643</v>
      </c>
      <c r="D4718" s="15">
        <v>110000</v>
      </c>
    </row>
    <row r="4719" spans="1:4" x14ac:dyDescent="0.3">
      <c r="A4719" s="1">
        <v>5</v>
      </c>
      <c r="B4719" s="1" t="s">
        <v>1039</v>
      </c>
      <c r="C4719" s="11">
        <v>42643</v>
      </c>
      <c r="D4719" s="15">
        <v>-142000</v>
      </c>
    </row>
    <row r="4720" spans="1:4" x14ac:dyDescent="0.3">
      <c r="A4720" s="1">
        <v>5</v>
      </c>
      <c r="B4720" s="1" t="s">
        <v>1040</v>
      </c>
      <c r="C4720" s="11">
        <v>42674</v>
      </c>
      <c r="D4720" s="15">
        <v>1153186</v>
      </c>
    </row>
    <row r="4721" spans="1:4" x14ac:dyDescent="0.3">
      <c r="A4721" s="1">
        <v>5</v>
      </c>
      <c r="B4721" s="1" t="s">
        <v>1035</v>
      </c>
      <c r="C4721" s="11">
        <v>42674</v>
      </c>
      <c r="D4721" s="15">
        <v>95021</v>
      </c>
    </row>
    <row r="4722" spans="1:4" x14ac:dyDescent="0.3">
      <c r="A4722" s="1">
        <v>5</v>
      </c>
      <c r="B4722" s="1" t="s">
        <v>1036</v>
      </c>
      <c r="C4722" s="11">
        <v>42674</v>
      </c>
      <c r="D4722" s="15">
        <v>1021</v>
      </c>
    </row>
    <row r="4723" spans="1:4" x14ac:dyDescent="0.3">
      <c r="A4723" s="1">
        <v>5</v>
      </c>
      <c r="B4723" s="1" t="s">
        <v>1038</v>
      </c>
      <c r="C4723" s="11">
        <v>42674</v>
      </c>
      <c r="D4723" s="15">
        <v>35000</v>
      </c>
    </row>
    <row r="4724" spans="1:4" x14ac:dyDescent="0.3">
      <c r="A4724" s="1">
        <v>5</v>
      </c>
      <c r="B4724" s="1" t="s">
        <v>1037</v>
      </c>
      <c r="C4724" s="11">
        <v>42674</v>
      </c>
      <c r="D4724" s="15">
        <v>46977</v>
      </c>
    </row>
    <row r="4725" spans="1:4" x14ac:dyDescent="0.3">
      <c r="A4725" s="1">
        <v>5</v>
      </c>
      <c r="B4725" s="1" t="s">
        <v>1041</v>
      </c>
      <c r="C4725" s="11">
        <v>42674</v>
      </c>
      <c r="D4725" s="15">
        <v>110000</v>
      </c>
    </row>
    <row r="4726" spans="1:4" x14ac:dyDescent="0.3">
      <c r="A4726" s="1">
        <v>5</v>
      </c>
      <c r="B4726" s="1" t="s">
        <v>1039</v>
      </c>
      <c r="C4726" s="11">
        <v>42674</v>
      </c>
      <c r="D4726" s="15">
        <v>-142000</v>
      </c>
    </row>
    <row r="4727" spans="1:4" x14ac:dyDescent="0.3">
      <c r="A4727" s="1">
        <v>5</v>
      </c>
      <c r="B4727" s="1" t="s">
        <v>1040</v>
      </c>
      <c r="C4727" s="11">
        <v>42704</v>
      </c>
      <c r="D4727" s="15">
        <v>1185416</v>
      </c>
    </row>
    <row r="4728" spans="1:4" x14ac:dyDescent="0.3">
      <c r="A4728" s="1">
        <v>5</v>
      </c>
      <c r="B4728" s="1" t="s">
        <v>1035</v>
      </c>
      <c r="C4728" s="11">
        <v>42704</v>
      </c>
      <c r="D4728" s="15">
        <v>97026</v>
      </c>
    </row>
    <row r="4729" spans="1:4" x14ac:dyDescent="0.3">
      <c r="A4729" s="1">
        <v>5</v>
      </c>
      <c r="B4729" s="1" t="s">
        <v>1036</v>
      </c>
      <c r="C4729" s="11">
        <v>42704</v>
      </c>
      <c r="D4729" s="15">
        <v>1009</v>
      </c>
    </row>
    <row r="4730" spans="1:4" x14ac:dyDescent="0.3">
      <c r="A4730" s="1">
        <v>5</v>
      </c>
      <c r="B4730" s="1" t="s">
        <v>1038</v>
      </c>
      <c r="C4730" s="11">
        <v>42704</v>
      </c>
      <c r="D4730" s="15">
        <v>35000</v>
      </c>
    </row>
    <row r="4731" spans="1:4" x14ac:dyDescent="0.3">
      <c r="A4731" s="1">
        <v>5</v>
      </c>
      <c r="B4731" s="1" t="s">
        <v>1037</v>
      </c>
      <c r="C4731" s="11">
        <v>42704</v>
      </c>
      <c r="D4731" s="15">
        <v>47814</v>
      </c>
    </row>
    <row r="4732" spans="1:4" x14ac:dyDescent="0.3">
      <c r="A4732" s="1">
        <v>5</v>
      </c>
      <c r="B4732" s="1" t="s">
        <v>1041</v>
      </c>
      <c r="C4732" s="11">
        <v>42704</v>
      </c>
      <c r="D4732" s="15">
        <v>110000</v>
      </c>
    </row>
    <row r="4733" spans="1:4" x14ac:dyDescent="0.3">
      <c r="A4733" s="1">
        <v>5</v>
      </c>
      <c r="B4733" s="1" t="s">
        <v>1039</v>
      </c>
      <c r="C4733" s="11">
        <v>42704</v>
      </c>
      <c r="D4733" s="15">
        <v>-142000</v>
      </c>
    </row>
    <row r="4734" spans="1:4" x14ac:dyDescent="0.3">
      <c r="A4734" s="1">
        <v>5</v>
      </c>
      <c r="B4734" s="1" t="s">
        <v>1040</v>
      </c>
      <c r="C4734" s="11">
        <v>42735</v>
      </c>
      <c r="D4734" s="15">
        <v>1208013</v>
      </c>
    </row>
    <row r="4735" spans="1:4" x14ac:dyDescent="0.3">
      <c r="A4735" s="1">
        <v>5</v>
      </c>
      <c r="B4735" s="1" t="s">
        <v>1035</v>
      </c>
      <c r="C4735" s="11">
        <v>42735</v>
      </c>
      <c r="D4735" s="15">
        <v>101502</v>
      </c>
    </row>
    <row r="4736" spans="1:4" x14ac:dyDescent="0.3">
      <c r="A4736" s="1">
        <v>5</v>
      </c>
      <c r="B4736" s="1" t="s">
        <v>1036</v>
      </c>
      <c r="C4736" s="11">
        <v>42735</v>
      </c>
      <c r="D4736" s="15">
        <v>1021</v>
      </c>
    </row>
    <row r="4737" spans="1:4" x14ac:dyDescent="0.3">
      <c r="A4737" s="1">
        <v>5</v>
      </c>
      <c r="B4737" s="1" t="s">
        <v>1038</v>
      </c>
      <c r="C4737" s="11">
        <v>42735</v>
      </c>
      <c r="D4737" s="15">
        <v>35000</v>
      </c>
    </row>
    <row r="4738" spans="1:4" x14ac:dyDescent="0.3">
      <c r="A4738" s="1">
        <v>5</v>
      </c>
      <c r="B4738" s="1" t="s">
        <v>1037</v>
      </c>
      <c r="C4738" s="11">
        <v>42735</v>
      </c>
      <c r="D4738" s="15">
        <v>48416</v>
      </c>
    </row>
    <row r="4739" spans="1:4" x14ac:dyDescent="0.3">
      <c r="A4739" s="1">
        <v>5</v>
      </c>
      <c r="B4739" s="1" t="s">
        <v>1041</v>
      </c>
      <c r="C4739" s="11">
        <v>42735</v>
      </c>
      <c r="D4739" s="15">
        <v>110000</v>
      </c>
    </row>
    <row r="4740" spans="1:4" x14ac:dyDescent="0.3">
      <c r="A4740" s="1">
        <v>5</v>
      </c>
      <c r="B4740" s="1" t="s">
        <v>1039</v>
      </c>
      <c r="C4740" s="11">
        <v>42735</v>
      </c>
      <c r="D4740" s="15">
        <v>-142000</v>
      </c>
    </row>
    <row r="4741" spans="1:4" x14ac:dyDescent="0.3">
      <c r="A4741" s="1">
        <v>5</v>
      </c>
      <c r="B4741" s="1" t="s">
        <v>1040</v>
      </c>
      <c r="C4741" s="11">
        <v>42766</v>
      </c>
      <c r="D4741" s="15">
        <v>1229846</v>
      </c>
    </row>
    <row r="4742" spans="1:4" x14ac:dyDescent="0.3">
      <c r="A4742" s="1">
        <v>5</v>
      </c>
      <c r="B4742" s="1" t="s">
        <v>1035</v>
      </c>
      <c r="C4742" s="11">
        <v>42766</v>
      </c>
      <c r="D4742" s="15">
        <v>103502</v>
      </c>
    </row>
    <row r="4743" spans="1:4" x14ac:dyDescent="0.3">
      <c r="A4743" s="1">
        <v>5</v>
      </c>
      <c r="B4743" s="1" t="s">
        <v>1036</v>
      </c>
      <c r="C4743" s="11">
        <v>42766</v>
      </c>
      <c r="D4743" s="15">
        <v>1028</v>
      </c>
    </row>
    <row r="4744" spans="1:4" x14ac:dyDescent="0.3">
      <c r="A4744" s="1">
        <v>5</v>
      </c>
      <c r="B4744" s="1" t="s">
        <v>1038</v>
      </c>
      <c r="C4744" s="11">
        <v>42766</v>
      </c>
      <c r="D4744" s="15">
        <v>35000</v>
      </c>
    </row>
    <row r="4745" spans="1:4" x14ac:dyDescent="0.3">
      <c r="A4745" s="1">
        <v>5</v>
      </c>
      <c r="B4745" s="1" t="s">
        <v>1037</v>
      </c>
      <c r="C4745" s="11">
        <v>42766</v>
      </c>
      <c r="D4745" s="15">
        <v>49014</v>
      </c>
    </row>
    <row r="4746" spans="1:4" x14ac:dyDescent="0.3">
      <c r="A4746" s="1">
        <v>5</v>
      </c>
      <c r="B4746" s="1" t="s">
        <v>1041</v>
      </c>
      <c r="C4746" s="11">
        <v>42766</v>
      </c>
      <c r="D4746" s="15">
        <v>110000</v>
      </c>
    </row>
    <row r="4747" spans="1:4" x14ac:dyDescent="0.3">
      <c r="A4747" s="1">
        <v>5</v>
      </c>
      <c r="B4747" s="1" t="s">
        <v>1039</v>
      </c>
      <c r="C4747" s="11">
        <v>42766</v>
      </c>
      <c r="D4747" s="15">
        <v>-142000</v>
      </c>
    </row>
    <row r="4748" spans="1:4" x14ac:dyDescent="0.3">
      <c r="A4748" s="1">
        <v>5</v>
      </c>
      <c r="B4748" s="1" t="s">
        <v>1040</v>
      </c>
      <c r="C4748" s="11">
        <v>42794</v>
      </c>
      <c r="D4748" s="15">
        <v>1264532</v>
      </c>
    </row>
    <row r="4749" spans="1:4" x14ac:dyDescent="0.3">
      <c r="A4749" s="1">
        <v>5</v>
      </c>
      <c r="B4749" s="1" t="s">
        <v>1035</v>
      </c>
      <c r="C4749" s="11">
        <v>42794</v>
      </c>
      <c r="D4749" s="15">
        <v>106022</v>
      </c>
    </row>
    <row r="4750" spans="1:4" x14ac:dyDescent="0.3">
      <c r="A4750" s="1">
        <v>5</v>
      </c>
      <c r="B4750" s="1" t="s">
        <v>1036</v>
      </c>
      <c r="C4750" s="11">
        <v>42794</v>
      </c>
      <c r="D4750" s="15">
        <v>1053</v>
      </c>
    </row>
    <row r="4751" spans="1:4" x14ac:dyDescent="0.3">
      <c r="A4751" s="1">
        <v>5</v>
      </c>
      <c r="B4751" s="1" t="s">
        <v>1038</v>
      </c>
      <c r="C4751" s="11">
        <v>42794</v>
      </c>
      <c r="D4751" s="15">
        <v>100000</v>
      </c>
    </row>
    <row r="4752" spans="1:4" x14ac:dyDescent="0.3">
      <c r="A4752" s="1">
        <v>5</v>
      </c>
      <c r="B4752" s="1" t="s">
        <v>1037</v>
      </c>
      <c r="C4752" s="11">
        <v>42794</v>
      </c>
      <c r="D4752" s="15">
        <v>50109</v>
      </c>
    </row>
    <row r="4753" spans="1:4" x14ac:dyDescent="0.3">
      <c r="A4753" s="1">
        <v>5</v>
      </c>
      <c r="B4753" s="1" t="s">
        <v>1041</v>
      </c>
      <c r="C4753" s="11">
        <v>42794</v>
      </c>
      <c r="D4753" s="15">
        <v>110000</v>
      </c>
    </row>
    <row r="4754" spans="1:4" x14ac:dyDescent="0.3">
      <c r="A4754" s="1">
        <v>5</v>
      </c>
      <c r="B4754" s="1" t="s">
        <v>1039</v>
      </c>
      <c r="C4754" s="11">
        <v>42794</v>
      </c>
      <c r="D4754" s="15">
        <v>-140000</v>
      </c>
    </row>
    <row r="4755" spans="1:4" x14ac:dyDescent="0.3">
      <c r="A4755" s="1">
        <v>5</v>
      </c>
      <c r="B4755" s="1" t="s">
        <v>1040</v>
      </c>
      <c r="C4755" s="11">
        <v>42825</v>
      </c>
      <c r="D4755" s="15">
        <v>1260525</v>
      </c>
    </row>
    <row r="4756" spans="1:4" x14ac:dyDescent="0.3">
      <c r="A4756" s="1">
        <v>5</v>
      </c>
      <c r="B4756" s="1" t="s">
        <v>1035</v>
      </c>
      <c r="C4756" s="11">
        <v>42825</v>
      </c>
      <c r="D4756" s="15">
        <v>106257</v>
      </c>
    </row>
    <row r="4757" spans="1:4" x14ac:dyDescent="0.3">
      <c r="A4757" s="1">
        <v>5</v>
      </c>
      <c r="B4757" s="1" t="s">
        <v>1036</v>
      </c>
      <c r="C4757" s="11">
        <v>42825</v>
      </c>
      <c r="D4757" s="15">
        <v>1046</v>
      </c>
    </row>
    <row r="4758" spans="1:4" x14ac:dyDescent="0.3">
      <c r="A4758" s="1">
        <v>5</v>
      </c>
      <c r="B4758" s="1" t="s">
        <v>1038</v>
      </c>
      <c r="C4758" s="11">
        <v>42825</v>
      </c>
      <c r="D4758" s="15">
        <v>100000</v>
      </c>
    </row>
    <row r="4759" spans="1:4" x14ac:dyDescent="0.3">
      <c r="A4759" s="1">
        <v>5</v>
      </c>
      <c r="B4759" s="1" t="s">
        <v>1037</v>
      </c>
      <c r="C4759" s="11">
        <v>42825</v>
      </c>
      <c r="D4759" s="15">
        <v>49965</v>
      </c>
    </row>
    <row r="4760" spans="1:4" x14ac:dyDescent="0.3">
      <c r="A4760" s="1">
        <v>5</v>
      </c>
      <c r="B4760" s="1" t="s">
        <v>1041</v>
      </c>
      <c r="C4760" s="11">
        <v>42825</v>
      </c>
      <c r="D4760" s="15">
        <v>110000</v>
      </c>
    </row>
    <row r="4761" spans="1:4" x14ac:dyDescent="0.3">
      <c r="A4761" s="1">
        <v>5</v>
      </c>
      <c r="B4761" s="1" t="s">
        <v>1039</v>
      </c>
      <c r="C4761" s="11">
        <v>42825</v>
      </c>
      <c r="D4761" s="15">
        <v>-140000</v>
      </c>
    </row>
    <row r="4762" spans="1:4" x14ac:dyDescent="0.3">
      <c r="A4762" s="1">
        <v>5</v>
      </c>
      <c r="B4762" s="1" t="s">
        <v>1040</v>
      </c>
      <c r="C4762" s="11">
        <v>42855</v>
      </c>
      <c r="D4762" s="15">
        <v>1274636</v>
      </c>
    </row>
    <row r="4763" spans="1:4" x14ac:dyDescent="0.3">
      <c r="A4763" s="1">
        <v>5</v>
      </c>
      <c r="B4763" s="1" t="s">
        <v>1035</v>
      </c>
      <c r="C4763" s="11">
        <v>42855</v>
      </c>
      <c r="D4763" s="15">
        <v>86626</v>
      </c>
    </row>
    <row r="4764" spans="1:4" x14ac:dyDescent="0.3">
      <c r="A4764" s="1">
        <v>5</v>
      </c>
      <c r="B4764" s="1" t="s">
        <v>1036</v>
      </c>
      <c r="C4764" s="11">
        <v>42855</v>
      </c>
      <c r="D4764" s="15">
        <v>1054</v>
      </c>
    </row>
    <row r="4765" spans="1:4" x14ac:dyDescent="0.3">
      <c r="A4765" s="1">
        <v>5</v>
      </c>
      <c r="B4765" s="1" t="s">
        <v>1038</v>
      </c>
      <c r="C4765" s="11">
        <v>42855</v>
      </c>
      <c r="D4765" s="15">
        <v>100000</v>
      </c>
    </row>
    <row r="4766" spans="1:4" x14ac:dyDescent="0.3">
      <c r="A4766" s="1">
        <v>5</v>
      </c>
      <c r="B4766" s="1" t="s">
        <v>1037</v>
      </c>
      <c r="C4766" s="11">
        <v>42855</v>
      </c>
      <c r="D4766" s="15">
        <v>50449</v>
      </c>
    </row>
    <row r="4767" spans="1:4" x14ac:dyDescent="0.3">
      <c r="A4767" s="1">
        <v>5</v>
      </c>
      <c r="B4767" s="1" t="s">
        <v>1041</v>
      </c>
      <c r="C4767" s="11">
        <v>42855</v>
      </c>
      <c r="D4767" s="15">
        <v>110000</v>
      </c>
    </row>
    <row r="4768" spans="1:4" x14ac:dyDescent="0.3">
      <c r="A4768" s="1">
        <v>5</v>
      </c>
      <c r="B4768" s="1" t="s">
        <v>1039</v>
      </c>
      <c r="C4768" s="11">
        <v>42855</v>
      </c>
      <c r="D4768" s="15">
        <v>-140000</v>
      </c>
    </row>
    <row r="4769" spans="1:4" x14ac:dyDescent="0.3">
      <c r="A4769" s="1">
        <v>5</v>
      </c>
      <c r="B4769" s="1" t="s">
        <v>1040</v>
      </c>
      <c r="C4769" s="11">
        <v>42886</v>
      </c>
      <c r="D4769" s="15">
        <v>1279101</v>
      </c>
    </row>
    <row r="4770" spans="1:4" x14ac:dyDescent="0.3">
      <c r="A4770" s="1">
        <v>5</v>
      </c>
      <c r="B4770" s="1" t="s">
        <v>1035</v>
      </c>
      <c r="C4770" s="11">
        <v>42886</v>
      </c>
      <c r="D4770" s="15">
        <v>87133</v>
      </c>
    </row>
    <row r="4771" spans="1:4" x14ac:dyDescent="0.3">
      <c r="A4771" s="1">
        <v>5</v>
      </c>
      <c r="B4771" s="1" t="s">
        <v>1036</v>
      </c>
      <c r="C4771" s="11">
        <v>42886</v>
      </c>
      <c r="D4771" s="15">
        <v>1056</v>
      </c>
    </row>
    <row r="4772" spans="1:4" x14ac:dyDescent="0.3">
      <c r="A4772" s="1">
        <v>5</v>
      </c>
      <c r="B4772" s="1" t="s">
        <v>1038</v>
      </c>
      <c r="C4772" s="11">
        <v>42886</v>
      </c>
      <c r="D4772" s="15">
        <v>100000</v>
      </c>
    </row>
    <row r="4773" spans="1:4" x14ac:dyDescent="0.3">
      <c r="A4773" s="1">
        <v>5</v>
      </c>
      <c r="B4773" s="1" t="s">
        <v>1037</v>
      </c>
      <c r="C4773" s="11">
        <v>42886</v>
      </c>
      <c r="D4773" s="15">
        <v>50695</v>
      </c>
    </row>
    <row r="4774" spans="1:4" x14ac:dyDescent="0.3">
      <c r="A4774" s="1">
        <v>5</v>
      </c>
      <c r="B4774" s="1" t="s">
        <v>1041</v>
      </c>
      <c r="C4774" s="11">
        <v>42886</v>
      </c>
      <c r="D4774" s="15">
        <v>110000</v>
      </c>
    </row>
    <row r="4775" spans="1:4" x14ac:dyDescent="0.3">
      <c r="A4775" s="1">
        <v>5</v>
      </c>
      <c r="B4775" s="1" t="s">
        <v>1039</v>
      </c>
      <c r="C4775" s="11">
        <v>42886</v>
      </c>
      <c r="D4775" s="15">
        <v>-140000</v>
      </c>
    </row>
    <row r="4776" spans="1:4" x14ac:dyDescent="0.3">
      <c r="A4776" s="1">
        <v>5</v>
      </c>
      <c r="B4776" s="1" t="s">
        <v>1040</v>
      </c>
      <c r="C4776" s="11">
        <v>42916</v>
      </c>
      <c r="D4776" s="15">
        <v>1282949</v>
      </c>
    </row>
    <row r="4777" spans="1:4" x14ac:dyDescent="0.3">
      <c r="A4777" s="1">
        <v>5</v>
      </c>
      <c r="B4777" s="1" t="s">
        <v>1035</v>
      </c>
      <c r="C4777" s="11">
        <v>42916</v>
      </c>
      <c r="D4777" s="15">
        <v>87504</v>
      </c>
    </row>
    <row r="4778" spans="1:4" x14ac:dyDescent="0.3">
      <c r="A4778" s="1">
        <v>5</v>
      </c>
      <c r="B4778" s="1" t="s">
        <v>1036</v>
      </c>
      <c r="C4778" s="11">
        <v>42916</v>
      </c>
      <c r="D4778" s="15">
        <v>1063</v>
      </c>
    </row>
    <row r="4779" spans="1:4" x14ac:dyDescent="0.3">
      <c r="A4779" s="1">
        <v>5</v>
      </c>
      <c r="B4779" s="1" t="s">
        <v>1038</v>
      </c>
      <c r="C4779" s="11">
        <v>42916</v>
      </c>
      <c r="D4779" s="15">
        <v>100000</v>
      </c>
    </row>
    <row r="4780" spans="1:4" x14ac:dyDescent="0.3">
      <c r="A4780" s="1">
        <v>5</v>
      </c>
      <c r="B4780" s="1" t="s">
        <v>1037</v>
      </c>
      <c r="C4780" s="11">
        <v>42916</v>
      </c>
      <c r="D4780" s="15">
        <v>50848</v>
      </c>
    </row>
    <row r="4781" spans="1:4" x14ac:dyDescent="0.3">
      <c r="A4781" s="1">
        <v>5</v>
      </c>
      <c r="B4781" s="1" t="s">
        <v>1041</v>
      </c>
      <c r="C4781" s="11">
        <v>42916</v>
      </c>
      <c r="D4781" s="15">
        <v>110000</v>
      </c>
    </row>
    <row r="4782" spans="1:4" x14ac:dyDescent="0.3">
      <c r="A4782" s="1">
        <v>5</v>
      </c>
      <c r="B4782" s="1" t="s">
        <v>1039</v>
      </c>
      <c r="C4782" s="11">
        <v>42916</v>
      </c>
      <c r="D4782" s="15">
        <v>-140000</v>
      </c>
    </row>
    <row r="4783" spans="1:4" x14ac:dyDescent="0.3">
      <c r="A4783" s="1">
        <v>5</v>
      </c>
      <c r="B4783" s="1" t="s">
        <v>1040</v>
      </c>
      <c r="C4783" s="11">
        <v>42947</v>
      </c>
      <c r="D4783" s="15">
        <v>1313699</v>
      </c>
    </row>
    <row r="4784" spans="1:4" x14ac:dyDescent="0.3">
      <c r="A4784" s="1">
        <v>5</v>
      </c>
      <c r="B4784" s="1" t="s">
        <v>1035</v>
      </c>
      <c r="C4784" s="11">
        <v>42947</v>
      </c>
      <c r="D4784" s="15">
        <v>93667</v>
      </c>
    </row>
    <row r="4785" spans="1:4" x14ac:dyDescent="0.3">
      <c r="A4785" s="1">
        <v>5</v>
      </c>
      <c r="B4785" s="1" t="s">
        <v>1036</v>
      </c>
      <c r="C4785" s="11">
        <v>42947</v>
      </c>
      <c r="D4785" s="15">
        <v>1078</v>
      </c>
    </row>
    <row r="4786" spans="1:4" x14ac:dyDescent="0.3">
      <c r="A4786" s="1">
        <v>5</v>
      </c>
      <c r="B4786" s="1" t="s">
        <v>1038</v>
      </c>
      <c r="C4786" s="11">
        <v>42947</v>
      </c>
      <c r="D4786" s="15">
        <v>100000</v>
      </c>
    </row>
    <row r="4787" spans="1:4" x14ac:dyDescent="0.3">
      <c r="A4787" s="1">
        <v>5</v>
      </c>
      <c r="B4787" s="1" t="s">
        <v>1037</v>
      </c>
      <c r="C4787" s="11">
        <v>42947</v>
      </c>
      <c r="D4787" s="15">
        <v>51788</v>
      </c>
    </row>
    <row r="4788" spans="1:4" x14ac:dyDescent="0.3">
      <c r="A4788" s="1">
        <v>5</v>
      </c>
      <c r="B4788" s="1" t="s">
        <v>1041</v>
      </c>
      <c r="C4788" s="11">
        <v>42947</v>
      </c>
      <c r="D4788" s="15">
        <v>110000</v>
      </c>
    </row>
    <row r="4789" spans="1:4" x14ac:dyDescent="0.3">
      <c r="A4789" s="1">
        <v>5</v>
      </c>
      <c r="B4789" s="1" t="s">
        <v>1039</v>
      </c>
      <c r="C4789" s="11">
        <v>42947</v>
      </c>
      <c r="D4789" s="15">
        <v>-140000</v>
      </c>
    </row>
    <row r="4790" spans="1:4" x14ac:dyDescent="0.3">
      <c r="A4790" s="1">
        <v>5</v>
      </c>
      <c r="B4790" s="1" t="s">
        <v>1040</v>
      </c>
      <c r="C4790" s="11">
        <v>42978</v>
      </c>
      <c r="D4790" s="15">
        <v>1307482</v>
      </c>
    </row>
    <row r="4791" spans="1:4" x14ac:dyDescent="0.3">
      <c r="A4791" s="1">
        <v>5</v>
      </c>
      <c r="B4791" s="1" t="s">
        <v>1035</v>
      </c>
      <c r="C4791" s="11">
        <v>42978</v>
      </c>
      <c r="D4791" s="15">
        <v>93210</v>
      </c>
    </row>
    <row r="4792" spans="1:4" x14ac:dyDescent="0.3">
      <c r="A4792" s="1">
        <v>5</v>
      </c>
      <c r="B4792" s="1" t="s">
        <v>1036</v>
      </c>
      <c r="C4792" s="11">
        <v>42978</v>
      </c>
      <c r="D4792" s="15">
        <v>1077</v>
      </c>
    </row>
    <row r="4793" spans="1:4" x14ac:dyDescent="0.3">
      <c r="A4793" s="1">
        <v>5</v>
      </c>
      <c r="B4793" s="1" t="s">
        <v>1038</v>
      </c>
      <c r="C4793" s="11">
        <v>42978</v>
      </c>
      <c r="D4793" s="15">
        <v>100000</v>
      </c>
    </row>
    <row r="4794" spans="1:4" x14ac:dyDescent="0.3">
      <c r="A4794" s="1">
        <v>5</v>
      </c>
      <c r="B4794" s="1" t="s">
        <v>1037</v>
      </c>
      <c r="C4794" s="11">
        <v>42978</v>
      </c>
      <c r="D4794" s="15">
        <v>51618</v>
      </c>
    </row>
    <row r="4795" spans="1:4" x14ac:dyDescent="0.3">
      <c r="A4795" s="1">
        <v>5</v>
      </c>
      <c r="B4795" s="1" t="s">
        <v>1041</v>
      </c>
      <c r="C4795" s="11">
        <v>42978</v>
      </c>
      <c r="D4795" s="15">
        <v>110000</v>
      </c>
    </row>
    <row r="4796" spans="1:4" x14ac:dyDescent="0.3">
      <c r="A4796" s="1">
        <v>5</v>
      </c>
      <c r="B4796" s="1" t="s">
        <v>1039</v>
      </c>
      <c r="C4796" s="11">
        <v>42978</v>
      </c>
      <c r="D4796" s="15">
        <v>-140000</v>
      </c>
    </row>
    <row r="4797" spans="1:4" x14ac:dyDescent="0.3">
      <c r="A4797" s="1">
        <v>5</v>
      </c>
      <c r="B4797" s="1" t="s">
        <v>1040</v>
      </c>
      <c r="C4797" s="11">
        <v>43008</v>
      </c>
      <c r="D4797" s="15">
        <v>1342648</v>
      </c>
    </row>
    <row r="4798" spans="1:4" x14ac:dyDescent="0.3">
      <c r="A4798" s="1">
        <v>5</v>
      </c>
      <c r="B4798" s="1" t="s">
        <v>1035</v>
      </c>
      <c r="C4798" s="11">
        <v>43008</v>
      </c>
      <c r="D4798" s="15">
        <v>98443</v>
      </c>
    </row>
    <row r="4799" spans="1:4" x14ac:dyDescent="0.3">
      <c r="A4799" s="1">
        <v>5</v>
      </c>
      <c r="B4799" s="1" t="s">
        <v>1036</v>
      </c>
      <c r="C4799" s="11">
        <v>43008</v>
      </c>
      <c r="D4799" s="15">
        <v>1079</v>
      </c>
    </row>
    <row r="4800" spans="1:4" x14ac:dyDescent="0.3">
      <c r="A4800" s="1">
        <v>5</v>
      </c>
      <c r="B4800" s="1" t="s">
        <v>1038</v>
      </c>
      <c r="C4800" s="11">
        <v>43008</v>
      </c>
      <c r="D4800" s="15">
        <v>100000</v>
      </c>
    </row>
    <row r="4801" spans="1:4" x14ac:dyDescent="0.3">
      <c r="A4801" s="1">
        <v>5</v>
      </c>
      <c r="B4801" s="1" t="s">
        <v>1037</v>
      </c>
      <c r="C4801" s="11">
        <v>43008</v>
      </c>
      <c r="D4801" s="15">
        <v>52505</v>
      </c>
    </row>
    <row r="4802" spans="1:4" x14ac:dyDescent="0.3">
      <c r="A4802" s="1">
        <v>5</v>
      </c>
      <c r="B4802" s="1" t="s">
        <v>1041</v>
      </c>
      <c r="C4802" s="11">
        <v>43008</v>
      </c>
      <c r="D4802" s="15">
        <v>110000</v>
      </c>
    </row>
    <row r="4803" spans="1:4" x14ac:dyDescent="0.3">
      <c r="A4803" s="1">
        <v>5</v>
      </c>
      <c r="B4803" s="1" t="s">
        <v>1039</v>
      </c>
      <c r="C4803" s="11">
        <v>43008</v>
      </c>
      <c r="D4803" s="15">
        <v>-140000</v>
      </c>
    </row>
    <row r="4804" spans="1:4" x14ac:dyDescent="0.3">
      <c r="A4804" s="1">
        <v>5</v>
      </c>
      <c r="B4804" s="1" t="s">
        <v>1040</v>
      </c>
      <c r="C4804" s="11">
        <v>43039</v>
      </c>
      <c r="D4804" s="15">
        <v>1355425</v>
      </c>
    </row>
    <row r="4805" spans="1:4" x14ac:dyDescent="0.3">
      <c r="A4805" s="1">
        <v>5</v>
      </c>
      <c r="B4805" s="1" t="s">
        <v>1035</v>
      </c>
      <c r="C4805" s="11">
        <v>43039</v>
      </c>
      <c r="D4805" s="15">
        <v>100601</v>
      </c>
    </row>
    <row r="4806" spans="1:4" x14ac:dyDescent="0.3">
      <c r="A4806" s="1">
        <v>5</v>
      </c>
      <c r="B4806" s="1" t="s">
        <v>1036</v>
      </c>
      <c r="C4806" s="11">
        <v>43039</v>
      </c>
      <c r="D4806" s="15">
        <v>1077</v>
      </c>
    </row>
    <row r="4807" spans="1:4" x14ac:dyDescent="0.3">
      <c r="A4807" s="1">
        <v>5</v>
      </c>
      <c r="B4807" s="1" t="s">
        <v>1038</v>
      </c>
      <c r="C4807" s="11">
        <v>43039</v>
      </c>
      <c r="D4807" s="15">
        <v>100000</v>
      </c>
    </row>
    <row r="4808" spans="1:4" x14ac:dyDescent="0.3">
      <c r="A4808" s="1">
        <v>5</v>
      </c>
      <c r="B4808" s="1" t="s">
        <v>1037</v>
      </c>
      <c r="C4808" s="11">
        <v>43039</v>
      </c>
      <c r="D4808" s="15">
        <v>53031</v>
      </c>
    </row>
    <row r="4809" spans="1:4" x14ac:dyDescent="0.3">
      <c r="A4809" s="1">
        <v>5</v>
      </c>
      <c r="B4809" s="1" t="s">
        <v>1041</v>
      </c>
      <c r="C4809" s="11">
        <v>43039</v>
      </c>
      <c r="D4809" s="15">
        <v>110000</v>
      </c>
    </row>
    <row r="4810" spans="1:4" x14ac:dyDescent="0.3">
      <c r="A4810" s="1">
        <v>5</v>
      </c>
      <c r="B4810" s="1" t="s">
        <v>1039</v>
      </c>
      <c r="C4810" s="11">
        <v>43039</v>
      </c>
      <c r="D4810" s="15">
        <v>-140000</v>
      </c>
    </row>
    <row r="4811" spans="1:4" x14ac:dyDescent="0.3">
      <c r="A4811" s="1">
        <v>5</v>
      </c>
      <c r="B4811" s="1" t="s">
        <v>1040</v>
      </c>
      <c r="C4811" s="11">
        <v>43069</v>
      </c>
      <c r="D4811" s="15">
        <v>1382587</v>
      </c>
    </row>
    <row r="4812" spans="1:4" x14ac:dyDescent="0.3">
      <c r="A4812" s="1">
        <v>5</v>
      </c>
      <c r="B4812" s="1" t="s">
        <v>1035</v>
      </c>
      <c r="C4812" s="11">
        <v>43069</v>
      </c>
      <c r="D4812" s="15">
        <v>102339</v>
      </c>
    </row>
    <row r="4813" spans="1:4" x14ac:dyDescent="0.3">
      <c r="A4813" s="1">
        <v>5</v>
      </c>
      <c r="B4813" s="1" t="s">
        <v>1036</v>
      </c>
      <c r="C4813" s="11">
        <v>43069</v>
      </c>
      <c r="D4813" s="15">
        <v>1091</v>
      </c>
    </row>
    <row r="4814" spans="1:4" x14ac:dyDescent="0.3">
      <c r="A4814" s="1">
        <v>5</v>
      </c>
      <c r="B4814" s="1" t="s">
        <v>1038</v>
      </c>
      <c r="C4814" s="11">
        <v>43069</v>
      </c>
      <c r="D4814" s="15">
        <v>100000</v>
      </c>
    </row>
    <row r="4815" spans="1:4" x14ac:dyDescent="0.3">
      <c r="A4815" s="1">
        <v>5</v>
      </c>
      <c r="B4815" s="1" t="s">
        <v>1037</v>
      </c>
      <c r="C4815" s="11">
        <v>43069</v>
      </c>
      <c r="D4815" s="15">
        <v>53800</v>
      </c>
    </row>
    <row r="4816" spans="1:4" x14ac:dyDescent="0.3">
      <c r="A4816" s="1">
        <v>5</v>
      </c>
      <c r="B4816" s="1" t="s">
        <v>1041</v>
      </c>
      <c r="C4816" s="11">
        <v>43069</v>
      </c>
      <c r="D4816" s="15">
        <v>110000</v>
      </c>
    </row>
    <row r="4817" spans="1:4" x14ac:dyDescent="0.3">
      <c r="A4817" s="1">
        <v>5</v>
      </c>
      <c r="B4817" s="1" t="s">
        <v>1039</v>
      </c>
      <c r="C4817" s="11">
        <v>43069</v>
      </c>
      <c r="D4817" s="15">
        <v>-140000</v>
      </c>
    </row>
    <row r="4818" spans="1:4" x14ac:dyDescent="0.3">
      <c r="A4818" s="1">
        <v>5</v>
      </c>
      <c r="B4818" s="1" t="s">
        <v>1040</v>
      </c>
      <c r="C4818" s="11">
        <v>43100</v>
      </c>
      <c r="D4818" s="15">
        <v>1406242</v>
      </c>
    </row>
    <row r="4819" spans="1:4" x14ac:dyDescent="0.3">
      <c r="A4819" s="1">
        <v>5</v>
      </c>
      <c r="B4819" s="1" t="s">
        <v>1035</v>
      </c>
      <c r="C4819" s="11">
        <v>43100</v>
      </c>
      <c r="D4819" s="15">
        <v>107891</v>
      </c>
    </row>
    <row r="4820" spans="1:4" x14ac:dyDescent="0.3">
      <c r="A4820" s="1">
        <v>5</v>
      </c>
      <c r="B4820" s="1" t="s">
        <v>1036</v>
      </c>
      <c r="C4820" s="11">
        <v>43100</v>
      </c>
      <c r="D4820" s="15">
        <v>1106</v>
      </c>
    </row>
    <row r="4821" spans="1:4" x14ac:dyDescent="0.3">
      <c r="A4821" s="1">
        <v>5</v>
      </c>
      <c r="B4821" s="1" t="s">
        <v>1038</v>
      </c>
      <c r="C4821" s="11">
        <v>43100</v>
      </c>
      <c r="D4821" s="15">
        <v>100000</v>
      </c>
    </row>
    <row r="4822" spans="1:4" x14ac:dyDescent="0.3">
      <c r="A4822" s="1">
        <v>5</v>
      </c>
      <c r="B4822" s="1" t="s">
        <v>1037</v>
      </c>
      <c r="C4822" s="11">
        <v>43100</v>
      </c>
      <c r="D4822" s="15">
        <v>54434</v>
      </c>
    </row>
    <row r="4823" spans="1:4" x14ac:dyDescent="0.3">
      <c r="A4823" s="1">
        <v>5</v>
      </c>
      <c r="B4823" s="1" t="s">
        <v>1041</v>
      </c>
      <c r="C4823" s="11">
        <v>43100</v>
      </c>
      <c r="D4823" s="15">
        <v>110000</v>
      </c>
    </row>
    <row r="4824" spans="1:4" x14ac:dyDescent="0.3">
      <c r="A4824" s="1">
        <v>5</v>
      </c>
      <c r="B4824" s="1" t="s">
        <v>1039</v>
      </c>
      <c r="C4824" s="11">
        <v>43100</v>
      </c>
      <c r="D4824" s="15">
        <v>-140000</v>
      </c>
    </row>
    <row r="4825" spans="1:4" x14ac:dyDescent="0.3">
      <c r="A4825" s="1">
        <v>5</v>
      </c>
      <c r="B4825" s="1" t="s">
        <v>1040</v>
      </c>
      <c r="C4825" s="11">
        <v>43131</v>
      </c>
      <c r="D4825" s="15">
        <v>1452652</v>
      </c>
    </row>
    <row r="4826" spans="1:4" x14ac:dyDescent="0.3">
      <c r="A4826" s="1">
        <v>5</v>
      </c>
      <c r="B4826" s="1" t="s">
        <v>1035</v>
      </c>
      <c r="C4826" s="11">
        <v>43131</v>
      </c>
      <c r="D4826" s="15">
        <v>111439</v>
      </c>
    </row>
    <row r="4827" spans="1:4" x14ac:dyDescent="0.3">
      <c r="A4827" s="1">
        <v>5</v>
      </c>
      <c r="B4827" s="1" t="s">
        <v>1036</v>
      </c>
      <c r="C4827" s="11">
        <v>43131</v>
      </c>
      <c r="D4827" s="15">
        <v>1103</v>
      </c>
    </row>
    <row r="4828" spans="1:4" x14ac:dyDescent="0.3">
      <c r="A4828" s="1">
        <v>5</v>
      </c>
      <c r="B4828" s="1" t="s">
        <v>1038</v>
      </c>
      <c r="C4828" s="11">
        <v>43131</v>
      </c>
      <c r="D4828" s="15">
        <v>100000</v>
      </c>
    </row>
    <row r="4829" spans="1:4" x14ac:dyDescent="0.3">
      <c r="A4829" s="1">
        <v>5</v>
      </c>
      <c r="B4829" s="1" t="s">
        <v>1037</v>
      </c>
      <c r="C4829" s="11">
        <v>43131</v>
      </c>
      <c r="D4829" s="15">
        <v>55723</v>
      </c>
    </row>
    <row r="4830" spans="1:4" x14ac:dyDescent="0.3">
      <c r="A4830" s="1">
        <v>5</v>
      </c>
      <c r="B4830" s="1" t="s">
        <v>1041</v>
      </c>
      <c r="C4830" s="11">
        <v>43131</v>
      </c>
      <c r="D4830" s="15">
        <v>110000</v>
      </c>
    </row>
    <row r="4831" spans="1:4" x14ac:dyDescent="0.3">
      <c r="A4831" s="1">
        <v>5</v>
      </c>
      <c r="B4831" s="1" t="s">
        <v>1039</v>
      </c>
      <c r="C4831" s="11">
        <v>43131</v>
      </c>
      <c r="D4831" s="15">
        <v>-140000</v>
      </c>
    </row>
    <row r="4832" spans="1:4" x14ac:dyDescent="0.3">
      <c r="A4832" s="1">
        <v>5</v>
      </c>
      <c r="B4832" s="1" t="s">
        <v>1040</v>
      </c>
      <c r="C4832" s="11">
        <v>43159</v>
      </c>
      <c r="D4832" s="15">
        <v>1408371</v>
      </c>
    </row>
    <row r="4833" spans="1:4" x14ac:dyDescent="0.3">
      <c r="A4833" s="1">
        <v>5</v>
      </c>
      <c r="B4833" s="1" t="s">
        <v>1035</v>
      </c>
      <c r="C4833" s="11">
        <v>43159</v>
      </c>
      <c r="D4833" s="15">
        <v>108285</v>
      </c>
    </row>
    <row r="4834" spans="1:4" x14ac:dyDescent="0.3">
      <c r="A4834" s="1">
        <v>5</v>
      </c>
      <c r="B4834" s="1" t="s">
        <v>1036</v>
      </c>
      <c r="C4834" s="11">
        <v>43159</v>
      </c>
      <c r="D4834" s="15">
        <v>1069</v>
      </c>
    </row>
    <row r="4835" spans="1:4" x14ac:dyDescent="0.3">
      <c r="A4835" s="1">
        <v>5</v>
      </c>
      <c r="B4835" s="1" t="s">
        <v>1038</v>
      </c>
      <c r="C4835" s="11">
        <v>43159</v>
      </c>
      <c r="D4835" s="15">
        <v>100000</v>
      </c>
    </row>
    <row r="4836" spans="1:4" x14ac:dyDescent="0.3">
      <c r="A4836" s="1">
        <v>5</v>
      </c>
      <c r="B4836" s="1" t="s">
        <v>1037</v>
      </c>
      <c r="C4836" s="11">
        <v>43159</v>
      </c>
      <c r="D4836" s="15">
        <v>54388</v>
      </c>
    </row>
    <row r="4837" spans="1:4" x14ac:dyDescent="0.3">
      <c r="A4837" s="1">
        <v>5</v>
      </c>
      <c r="B4837" s="1" t="s">
        <v>1041</v>
      </c>
      <c r="C4837" s="11">
        <v>43159</v>
      </c>
      <c r="D4837" s="15">
        <v>110000</v>
      </c>
    </row>
    <row r="4838" spans="1:4" x14ac:dyDescent="0.3">
      <c r="A4838" s="1">
        <v>5</v>
      </c>
      <c r="B4838" s="1" t="s">
        <v>1039</v>
      </c>
      <c r="C4838" s="11">
        <v>43159</v>
      </c>
      <c r="D4838" s="15">
        <v>-140000</v>
      </c>
    </row>
    <row r="4839" spans="1:4" x14ac:dyDescent="0.3">
      <c r="A4839" s="1">
        <v>5</v>
      </c>
      <c r="B4839" s="1" t="s">
        <v>1040</v>
      </c>
      <c r="C4839" s="11">
        <v>43190</v>
      </c>
      <c r="D4839" s="15">
        <v>1386886</v>
      </c>
    </row>
    <row r="4840" spans="1:4" x14ac:dyDescent="0.3">
      <c r="A4840" s="1">
        <v>5</v>
      </c>
      <c r="B4840" s="1" t="s">
        <v>1035</v>
      </c>
      <c r="C4840" s="11">
        <v>43190</v>
      </c>
      <c r="D4840" s="15">
        <v>106628</v>
      </c>
    </row>
    <row r="4841" spans="1:4" x14ac:dyDescent="0.3">
      <c r="A4841" s="1">
        <v>5</v>
      </c>
      <c r="B4841" s="1" t="s">
        <v>1036</v>
      </c>
      <c r="C4841" s="11">
        <v>43190</v>
      </c>
      <c r="D4841" s="15">
        <v>1081</v>
      </c>
    </row>
    <row r="4842" spans="1:4" x14ac:dyDescent="0.3">
      <c r="A4842" s="1">
        <v>5</v>
      </c>
      <c r="B4842" s="1" t="s">
        <v>1038</v>
      </c>
      <c r="C4842" s="11">
        <v>43190</v>
      </c>
      <c r="D4842" s="15">
        <v>60000</v>
      </c>
    </row>
    <row r="4843" spans="1:4" x14ac:dyDescent="0.3">
      <c r="A4843" s="1">
        <v>5</v>
      </c>
      <c r="B4843" s="1" t="s">
        <v>1037</v>
      </c>
      <c r="C4843" s="11">
        <v>43190</v>
      </c>
      <c r="D4843" s="15">
        <v>53842</v>
      </c>
    </row>
    <row r="4844" spans="1:4" x14ac:dyDescent="0.3">
      <c r="A4844" s="1">
        <v>5</v>
      </c>
      <c r="B4844" s="1" t="s">
        <v>1041</v>
      </c>
      <c r="C4844" s="11">
        <v>43190</v>
      </c>
      <c r="D4844" s="15">
        <v>300000</v>
      </c>
    </row>
    <row r="4845" spans="1:4" x14ac:dyDescent="0.3">
      <c r="A4845" s="1">
        <v>5</v>
      </c>
      <c r="B4845" s="1" t="s">
        <v>1039</v>
      </c>
      <c r="C4845" s="11">
        <v>43190</v>
      </c>
      <c r="D4845" s="15">
        <v>-125000</v>
      </c>
    </row>
    <row r="4846" spans="1:4" x14ac:dyDescent="0.3">
      <c r="A4846" s="1">
        <v>5</v>
      </c>
      <c r="B4846" s="1" t="s">
        <v>1040</v>
      </c>
      <c r="C4846" s="11">
        <v>43220</v>
      </c>
      <c r="D4846" s="15">
        <v>1397237</v>
      </c>
    </row>
    <row r="4847" spans="1:4" x14ac:dyDescent="0.3">
      <c r="A4847" s="1">
        <v>5</v>
      </c>
      <c r="B4847" s="1" t="s">
        <v>1035</v>
      </c>
      <c r="C4847" s="11">
        <v>43220</v>
      </c>
      <c r="D4847" s="15">
        <v>111342</v>
      </c>
    </row>
    <row r="4848" spans="1:4" x14ac:dyDescent="0.3">
      <c r="A4848" s="1">
        <v>5</v>
      </c>
      <c r="B4848" s="1" t="s">
        <v>1036</v>
      </c>
      <c r="C4848" s="11">
        <v>43220</v>
      </c>
      <c r="D4848" s="15">
        <v>1083</v>
      </c>
    </row>
    <row r="4849" spans="1:4" x14ac:dyDescent="0.3">
      <c r="A4849" s="1">
        <v>5</v>
      </c>
      <c r="B4849" s="1" t="s">
        <v>1038</v>
      </c>
      <c r="C4849" s="11">
        <v>43220</v>
      </c>
      <c r="D4849" s="15">
        <v>60000</v>
      </c>
    </row>
    <row r="4850" spans="1:4" x14ac:dyDescent="0.3">
      <c r="A4850" s="1">
        <v>5</v>
      </c>
      <c r="B4850" s="1" t="s">
        <v>1037</v>
      </c>
      <c r="C4850" s="11">
        <v>43220</v>
      </c>
      <c r="D4850" s="15">
        <v>54112</v>
      </c>
    </row>
    <row r="4851" spans="1:4" x14ac:dyDescent="0.3">
      <c r="A4851" s="1">
        <v>5</v>
      </c>
      <c r="B4851" s="1" t="s">
        <v>1041</v>
      </c>
      <c r="C4851" s="11">
        <v>43220</v>
      </c>
      <c r="D4851" s="15">
        <v>300000</v>
      </c>
    </row>
    <row r="4852" spans="1:4" x14ac:dyDescent="0.3">
      <c r="A4852" s="1">
        <v>5</v>
      </c>
      <c r="B4852" s="1" t="s">
        <v>1039</v>
      </c>
      <c r="C4852" s="11">
        <v>43220</v>
      </c>
      <c r="D4852" s="15">
        <v>-125000</v>
      </c>
    </row>
    <row r="4853" spans="1:4" x14ac:dyDescent="0.3">
      <c r="A4853" s="1">
        <v>5</v>
      </c>
      <c r="B4853" s="1" t="s">
        <v>1040</v>
      </c>
      <c r="C4853" s="11">
        <v>43251</v>
      </c>
      <c r="D4853" s="15">
        <v>1409634</v>
      </c>
    </row>
    <row r="4854" spans="1:4" x14ac:dyDescent="0.3">
      <c r="A4854" s="1">
        <v>5</v>
      </c>
      <c r="B4854" s="1" t="s">
        <v>1035</v>
      </c>
      <c r="C4854" s="11">
        <v>43251</v>
      </c>
      <c r="D4854" s="15">
        <v>112127</v>
      </c>
    </row>
    <row r="4855" spans="1:4" x14ac:dyDescent="0.3">
      <c r="A4855" s="1">
        <v>5</v>
      </c>
      <c r="B4855" s="1" t="s">
        <v>1036</v>
      </c>
      <c r="C4855" s="11">
        <v>43251</v>
      </c>
      <c r="D4855" s="15">
        <v>1089</v>
      </c>
    </row>
    <row r="4856" spans="1:4" x14ac:dyDescent="0.3">
      <c r="A4856" s="1">
        <v>5</v>
      </c>
      <c r="B4856" s="1" t="s">
        <v>1038</v>
      </c>
      <c r="C4856" s="11">
        <v>43251</v>
      </c>
      <c r="D4856" s="15">
        <v>60000</v>
      </c>
    </row>
    <row r="4857" spans="1:4" x14ac:dyDescent="0.3">
      <c r="A4857" s="1">
        <v>5</v>
      </c>
      <c r="B4857" s="1" t="s">
        <v>1037</v>
      </c>
      <c r="C4857" s="11">
        <v>43251</v>
      </c>
      <c r="D4857" s="15">
        <v>54607</v>
      </c>
    </row>
    <row r="4858" spans="1:4" x14ac:dyDescent="0.3">
      <c r="A4858" s="1">
        <v>5</v>
      </c>
      <c r="B4858" s="1" t="s">
        <v>1041</v>
      </c>
      <c r="C4858" s="11">
        <v>43251</v>
      </c>
      <c r="D4858" s="15">
        <v>300000</v>
      </c>
    </row>
    <row r="4859" spans="1:4" x14ac:dyDescent="0.3">
      <c r="A4859" s="1">
        <v>5</v>
      </c>
      <c r="B4859" s="1" t="s">
        <v>1039</v>
      </c>
      <c r="C4859" s="11">
        <v>43251</v>
      </c>
      <c r="D4859" s="15">
        <v>-125000</v>
      </c>
    </row>
    <row r="4860" spans="1:4" x14ac:dyDescent="0.3">
      <c r="A4860" s="1">
        <v>5</v>
      </c>
      <c r="B4860" s="1" t="s">
        <v>1040</v>
      </c>
      <c r="C4860" s="11">
        <v>43281</v>
      </c>
      <c r="D4860" s="15">
        <v>1343323</v>
      </c>
    </row>
    <row r="4861" spans="1:4" x14ac:dyDescent="0.3">
      <c r="A4861" s="1">
        <v>5</v>
      </c>
      <c r="B4861" s="1" t="s">
        <v>1035</v>
      </c>
      <c r="C4861" s="11">
        <v>43281</v>
      </c>
      <c r="D4861" s="15">
        <v>114719</v>
      </c>
    </row>
    <row r="4862" spans="1:4" x14ac:dyDescent="0.3">
      <c r="A4862" s="1">
        <v>5</v>
      </c>
      <c r="B4862" s="1" t="s">
        <v>1036</v>
      </c>
      <c r="C4862" s="11">
        <v>43281</v>
      </c>
      <c r="D4862" s="15">
        <v>1085</v>
      </c>
    </row>
    <row r="4863" spans="1:4" x14ac:dyDescent="0.3">
      <c r="A4863" s="1">
        <v>5</v>
      </c>
      <c r="B4863" s="1" t="s">
        <v>1038</v>
      </c>
      <c r="C4863" s="11">
        <v>43281</v>
      </c>
      <c r="D4863" s="15">
        <v>60000</v>
      </c>
    </row>
    <row r="4864" spans="1:4" x14ac:dyDescent="0.3">
      <c r="A4864" s="1">
        <v>5</v>
      </c>
      <c r="B4864" s="1" t="s">
        <v>1037</v>
      </c>
      <c r="C4864" s="11">
        <v>43281</v>
      </c>
      <c r="D4864" s="15">
        <v>54216</v>
      </c>
    </row>
    <row r="4865" spans="1:4" x14ac:dyDescent="0.3">
      <c r="A4865" s="1">
        <v>5</v>
      </c>
      <c r="B4865" s="1" t="s">
        <v>1041</v>
      </c>
      <c r="C4865" s="11">
        <v>43281</v>
      </c>
      <c r="D4865" s="15">
        <v>300000</v>
      </c>
    </row>
    <row r="4866" spans="1:4" x14ac:dyDescent="0.3">
      <c r="A4866" s="1">
        <v>5</v>
      </c>
      <c r="B4866" s="1" t="s">
        <v>1039</v>
      </c>
      <c r="C4866" s="11">
        <v>43281</v>
      </c>
      <c r="D4866" s="15">
        <v>-125000</v>
      </c>
    </row>
    <row r="4867" spans="1:4" x14ac:dyDescent="0.3">
      <c r="A4867" s="1">
        <v>5</v>
      </c>
      <c r="B4867" s="1" t="s">
        <v>1040</v>
      </c>
      <c r="C4867" s="11">
        <v>43312</v>
      </c>
      <c r="D4867" s="15">
        <v>1365481</v>
      </c>
    </row>
    <row r="4868" spans="1:4" x14ac:dyDescent="0.3">
      <c r="A4868" s="1">
        <v>5</v>
      </c>
      <c r="B4868" s="1" t="s">
        <v>1035</v>
      </c>
      <c r="C4868" s="11">
        <v>43312</v>
      </c>
      <c r="D4868" s="15">
        <v>116486</v>
      </c>
    </row>
    <row r="4869" spans="1:4" x14ac:dyDescent="0.3">
      <c r="A4869" s="1">
        <v>5</v>
      </c>
      <c r="B4869" s="1" t="s">
        <v>1036</v>
      </c>
      <c r="C4869" s="11">
        <v>43312</v>
      </c>
      <c r="D4869" s="15">
        <v>1086</v>
      </c>
    </row>
    <row r="4870" spans="1:4" x14ac:dyDescent="0.3">
      <c r="A4870" s="1">
        <v>5</v>
      </c>
      <c r="B4870" s="1" t="s">
        <v>1038</v>
      </c>
      <c r="C4870" s="11">
        <v>43312</v>
      </c>
      <c r="D4870" s="15">
        <v>60000</v>
      </c>
    </row>
    <row r="4871" spans="1:4" x14ac:dyDescent="0.3">
      <c r="A4871" s="1">
        <v>5</v>
      </c>
      <c r="B4871" s="1" t="s">
        <v>1037</v>
      </c>
      <c r="C4871" s="11">
        <v>43312</v>
      </c>
      <c r="D4871" s="15">
        <v>54956</v>
      </c>
    </row>
    <row r="4872" spans="1:4" x14ac:dyDescent="0.3">
      <c r="A4872" s="1">
        <v>5</v>
      </c>
      <c r="B4872" s="1" t="s">
        <v>1041</v>
      </c>
      <c r="C4872" s="11">
        <v>43312</v>
      </c>
      <c r="D4872" s="15">
        <v>300000</v>
      </c>
    </row>
    <row r="4873" spans="1:4" x14ac:dyDescent="0.3">
      <c r="A4873" s="1">
        <v>5</v>
      </c>
      <c r="B4873" s="1" t="s">
        <v>1039</v>
      </c>
      <c r="C4873" s="11">
        <v>43312</v>
      </c>
      <c r="D4873" s="15">
        <v>-125000</v>
      </c>
    </row>
    <row r="4874" spans="1:4" x14ac:dyDescent="0.3">
      <c r="A4874" s="1">
        <v>5</v>
      </c>
      <c r="B4874" s="1" t="s">
        <v>1040</v>
      </c>
      <c r="C4874" s="11">
        <v>43343</v>
      </c>
      <c r="D4874" s="15">
        <v>1432822</v>
      </c>
    </row>
    <row r="4875" spans="1:4" x14ac:dyDescent="0.3">
      <c r="A4875" s="1">
        <v>5</v>
      </c>
      <c r="B4875" s="1" t="s">
        <v>1035</v>
      </c>
      <c r="C4875" s="11">
        <v>43343</v>
      </c>
      <c r="D4875" s="15">
        <v>117617</v>
      </c>
    </row>
    <row r="4876" spans="1:4" x14ac:dyDescent="0.3">
      <c r="A4876" s="1">
        <v>5</v>
      </c>
      <c r="B4876" s="1" t="s">
        <v>1036</v>
      </c>
      <c r="C4876" s="11">
        <v>43343</v>
      </c>
      <c r="D4876" s="15">
        <v>1090</v>
      </c>
    </row>
    <row r="4877" spans="1:4" x14ac:dyDescent="0.3">
      <c r="A4877" s="1">
        <v>5</v>
      </c>
      <c r="B4877" s="1" t="s">
        <v>1038</v>
      </c>
      <c r="C4877" s="11">
        <v>43343</v>
      </c>
      <c r="D4877" s="15">
        <v>60000</v>
      </c>
    </row>
    <row r="4878" spans="1:4" x14ac:dyDescent="0.3">
      <c r="A4878" s="1">
        <v>5</v>
      </c>
      <c r="B4878" s="1" t="s">
        <v>1037</v>
      </c>
      <c r="C4878" s="11">
        <v>43343</v>
      </c>
      <c r="D4878" s="15">
        <v>55670</v>
      </c>
    </row>
    <row r="4879" spans="1:4" x14ac:dyDescent="0.3">
      <c r="A4879" s="1">
        <v>5</v>
      </c>
      <c r="B4879" s="1" t="s">
        <v>1041</v>
      </c>
      <c r="C4879" s="11">
        <v>43343</v>
      </c>
      <c r="D4879" s="15">
        <v>300000</v>
      </c>
    </row>
    <row r="4880" spans="1:4" x14ac:dyDescent="0.3">
      <c r="A4880" s="1">
        <v>5</v>
      </c>
      <c r="B4880" s="1" t="s">
        <v>1039</v>
      </c>
      <c r="C4880" s="11">
        <v>43343</v>
      </c>
      <c r="D4880" s="15">
        <v>-125000</v>
      </c>
    </row>
    <row r="4881" spans="1:4" x14ac:dyDescent="0.3">
      <c r="A4881" s="1">
        <v>5</v>
      </c>
      <c r="B4881" s="1" t="s">
        <v>1040</v>
      </c>
      <c r="C4881" s="11">
        <v>43373</v>
      </c>
      <c r="D4881" s="15">
        <v>1422729</v>
      </c>
    </row>
    <row r="4882" spans="1:4" x14ac:dyDescent="0.3">
      <c r="A4882" s="1">
        <v>5</v>
      </c>
      <c r="B4882" s="1" t="s">
        <v>1035</v>
      </c>
      <c r="C4882" s="11">
        <v>43373</v>
      </c>
      <c r="D4882" s="15">
        <v>116630</v>
      </c>
    </row>
    <row r="4883" spans="1:4" x14ac:dyDescent="0.3">
      <c r="A4883" s="1">
        <v>5</v>
      </c>
      <c r="B4883" s="1" t="s">
        <v>1036</v>
      </c>
      <c r="C4883" s="11">
        <v>43373</v>
      </c>
      <c r="D4883" s="15">
        <v>1073</v>
      </c>
    </row>
    <row r="4884" spans="1:4" x14ac:dyDescent="0.3">
      <c r="A4884" s="1">
        <v>5</v>
      </c>
      <c r="B4884" s="1" t="s">
        <v>1038</v>
      </c>
      <c r="C4884" s="11">
        <v>43373</v>
      </c>
      <c r="D4884" s="15">
        <v>60000</v>
      </c>
    </row>
    <row r="4885" spans="1:4" x14ac:dyDescent="0.3">
      <c r="A4885" s="1">
        <v>5</v>
      </c>
      <c r="B4885" s="1" t="s">
        <v>1037</v>
      </c>
      <c r="C4885" s="11">
        <v>43373</v>
      </c>
      <c r="D4885" s="15">
        <v>55360</v>
      </c>
    </row>
    <row r="4886" spans="1:4" x14ac:dyDescent="0.3">
      <c r="A4886" s="1">
        <v>5</v>
      </c>
      <c r="B4886" s="1" t="s">
        <v>1041</v>
      </c>
      <c r="C4886" s="11">
        <v>43373</v>
      </c>
      <c r="D4886" s="15">
        <v>300000</v>
      </c>
    </row>
    <row r="4887" spans="1:4" x14ac:dyDescent="0.3">
      <c r="A4887" s="1">
        <v>5</v>
      </c>
      <c r="B4887" s="1" t="s">
        <v>1039</v>
      </c>
      <c r="C4887" s="11">
        <v>43373</v>
      </c>
      <c r="D4887" s="15">
        <v>-125000</v>
      </c>
    </row>
    <row r="4888" spans="1:4" x14ac:dyDescent="0.3">
      <c r="A4888" s="1">
        <v>5</v>
      </c>
      <c r="B4888" s="1" t="s">
        <v>1040</v>
      </c>
      <c r="C4888" s="11">
        <v>43404</v>
      </c>
      <c r="D4888" s="15">
        <v>1329241</v>
      </c>
    </row>
    <row r="4889" spans="1:4" x14ac:dyDescent="0.3">
      <c r="A4889" s="1">
        <v>5</v>
      </c>
      <c r="B4889" s="1" t="s">
        <v>1035</v>
      </c>
      <c r="C4889" s="11">
        <v>43404</v>
      </c>
      <c r="D4889" s="15">
        <v>112898</v>
      </c>
    </row>
    <row r="4890" spans="1:4" x14ac:dyDescent="0.3">
      <c r="A4890" s="1">
        <v>5</v>
      </c>
      <c r="B4890" s="1" t="s">
        <v>1036</v>
      </c>
      <c r="C4890" s="11">
        <v>43404</v>
      </c>
      <c r="D4890" s="15">
        <v>1006</v>
      </c>
    </row>
    <row r="4891" spans="1:4" x14ac:dyDescent="0.3">
      <c r="A4891" s="1">
        <v>5</v>
      </c>
      <c r="B4891" s="1" t="s">
        <v>1038</v>
      </c>
      <c r="C4891" s="11">
        <v>43404</v>
      </c>
      <c r="D4891" s="15">
        <v>60000</v>
      </c>
    </row>
    <row r="4892" spans="1:4" x14ac:dyDescent="0.3">
      <c r="A4892" s="1">
        <v>5</v>
      </c>
      <c r="B4892" s="1" t="s">
        <v>1037</v>
      </c>
      <c r="C4892" s="11">
        <v>43404</v>
      </c>
      <c r="D4892" s="15">
        <v>52498</v>
      </c>
    </row>
    <row r="4893" spans="1:4" x14ac:dyDescent="0.3">
      <c r="A4893" s="1">
        <v>5</v>
      </c>
      <c r="B4893" s="1" t="s">
        <v>1041</v>
      </c>
      <c r="C4893" s="11">
        <v>43404</v>
      </c>
      <c r="D4893" s="15">
        <v>300000</v>
      </c>
    </row>
    <row r="4894" spans="1:4" x14ac:dyDescent="0.3">
      <c r="A4894" s="1">
        <v>5</v>
      </c>
      <c r="B4894" s="1" t="s">
        <v>1039</v>
      </c>
      <c r="C4894" s="11">
        <v>43404</v>
      </c>
      <c r="D4894" s="15">
        <v>-125000</v>
      </c>
    </row>
    <row r="4895" spans="1:4" x14ac:dyDescent="0.3">
      <c r="A4895" s="1">
        <v>5</v>
      </c>
      <c r="B4895" s="1" t="s">
        <v>1040</v>
      </c>
      <c r="C4895" s="11">
        <v>43434</v>
      </c>
      <c r="D4895" s="15">
        <v>1351847</v>
      </c>
    </row>
    <row r="4896" spans="1:4" x14ac:dyDescent="0.3">
      <c r="A4896" s="1">
        <v>5</v>
      </c>
      <c r="B4896" s="1" t="s">
        <v>1035</v>
      </c>
      <c r="C4896" s="11">
        <v>43434</v>
      </c>
      <c r="D4896" s="15">
        <v>114841</v>
      </c>
    </row>
    <row r="4897" spans="1:4" x14ac:dyDescent="0.3">
      <c r="A4897" s="1">
        <v>5</v>
      </c>
      <c r="B4897" s="1" t="s">
        <v>1036</v>
      </c>
      <c r="C4897" s="11">
        <v>43434</v>
      </c>
      <c r="D4897" s="15">
        <v>1025</v>
      </c>
    </row>
    <row r="4898" spans="1:4" x14ac:dyDescent="0.3">
      <c r="A4898" s="1">
        <v>5</v>
      </c>
      <c r="B4898" s="1" t="s">
        <v>1038</v>
      </c>
      <c r="C4898" s="11">
        <v>43434</v>
      </c>
      <c r="D4898" s="15">
        <v>60000</v>
      </c>
    </row>
    <row r="4899" spans="1:4" x14ac:dyDescent="0.3">
      <c r="A4899" s="1">
        <v>5</v>
      </c>
      <c r="B4899" s="1" t="s">
        <v>1037</v>
      </c>
      <c r="C4899" s="11">
        <v>43434</v>
      </c>
      <c r="D4899" s="15">
        <v>53212</v>
      </c>
    </row>
    <row r="4900" spans="1:4" x14ac:dyDescent="0.3">
      <c r="A4900" s="1">
        <v>5</v>
      </c>
      <c r="B4900" s="1" t="s">
        <v>1041</v>
      </c>
      <c r="C4900" s="11">
        <v>43434</v>
      </c>
      <c r="D4900" s="15">
        <v>300000</v>
      </c>
    </row>
    <row r="4901" spans="1:4" x14ac:dyDescent="0.3">
      <c r="A4901" s="1">
        <v>5</v>
      </c>
      <c r="B4901" s="1" t="s">
        <v>1039</v>
      </c>
      <c r="C4901" s="11">
        <v>43434</v>
      </c>
      <c r="D4901" s="15">
        <v>-125000</v>
      </c>
    </row>
    <row r="4902" spans="1:4" x14ac:dyDescent="0.3">
      <c r="A4902" s="1">
        <v>5</v>
      </c>
      <c r="B4902" s="1" t="s">
        <v>1040</v>
      </c>
      <c r="C4902" s="11">
        <v>43465</v>
      </c>
      <c r="D4902" s="15">
        <v>1255242</v>
      </c>
    </row>
    <row r="4903" spans="1:4" x14ac:dyDescent="0.3">
      <c r="A4903" s="1">
        <v>5</v>
      </c>
      <c r="B4903" s="1" t="s">
        <v>1035</v>
      </c>
      <c r="C4903" s="11">
        <v>43465</v>
      </c>
      <c r="D4903" s="15">
        <v>106295</v>
      </c>
    </row>
    <row r="4904" spans="1:4" x14ac:dyDescent="0.3">
      <c r="A4904" s="1">
        <v>5</v>
      </c>
      <c r="B4904" s="1" t="s">
        <v>1036</v>
      </c>
      <c r="C4904" s="11">
        <v>43465</v>
      </c>
      <c r="D4904" s="15">
        <v>931</v>
      </c>
    </row>
    <row r="4905" spans="1:4" x14ac:dyDescent="0.3">
      <c r="A4905" s="1">
        <v>5</v>
      </c>
      <c r="B4905" s="1" t="s">
        <v>1038</v>
      </c>
      <c r="C4905" s="11">
        <v>43465</v>
      </c>
      <c r="D4905" s="15">
        <v>60000</v>
      </c>
    </row>
    <row r="4906" spans="1:4" x14ac:dyDescent="0.3">
      <c r="A4906" s="1">
        <v>5</v>
      </c>
      <c r="B4906" s="1" t="s">
        <v>1037</v>
      </c>
      <c r="C4906" s="11">
        <v>43465</v>
      </c>
      <c r="D4906" s="15">
        <v>50342</v>
      </c>
    </row>
    <row r="4907" spans="1:4" x14ac:dyDescent="0.3">
      <c r="A4907" s="1">
        <v>5</v>
      </c>
      <c r="B4907" s="1" t="s">
        <v>1041</v>
      </c>
      <c r="C4907" s="11">
        <v>43465</v>
      </c>
      <c r="D4907" s="15">
        <v>300000</v>
      </c>
    </row>
    <row r="4908" spans="1:4" x14ac:dyDescent="0.3">
      <c r="A4908" s="1">
        <v>5</v>
      </c>
      <c r="B4908" s="1" t="s">
        <v>1039</v>
      </c>
      <c r="C4908" s="11">
        <v>43465</v>
      </c>
      <c r="D4908" s="15">
        <v>-125000</v>
      </c>
    </row>
    <row r="4909" spans="1:4" x14ac:dyDescent="0.3">
      <c r="A4909" s="1">
        <v>5</v>
      </c>
      <c r="B4909" s="1" t="s">
        <v>1040</v>
      </c>
      <c r="C4909" s="11">
        <v>43496</v>
      </c>
      <c r="D4909" s="15">
        <v>1351588</v>
      </c>
    </row>
    <row r="4910" spans="1:4" x14ac:dyDescent="0.3">
      <c r="A4910" s="1">
        <v>5</v>
      </c>
      <c r="B4910" s="1" t="s">
        <v>1035</v>
      </c>
      <c r="C4910" s="11">
        <v>43496</v>
      </c>
      <c r="D4910" s="15">
        <v>118487</v>
      </c>
    </row>
    <row r="4911" spans="1:4" x14ac:dyDescent="0.3">
      <c r="A4911" s="1">
        <v>5</v>
      </c>
      <c r="B4911" s="1" t="s">
        <v>1036</v>
      </c>
      <c r="C4911" s="11">
        <v>43496</v>
      </c>
      <c r="D4911" s="15">
        <v>1014</v>
      </c>
    </row>
    <row r="4912" spans="1:4" x14ac:dyDescent="0.3">
      <c r="A4912" s="1">
        <v>5</v>
      </c>
      <c r="B4912" s="1" t="s">
        <v>1038</v>
      </c>
      <c r="C4912" s="11">
        <v>43496</v>
      </c>
      <c r="D4912" s="15">
        <v>60000</v>
      </c>
    </row>
    <row r="4913" spans="1:4" x14ac:dyDescent="0.3">
      <c r="A4913" s="1">
        <v>5</v>
      </c>
      <c r="B4913" s="1" t="s">
        <v>1037</v>
      </c>
      <c r="C4913" s="11">
        <v>43496</v>
      </c>
      <c r="D4913" s="15">
        <v>53296</v>
      </c>
    </row>
    <row r="4914" spans="1:4" x14ac:dyDescent="0.3">
      <c r="A4914" s="1">
        <v>5</v>
      </c>
      <c r="B4914" s="1" t="s">
        <v>1041</v>
      </c>
      <c r="C4914" s="11">
        <v>43496</v>
      </c>
      <c r="D4914" s="15">
        <v>300000</v>
      </c>
    </row>
    <row r="4915" spans="1:4" x14ac:dyDescent="0.3">
      <c r="A4915" s="1">
        <v>5</v>
      </c>
      <c r="B4915" s="1" t="s">
        <v>1039</v>
      </c>
      <c r="C4915" s="11">
        <v>43496</v>
      </c>
      <c r="D4915" s="15">
        <v>-125000</v>
      </c>
    </row>
    <row r="4916" spans="1:4" x14ac:dyDescent="0.3">
      <c r="A4916" s="1">
        <v>5</v>
      </c>
      <c r="B4916" s="1" t="s">
        <v>1040</v>
      </c>
      <c r="C4916" s="11">
        <v>43524</v>
      </c>
      <c r="D4916" s="15">
        <v>1390056</v>
      </c>
    </row>
    <row r="4917" spans="1:4" x14ac:dyDescent="0.3">
      <c r="A4917" s="1">
        <v>5</v>
      </c>
      <c r="B4917" s="1" t="s">
        <v>1035</v>
      </c>
      <c r="C4917" s="11">
        <v>43524</v>
      </c>
      <c r="D4917" s="15">
        <v>122014</v>
      </c>
    </row>
    <row r="4918" spans="1:4" x14ac:dyDescent="0.3">
      <c r="A4918" s="1">
        <v>5</v>
      </c>
      <c r="B4918" s="1" t="s">
        <v>1036</v>
      </c>
      <c r="C4918" s="11">
        <v>43524</v>
      </c>
      <c r="D4918" s="15">
        <v>1054</v>
      </c>
    </row>
    <row r="4919" spans="1:4" x14ac:dyDescent="0.3">
      <c r="A4919" s="1">
        <v>5</v>
      </c>
      <c r="B4919" s="1" t="s">
        <v>1038</v>
      </c>
      <c r="C4919" s="11">
        <v>43524</v>
      </c>
      <c r="D4919" s="15">
        <v>60000</v>
      </c>
    </row>
    <row r="4920" spans="1:4" x14ac:dyDescent="0.3">
      <c r="A4920" s="1">
        <v>5</v>
      </c>
      <c r="B4920" s="1" t="s">
        <v>1037</v>
      </c>
      <c r="C4920" s="11">
        <v>43524</v>
      </c>
      <c r="D4920" s="15">
        <v>54553</v>
      </c>
    </row>
    <row r="4921" spans="1:4" x14ac:dyDescent="0.3">
      <c r="A4921" s="1">
        <v>5</v>
      </c>
      <c r="B4921" s="1" t="s">
        <v>1041</v>
      </c>
      <c r="C4921" s="11">
        <v>43524</v>
      </c>
      <c r="D4921" s="15">
        <v>300000</v>
      </c>
    </row>
    <row r="4922" spans="1:4" x14ac:dyDescent="0.3">
      <c r="A4922" s="1">
        <v>5</v>
      </c>
      <c r="B4922" s="1" t="s">
        <v>1039</v>
      </c>
      <c r="C4922" s="11">
        <v>43524</v>
      </c>
      <c r="D4922" s="15">
        <v>-125000</v>
      </c>
    </row>
    <row r="4923" spans="1:4" x14ac:dyDescent="0.3">
      <c r="A4923" s="1">
        <v>5</v>
      </c>
      <c r="B4923" s="1" t="s">
        <v>1040</v>
      </c>
      <c r="C4923" s="11">
        <v>43555</v>
      </c>
      <c r="D4923" s="15">
        <v>1387641</v>
      </c>
    </row>
    <row r="4924" spans="1:4" x14ac:dyDescent="0.3">
      <c r="A4924" s="1">
        <v>5</v>
      </c>
      <c r="B4924" s="1" t="s">
        <v>1035</v>
      </c>
      <c r="C4924" s="11">
        <v>43555</v>
      </c>
      <c r="D4924" s="15">
        <v>84493</v>
      </c>
    </row>
    <row r="4925" spans="1:4" x14ac:dyDescent="0.3">
      <c r="A4925" s="1">
        <v>5</v>
      </c>
      <c r="B4925" s="1" t="s">
        <v>1036</v>
      </c>
      <c r="C4925" s="11">
        <v>43555</v>
      </c>
      <c r="D4925" s="15">
        <v>1052</v>
      </c>
    </row>
    <row r="4926" spans="1:4" x14ac:dyDescent="0.3">
      <c r="A4926" s="1">
        <v>5</v>
      </c>
      <c r="B4926" s="1" t="s">
        <v>1038</v>
      </c>
      <c r="C4926" s="11">
        <v>43555</v>
      </c>
      <c r="D4926" s="15">
        <v>50000</v>
      </c>
    </row>
    <row r="4927" spans="1:4" x14ac:dyDescent="0.3">
      <c r="A4927" s="1">
        <v>5</v>
      </c>
      <c r="B4927" s="1" t="s">
        <v>1037</v>
      </c>
      <c r="C4927" s="11">
        <v>43555</v>
      </c>
      <c r="D4927" s="15">
        <v>54698</v>
      </c>
    </row>
    <row r="4928" spans="1:4" x14ac:dyDescent="0.3">
      <c r="A4928" s="1">
        <v>5</v>
      </c>
      <c r="B4928" s="1" t="s">
        <v>1041</v>
      </c>
      <c r="C4928" s="11">
        <v>43555</v>
      </c>
      <c r="D4928" s="15">
        <v>200000</v>
      </c>
    </row>
    <row r="4929" spans="1:4" x14ac:dyDescent="0.3">
      <c r="A4929" s="1">
        <v>5</v>
      </c>
      <c r="B4929" s="1" t="s">
        <v>1039</v>
      </c>
      <c r="C4929" s="11">
        <v>43555</v>
      </c>
      <c r="D4929" s="15">
        <v>-115000</v>
      </c>
    </row>
    <row r="4930" spans="1:4" x14ac:dyDescent="0.3">
      <c r="A4930" s="1">
        <v>5</v>
      </c>
      <c r="B4930" s="1" t="s">
        <v>1040</v>
      </c>
      <c r="C4930" s="11">
        <v>43585</v>
      </c>
      <c r="D4930" s="15">
        <v>1423983</v>
      </c>
    </row>
    <row r="4931" spans="1:4" x14ac:dyDescent="0.3">
      <c r="A4931" s="1">
        <v>5</v>
      </c>
      <c r="B4931" s="1" t="s">
        <v>1035</v>
      </c>
      <c r="C4931" s="11">
        <v>43585</v>
      </c>
      <c r="D4931" s="15">
        <v>86764</v>
      </c>
    </row>
    <row r="4932" spans="1:4" x14ac:dyDescent="0.3">
      <c r="A4932" s="1">
        <v>5</v>
      </c>
      <c r="B4932" s="1" t="s">
        <v>1036</v>
      </c>
      <c r="C4932" s="11">
        <v>43585</v>
      </c>
      <c r="D4932" s="15">
        <v>1091</v>
      </c>
    </row>
    <row r="4933" spans="1:4" x14ac:dyDescent="0.3">
      <c r="A4933" s="1">
        <v>5</v>
      </c>
      <c r="B4933" s="1" t="s">
        <v>1038</v>
      </c>
      <c r="C4933" s="11">
        <v>43585</v>
      </c>
      <c r="D4933" s="15">
        <v>50000</v>
      </c>
    </row>
    <row r="4934" spans="1:4" x14ac:dyDescent="0.3">
      <c r="A4934" s="1">
        <v>5</v>
      </c>
      <c r="B4934" s="1" t="s">
        <v>1037</v>
      </c>
      <c r="C4934" s="11">
        <v>43585</v>
      </c>
      <c r="D4934" s="15">
        <v>55918</v>
      </c>
    </row>
    <row r="4935" spans="1:4" x14ac:dyDescent="0.3">
      <c r="A4935" s="1">
        <v>5</v>
      </c>
      <c r="B4935" s="1" t="s">
        <v>1041</v>
      </c>
      <c r="C4935" s="11">
        <v>43585</v>
      </c>
      <c r="D4935" s="15">
        <v>200000</v>
      </c>
    </row>
    <row r="4936" spans="1:4" x14ac:dyDescent="0.3">
      <c r="A4936" s="1">
        <v>5</v>
      </c>
      <c r="B4936" s="1" t="s">
        <v>1039</v>
      </c>
      <c r="C4936" s="11">
        <v>43585</v>
      </c>
      <c r="D4936" s="15">
        <v>-115000</v>
      </c>
    </row>
    <row r="4937" spans="1:4" x14ac:dyDescent="0.3">
      <c r="A4937" s="1">
        <v>5</v>
      </c>
      <c r="B4937" s="1" t="s">
        <v>1040</v>
      </c>
      <c r="C4937" s="11">
        <v>43616</v>
      </c>
      <c r="D4937" s="15">
        <v>1354366</v>
      </c>
    </row>
    <row r="4938" spans="1:4" x14ac:dyDescent="0.3">
      <c r="A4938" s="1">
        <v>5</v>
      </c>
      <c r="B4938" s="1" t="s">
        <v>1035</v>
      </c>
      <c r="C4938" s="11">
        <v>43616</v>
      </c>
      <c r="D4938" s="15">
        <v>82499</v>
      </c>
    </row>
    <row r="4939" spans="1:4" x14ac:dyDescent="0.3">
      <c r="A4939" s="1">
        <v>5</v>
      </c>
      <c r="B4939" s="1" t="s">
        <v>1036</v>
      </c>
      <c r="C4939" s="11">
        <v>43616</v>
      </c>
      <c r="D4939" s="15">
        <v>1025</v>
      </c>
    </row>
    <row r="4940" spans="1:4" x14ac:dyDescent="0.3">
      <c r="A4940" s="1">
        <v>5</v>
      </c>
      <c r="B4940" s="1" t="s">
        <v>1038</v>
      </c>
      <c r="C4940" s="11">
        <v>43616</v>
      </c>
      <c r="D4940" s="15">
        <v>50000</v>
      </c>
    </row>
    <row r="4941" spans="1:4" x14ac:dyDescent="0.3">
      <c r="A4941" s="1">
        <v>5</v>
      </c>
      <c r="B4941" s="1" t="s">
        <v>1037</v>
      </c>
      <c r="C4941" s="11">
        <v>43616</v>
      </c>
      <c r="D4941" s="15">
        <v>54075</v>
      </c>
    </row>
    <row r="4942" spans="1:4" x14ac:dyDescent="0.3">
      <c r="A4942" s="1">
        <v>5</v>
      </c>
      <c r="B4942" s="1" t="s">
        <v>1041</v>
      </c>
      <c r="C4942" s="11">
        <v>43616</v>
      </c>
      <c r="D4942" s="15">
        <v>200000</v>
      </c>
    </row>
    <row r="4943" spans="1:4" x14ac:dyDescent="0.3">
      <c r="A4943" s="1">
        <v>5</v>
      </c>
      <c r="B4943" s="1" t="s">
        <v>1039</v>
      </c>
      <c r="C4943" s="11">
        <v>43616</v>
      </c>
      <c r="D4943" s="15">
        <v>-115000</v>
      </c>
    </row>
    <row r="4944" spans="1:4" x14ac:dyDescent="0.3">
      <c r="A4944" s="1">
        <v>5</v>
      </c>
      <c r="B4944" s="1" t="s">
        <v>1040</v>
      </c>
      <c r="C4944" s="11">
        <v>43646</v>
      </c>
      <c r="D4944" s="15">
        <v>1420106</v>
      </c>
    </row>
    <row r="4945" spans="1:4" x14ac:dyDescent="0.3">
      <c r="A4945" s="1">
        <v>5</v>
      </c>
      <c r="B4945" s="1" t="s">
        <v>1035</v>
      </c>
      <c r="C4945" s="11">
        <v>43646</v>
      </c>
      <c r="D4945" s="15">
        <v>86376</v>
      </c>
    </row>
    <row r="4946" spans="1:4" x14ac:dyDescent="0.3">
      <c r="A4946" s="1">
        <v>5</v>
      </c>
      <c r="B4946" s="1" t="s">
        <v>1036</v>
      </c>
      <c r="C4946" s="11">
        <v>43646</v>
      </c>
      <c r="D4946" s="15">
        <v>1083</v>
      </c>
    </row>
    <row r="4947" spans="1:4" x14ac:dyDescent="0.3">
      <c r="A4947" s="1">
        <v>5</v>
      </c>
      <c r="B4947" s="1" t="s">
        <v>1038</v>
      </c>
      <c r="C4947" s="11">
        <v>43646</v>
      </c>
      <c r="D4947" s="15">
        <v>50000</v>
      </c>
    </row>
    <row r="4948" spans="1:4" x14ac:dyDescent="0.3">
      <c r="A4948" s="1">
        <v>5</v>
      </c>
      <c r="B4948" s="1" t="s">
        <v>1037</v>
      </c>
      <c r="C4948" s="11">
        <v>43646</v>
      </c>
      <c r="D4948" s="15">
        <v>56089</v>
      </c>
    </row>
    <row r="4949" spans="1:4" x14ac:dyDescent="0.3">
      <c r="A4949" s="1">
        <v>5</v>
      </c>
      <c r="B4949" s="1" t="s">
        <v>1041</v>
      </c>
      <c r="C4949" s="11">
        <v>43646</v>
      </c>
      <c r="D4949" s="15">
        <v>200000</v>
      </c>
    </row>
    <row r="4950" spans="1:4" x14ac:dyDescent="0.3">
      <c r="A4950" s="1">
        <v>5</v>
      </c>
      <c r="B4950" s="1" t="s">
        <v>1039</v>
      </c>
      <c r="C4950" s="11">
        <v>43646</v>
      </c>
      <c r="D4950" s="15">
        <v>-115000</v>
      </c>
    </row>
    <row r="4951" spans="1:4" x14ac:dyDescent="0.3">
      <c r="A4951" s="1">
        <v>5</v>
      </c>
      <c r="B4951" s="1" t="s">
        <v>1040</v>
      </c>
      <c r="C4951" s="11">
        <v>43677</v>
      </c>
      <c r="D4951" s="15">
        <v>1433343</v>
      </c>
    </row>
    <row r="4952" spans="1:4" x14ac:dyDescent="0.3">
      <c r="A4952" s="1">
        <v>5</v>
      </c>
      <c r="B4952" s="1" t="s">
        <v>1035</v>
      </c>
      <c r="C4952" s="11">
        <v>43677</v>
      </c>
      <c r="D4952" s="15">
        <v>89783</v>
      </c>
    </row>
    <row r="4953" spans="1:4" x14ac:dyDescent="0.3">
      <c r="A4953" s="1">
        <v>5</v>
      </c>
      <c r="B4953" s="1" t="s">
        <v>1036</v>
      </c>
      <c r="C4953" s="11">
        <v>43677</v>
      </c>
      <c r="D4953" s="15">
        <v>1097</v>
      </c>
    </row>
    <row r="4954" spans="1:4" x14ac:dyDescent="0.3">
      <c r="A4954" s="1">
        <v>5</v>
      </c>
      <c r="B4954" s="1" t="s">
        <v>1038</v>
      </c>
      <c r="C4954" s="11">
        <v>43677</v>
      </c>
      <c r="D4954" s="15">
        <v>50000</v>
      </c>
    </row>
    <row r="4955" spans="1:4" x14ac:dyDescent="0.3">
      <c r="A4955" s="1">
        <v>5</v>
      </c>
      <c r="B4955" s="1" t="s">
        <v>1037</v>
      </c>
      <c r="C4955" s="11">
        <v>43677</v>
      </c>
      <c r="D4955" s="15">
        <v>56614</v>
      </c>
    </row>
    <row r="4956" spans="1:4" x14ac:dyDescent="0.3">
      <c r="A4956" s="1">
        <v>5</v>
      </c>
      <c r="B4956" s="1" t="s">
        <v>1041</v>
      </c>
      <c r="C4956" s="11">
        <v>43677</v>
      </c>
      <c r="D4956" s="15">
        <v>200000</v>
      </c>
    </row>
    <row r="4957" spans="1:4" x14ac:dyDescent="0.3">
      <c r="A4957" s="1">
        <v>5</v>
      </c>
      <c r="B4957" s="1" t="s">
        <v>1039</v>
      </c>
      <c r="C4957" s="11">
        <v>43677</v>
      </c>
      <c r="D4957" s="15">
        <v>-115000</v>
      </c>
    </row>
    <row r="4958" spans="1:4" x14ac:dyDescent="0.3">
      <c r="A4958" s="1">
        <v>5</v>
      </c>
      <c r="B4958" s="1" t="s">
        <v>1040</v>
      </c>
      <c r="C4958" s="11">
        <v>43708</v>
      </c>
      <c r="D4958" s="15">
        <v>1390575</v>
      </c>
    </row>
    <row r="4959" spans="1:4" x14ac:dyDescent="0.3">
      <c r="A4959" s="1">
        <v>5</v>
      </c>
      <c r="B4959" s="1" t="s">
        <v>1035</v>
      </c>
      <c r="C4959" s="11">
        <v>43708</v>
      </c>
      <c r="D4959" s="15">
        <v>87090</v>
      </c>
    </row>
    <row r="4960" spans="1:4" x14ac:dyDescent="0.3">
      <c r="A4960" s="1">
        <v>5</v>
      </c>
      <c r="B4960" s="1" t="s">
        <v>1036</v>
      </c>
      <c r="C4960" s="11">
        <v>43708</v>
      </c>
      <c r="D4960" s="15">
        <v>1054</v>
      </c>
    </row>
    <row r="4961" spans="1:4" x14ac:dyDescent="0.3">
      <c r="A4961" s="1">
        <v>5</v>
      </c>
      <c r="B4961" s="1" t="s">
        <v>1038</v>
      </c>
      <c r="C4961" s="11">
        <v>43708</v>
      </c>
      <c r="D4961" s="15">
        <v>50000</v>
      </c>
    </row>
    <row r="4962" spans="1:4" x14ac:dyDescent="0.3">
      <c r="A4962" s="1">
        <v>5</v>
      </c>
      <c r="B4962" s="1" t="s">
        <v>1037</v>
      </c>
      <c r="C4962" s="11">
        <v>43708</v>
      </c>
      <c r="D4962" s="15">
        <v>55587</v>
      </c>
    </row>
    <row r="4963" spans="1:4" x14ac:dyDescent="0.3">
      <c r="A4963" s="1">
        <v>5</v>
      </c>
      <c r="B4963" s="1" t="s">
        <v>1041</v>
      </c>
      <c r="C4963" s="11">
        <v>43708</v>
      </c>
      <c r="D4963" s="15">
        <v>200000</v>
      </c>
    </row>
    <row r="4964" spans="1:4" x14ac:dyDescent="0.3">
      <c r="A4964" s="1">
        <v>5</v>
      </c>
      <c r="B4964" s="1" t="s">
        <v>1039</v>
      </c>
      <c r="C4964" s="11">
        <v>43708</v>
      </c>
      <c r="D4964" s="15">
        <v>-115000</v>
      </c>
    </row>
    <row r="4965" spans="1:4" x14ac:dyDescent="0.3">
      <c r="A4965" s="1">
        <v>5</v>
      </c>
      <c r="B4965" s="1" t="s">
        <v>1040</v>
      </c>
      <c r="C4965" s="11">
        <v>43738</v>
      </c>
      <c r="D4965" s="15">
        <v>1421285</v>
      </c>
    </row>
    <row r="4966" spans="1:4" x14ac:dyDescent="0.3">
      <c r="A4966" s="1">
        <v>5</v>
      </c>
      <c r="B4966" s="1" t="s">
        <v>1035</v>
      </c>
      <c r="C4966" s="11">
        <v>43738</v>
      </c>
      <c r="D4966" s="15">
        <v>89007</v>
      </c>
    </row>
    <row r="4967" spans="1:4" x14ac:dyDescent="0.3">
      <c r="A4967" s="1">
        <v>5</v>
      </c>
      <c r="B4967" s="1" t="s">
        <v>1036</v>
      </c>
      <c r="C4967" s="11">
        <v>43738</v>
      </c>
      <c r="D4967" s="15">
        <v>1078</v>
      </c>
    </row>
    <row r="4968" spans="1:4" x14ac:dyDescent="0.3">
      <c r="A4968" s="1">
        <v>5</v>
      </c>
      <c r="B4968" s="1" t="s">
        <v>1038</v>
      </c>
      <c r="C4968" s="11">
        <v>43738</v>
      </c>
      <c r="D4968" s="15">
        <v>50000</v>
      </c>
    </row>
    <row r="4969" spans="1:4" x14ac:dyDescent="0.3">
      <c r="A4969" s="1">
        <v>5</v>
      </c>
      <c r="B4969" s="1" t="s">
        <v>1037</v>
      </c>
      <c r="C4969" s="11">
        <v>43738</v>
      </c>
      <c r="D4969" s="15">
        <v>56280</v>
      </c>
    </row>
    <row r="4970" spans="1:4" x14ac:dyDescent="0.3">
      <c r="A4970" s="1">
        <v>5</v>
      </c>
      <c r="B4970" s="1" t="s">
        <v>1041</v>
      </c>
      <c r="C4970" s="11">
        <v>43738</v>
      </c>
      <c r="D4970" s="15">
        <v>200000</v>
      </c>
    </row>
    <row r="4971" spans="1:4" x14ac:dyDescent="0.3">
      <c r="A4971" s="1">
        <v>5</v>
      </c>
      <c r="B4971" s="1" t="s">
        <v>1039</v>
      </c>
      <c r="C4971" s="11">
        <v>43738</v>
      </c>
      <c r="D4971" s="15">
        <v>-115000</v>
      </c>
    </row>
    <row r="4972" spans="1:4" x14ac:dyDescent="0.3">
      <c r="A4972" s="1">
        <v>5</v>
      </c>
      <c r="B4972" s="1" t="s">
        <v>1040</v>
      </c>
      <c r="C4972" s="11">
        <v>43769</v>
      </c>
      <c r="D4972" s="15">
        <v>1460158</v>
      </c>
    </row>
    <row r="4973" spans="1:4" x14ac:dyDescent="0.3">
      <c r="A4973" s="1">
        <v>5</v>
      </c>
      <c r="B4973" s="1" t="s">
        <v>1035</v>
      </c>
      <c r="C4973" s="11">
        <v>43769</v>
      </c>
      <c r="D4973" s="15">
        <v>94149</v>
      </c>
    </row>
    <row r="4974" spans="1:4" x14ac:dyDescent="0.3">
      <c r="A4974" s="1">
        <v>5</v>
      </c>
      <c r="B4974" s="1" t="s">
        <v>1036</v>
      </c>
      <c r="C4974" s="11">
        <v>43769</v>
      </c>
      <c r="D4974" s="15">
        <v>1113</v>
      </c>
    </row>
    <row r="4975" spans="1:4" x14ac:dyDescent="0.3">
      <c r="A4975" s="1">
        <v>5</v>
      </c>
      <c r="B4975" s="1" t="s">
        <v>1038</v>
      </c>
      <c r="C4975" s="11">
        <v>43769</v>
      </c>
      <c r="D4975" s="15">
        <v>50000</v>
      </c>
    </row>
    <row r="4976" spans="1:4" x14ac:dyDescent="0.3">
      <c r="A4976" s="1">
        <v>5</v>
      </c>
      <c r="B4976" s="1" t="s">
        <v>1037</v>
      </c>
      <c r="C4976" s="11">
        <v>43769</v>
      </c>
      <c r="D4976" s="15">
        <v>57359</v>
      </c>
    </row>
    <row r="4977" spans="1:4" x14ac:dyDescent="0.3">
      <c r="A4977" s="1">
        <v>5</v>
      </c>
      <c r="B4977" s="1" t="s">
        <v>1041</v>
      </c>
      <c r="C4977" s="11">
        <v>43769</v>
      </c>
      <c r="D4977" s="15">
        <v>200000</v>
      </c>
    </row>
    <row r="4978" spans="1:4" x14ac:dyDescent="0.3">
      <c r="A4978" s="1">
        <v>5</v>
      </c>
      <c r="B4978" s="1" t="s">
        <v>1039</v>
      </c>
      <c r="C4978" s="11">
        <v>43769</v>
      </c>
      <c r="D4978" s="15">
        <v>-115000</v>
      </c>
    </row>
    <row r="4979" spans="1:4" x14ac:dyDescent="0.3">
      <c r="A4979" s="1">
        <v>5</v>
      </c>
      <c r="B4979" s="1" t="s">
        <v>1040</v>
      </c>
      <c r="C4979" s="11">
        <v>43799</v>
      </c>
      <c r="D4979" s="15">
        <v>1486872</v>
      </c>
    </row>
    <row r="4980" spans="1:4" x14ac:dyDescent="0.3">
      <c r="A4980" s="1">
        <v>5</v>
      </c>
      <c r="B4980" s="1" t="s">
        <v>1035</v>
      </c>
      <c r="C4980" s="11">
        <v>43799</v>
      </c>
      <c r="D4980" s="15">
        <v>95918</v>
      </c>
    </row>
    <row r="4981" spans="1:4" x14ac:dyDescent="0.3">
      <c r="A4981" s="1">
        <v>5</v>
      </c>
      <c r="B4981" s="1" t="s">
        <v>1036</v>
      </c>
      <c r="C4981" s="11">
        <v>43799</v>
      </c>
      <c r="D4981" s="15">
        <v>1139</v>
      </c>
    </row>
    <row r="4982" spans="1:4" x14ac:dyDescent="0.3">
      <c r="A4982" s="1">
        <v>5</v>
      </c>
      <c r="B4982" s="1" t="s">
        <v>1038</v>
      </c>
      <c r="C4982" s="11">
        <v>43799</v>
      </c>
      <c r="D4982" s="15">
        <v>50000</v>
      </c>
    </row>
    <row r="4983" spans="1:4" x14ac:dyDescent="0.3">
      <c r="A4983" s="1">
        <v>5</v>
      </c>
      <c r="B4983" s="1" t="s">
        <v>1037</v>
      </c>
      <c r="C4983" s="11">
        <v>43799</v>
      </c>
      <c r="D4983" s="15">
        <v>58150</v>
      </c>
    </row>
    <row r="4984" spans="1:4" x14ac:dyDescent="0.3">
      <c r="A4984" s="1">
        <v>5</v>
      </c>
      <c r="B4984" s="1" t="s">
        <v>1041</v>
      </c>
      <c r="C4984" s="11">
        <v>43799</v>
      </c>
      <c r="D4984" s="15">
        <v>200000</v>
      </c>
    </row>
    <row r="4985" spans="1:4" x14ac:dyDescent="0.3">
      <c r="A4985" s="1">
        <v>5</v>
      </c>
      <c r="B4985" s="1" t="s">
        <v>1039</v>
      </c>
      <c r="C4985" s="11">
        <v>43799</v>
      </c>
      <c r="D4985" s="15">
        <v>-115000</v>
      </c>
    </row>
    <row r="4986" spans="1:4" x14ac:dyDescent="0.3">
      <c r="A4986" s="1">
        <v>5</v>
      </c>
      <c r="B4986" s="1" t="s">
        <v>1040</v>
      </c>
      <c r="C4986" s="11">
        <v>43830</v>
      </c>
      <c r="D4986" s="15">
        <v>1522378</v>
      </c>
    </row>
    <row r="4987" spans="1:4" x14ac:dyDescent="0.3">
      <c r="A4987" s="1">
        <v>5</v>
      </c>
      <c r="B4987" s="1" t="s">
        <v>1035</v>
      </c>
      <c r="C4987" s="11">
        <v>43830</v>
      </c>
      <c r="D4987" s="15">
        <v>98222</v>
      </c>
    </row>
    <row r="4988" spans="1:4" x14ac:dyDescent="0.3">
      <c r="A4988" s="1">
        <v>5</v>
      </c>
      <c r="B4988" s="1" t="s">
        <v>1036</v>
      </c>
      <c r="C4988" s="11">
        <v>43830</v>
      </c>
      <c r="D4988" s="15">
        <v>1175</v>
      </c>
    </row>
    <row r="4989" spans="1:4" x14ac:dyDescent="0.3">
      <c r="A4989" s="1">
        <v>5</v>
      </c>
      <c r="B4989" s="1" t="s">
        <v>1038</v>
      </c>
      <c r="C4989" s="11">
        <v>43830</v>
      </c>
      <c r="D4989" s="15">
        <v>50000</v>
      </c>
    </row>
    <row r="4990" spans="1:4" x14ac:dyDescent="0.3">
      <c r="A4990" s="1">
        <v>5</v>
      </c>
      <c r="B4990" s="1" t="s">
        <v>1037</v>
      </c>
      <c r="C4990" s="11">
        <v>43830</v>
      </c>
      <c r="D4990" s="15">
        <v>59182</v>
      </c>
    </row>
    <row r="4991" spans="1:4" x14ac:dyDescent="0.3">
      <c r="A4991" s="1">
        <v>5</v>
      </c>
      <c r="B4991" s="1" t="s">
        <v>1041</v>
      </c>
      <c r="C4991" s="11">
        <v>43830</v>
      </c>
      <c r="D4991" s="15">
        <v>200000</v>
      </c>
    </row>
    <row r="4992" spans="1:4" x14ac:dyDescent="0.3">
      <c r="A4992" s="1">
        <v>5</v>
      </c>
      <c r="B4992" s="1" t="s">
        <v>1039</v>
      </c>
      <c r="C4992" s="11">
        <v>43830</v>
      </c>
      <c r="D4992" s="15">
        <v>-115000</v>
      </c>
    </row>
    <row r="4993" spans="1:4" x14ac:dyDescent="0.3">
      <c r="A4993" s="1">
        <v>5</v>
      </c>
      <c r="B4993" s="1" t="s">
        <v>1040</v>
      </c>
      <c r="C4993" s="11">
        <v>43861</v>
      </c>
      <c r="D4993" s="15">
        <v>1490067</v>
      </c>
    </row>
    <row r="4994" spans="1:4" x14ac:dyDescent="0.3">
      <c r="A4994" s="1">
        <v>5</v>
      </c>
      <c r="B4994" s="1" t="s">
        <v>1035</v>
      </c>
      <c r="C4994" s="11">
        <v>43861</v>
      </c>
      <c r="D4994" s="15">
        <v>98717</v>
      </c>
    </row>
    <row r="4995" spans="1:4" x14ac:dyDescent="0.3">
      <c r="A4995" s="1">
        <v>5</v>
      </c>
      <c r="B4995" s="1" t="s">
        <v>1036</v>
      </c>
      <c r="C4995" s="11">
        <v>43861</v>
      </c>
      <c r="D4995" s="15">
        <v>1149</v>
      </c>
    </row>
    <row r="4996" spans="1:4" x14ac:dyDescent="0.3">
      <c r="A4996" s="1">
        <v>5</v>
      </c>
      <c r="B4996" s="1" t="s">
        <v>1038</v>
      </c>
      <c r="C4996" s="11">
        <v>43861</v>
      </c>
      <c r="D4996" s="15">
        <v>50000</v>
      </c>
    </row>
    <row r="4997" spans="1:4" x14ac:dyDescent="0.3">
      <c r="A4997" s="1">
        <v>5</v>
      </c>
      <c r="B4997" s="1" t="s">
        <v>1037</v>
      </c>
      <c r="C4997" s="11">
        <v>43861</v>
      </c>
      <c r="D4997" s="15">
        <v>58701</v>
      </c>
    </row>
    <row r="4998" spans="1:4" x14ac:dyDescent="0.3">
      <c r="A4998" s="1">
        <v>5</v>
      </c>
      <c r="B4998" s="1" t="s">
        <v>1041</v>
      </c>
      <c r="C4998" s="11">
        <v>43861</v>
      </c>
      <c r="D4998" s="15">
        <v>200000</v>
      </c>
    </row>
    <row r="4999" spans="1:4" x14ac:dyDescent="0.3">
      <c r="A4999" s="1">
        <v>5</v>
      </c>
      <c r="B4999" s="1" t="s">
        <v>1039</v>
      </c>
      <c r="C4999" s="11">
        <v>43861</v>
      </c>
      <c r="D4999" s="15">
        <v>-115000</v>
      </c>
    </row>
    <row r="5000" spans="1:4" x14ac:dyDescent="0.3">
      <c r="A5000" s="1">
        <v>5</v>
      </c>
      <c r="B5000" s="1" t="s">
        <v>1040</v>
      </c>
      <c r="C5000" s="11">
        <v>43890</v>
      </c>
      <c r="D5000" s="15">
        <v>1380433</v>
      </c>
    </row>
    <row r="5001" spans="1:4" x14ac:dyDescent="0.3">
      <c r="A5001" s="1">
        <v>5</v>
      </c>
      <c r="B5001" s="1" t="s">
        <v>1035</v>
      </c>
      <c r="C5001" s="11">
        <v>43890</v>
      </c>
      <c r="D5001" s="15">
        <v>91602</v>
      </c>
    </row>
    <row r="5002" spans="1:4" x14ac:dyDescent="0.3">
      <c r="A5002" s="1">
        <v>5</v>
      </c>
      <c r="B5002" s="1" t="s">
        <v>1036</v>
      </c>
      <c r="C5002" s="11">
        <v>43890</v>
      </c>
      <c r="D5002" s="15">
        <v>1051</v>
      </c>
    </row>
    <row r="5003" spans="1:4" x14ac:dyDescent="0.3">
      <c r="A5003" s="1">
        <v>5</v>
      </c>
      <c r="B5003" s="1" t="s">
        <v>1038</v>
      </c>
      <c r="C5003" s="11">
        <v>43890</v>
      </c>
      <c r="D5003" s="15">
        <v>50000</v>
      </c>
    </row>
    <row r="5004" spans="1:4" x14ac:dyDescent="0.3">
      <c r="A5004" s="1">
        <v>5</v>
      </c>
      <c r="B5004" s="1" t="s">
        <v>1037</v>
      </c>
      <c r="C5004" s="11">
        <v>43890</v>
      </c>
      <c r="D5004" s="15">
        <v>55743</v>
      </c>
    </row>
    <row r="5005" spans="1:4" x14ac:dyDescent="0.3">
      <c r="A5005" s="1">
        <v>5</v>
      </c>
      <c r="B5005" s="1" t="s">
        <v>1041</v>
      </c>
      <c r="C5005" s="11">
        <v>43890</v>
      </c>
      <c r="D5005" s="15">
        <v>200000</v>
      </c>
    </row>
    <row r="5006" spans="1:4" x14ac:dyDescent="0.3">
      <c r="A5006" s="1">
        <v>5</v>
      </c>
      <c r="B5006" s="1" t="s">
        <v>1039</v>
      </c>
      <c r="C5006" s="11">
        <v>43890</v>
      </c>
      <c r="D5006" s="15">
        <v>-115000</v>
      </c>
    </row>
    <row r="5007" spans="1:4" x14ac:dyDescent="0.3">
      <c r="A5007" s="1">
        <v>5</v>
      </c>
      <c r="B5007" s="1" t="s">
        <v>1040</v>
      </c>
      <c r="C5007" s="11">
        <v>43921</v>
      </c>
      <c r="D5007" s="15">
        <v>1131868</v>
      </c>
    </row>
    <row r="5008" spans="1:4" x14ac:dyDescent="0.3">
      <c r="A5008" s="1">
        <v>5</v>
      </c>
      <c r="B5008" s="1" t="s">
        <v>1035</v>
      </c>
      <c r="C5008" s="11">
        <v>43921</v>
      </c>
      <c r="D5008" s="15">
        <v>75741</v>
      </c>
    </row>
    <row r="5009" spans="1:4" x14ac:dyDescent="0.3">
      <c r="A5009" s="1">
        <v>5</v>
      </c>
      <c r="B5009" s="1" t="s">
        <v>1036</v>
      </c>
      <c r="C5009" s="11">
        <v>43921</v>
      </c>
      <c r="D5009" s="15">
        <v>862</v>
      </c>
    </row>
    <row r="5010" spans="1:4" x14ac:dyDescent="0.3">
      <c r="A5010" s="1">
        <v>5</v>
      </c>
      <c r="B5010" s="1" t="s">
        <v>1038</v>
      </c>
      <c r="C5010" s="11">
        <v>43921</v>
      </c>
      <c r="D5010" s="15">
        <v>50000</v>
      </c>
    </row>
    <row r="5011" spans="1:4" x14ac:dyDescent="0.3">
      <c r="A5011" s="1">
        <v>5</v>
      </c>
      <c r="B5011" s="1" t="s">
        <v>1037</v>
      </c>
      <c r="C5011" s="11">
        <v>43921</v>
      </c>
      <c r="D5011" s="15">
        <v>49278</v>
      </c>
    </row>
    <row r="5012" spans="1:4" x14ac:dyDescent="0.3">
      <c r="A5012" s="1">
        <v>5</v>
      </c>
      <c r="B5012" s="1" t="s">
        <v>1041</v>
      </c>
      <c r="C5012" s="11">
        <v>43921</v>
      </c>
      <c r="D5012" s="15">
        <v>200000</v>
      </c>
    </row>
    <row r="5013" spans="1:4" x14ac:dyDescent="0.3">
      <c r="A5013" s="1">
        <v>5</v>
      </c>
      <c r="B5013" s="1" t="s">
        <v>1039</v>
      </c>
      <c r="C5013" s="11">
        <v>43921</v>
      </c>
      <c r="D5013" s="15">
        <v>-115000</v>
      </c>
    </row>
    <row r="5014" spans="1:4" x14ac:dyDescent="0.3">
      <c r="A5014" s="1">
        <v>5</v>
      </c>
      <c r="B5014" s="1" t="s">
        <v>1040</v>
      </c>
      <c r="C5014" s="11">
        <v>43951</v>
      </c>
      <c r="D5014" s="15">
        <v>1310153</v>
      </c>
    </row>
    <row r="5015" spans="1:4" x14ac:dyDescent="0.3">
      <c r="A5015" s="1">
        <v>5</v>
      </c>
      <c r="B5015" s="1" t="s">
        <v>1035</v>
      </c>
      <c r="C5015" s="11">
        <v>43951</v>
      </c>
      <c r="D5015" s="15">
        <v>90148</v>
      </c>
    </row>
    <row r="5016" spans="1:4" x14ac:dyDescent="0.3">
      <c r="A5016" s="1">
        <v>5</v>
      </c>
      <c r="B5016" s="1" t="s">
        <v>1036</v>
      </c>
      <c r="C5016" s="11">
        <v>43951</v>
      </c>
      <c r="D5016" s="15">
        <v>996</v>
      </c>
    </row>
    <row r="5017" spans="1:4" x14ac:dyDescent="0.3">
      <c r="A5017" s="1">
        <v>5</v>
      </c>
      <c r="B5017" s="1" t="s">
        <v>1038</v>
      </c>
      <c r="C5017" s="11">
        <v>43951</v>
      </c>
      <c r="D5017" s="15">
        <v>50000</v>
      </c>
    </row>
    <row r="5018" spans="1:4" x14ac:dyDescent="0.3">
      <c r="A5018" s="1">
        <v>5</v>
      </c>
      <c r="B5018" s="1" t="s">
        <v>1037</v>
      </c>
      <c r="C5018" s="11">
        <v>43951</v>
      </c>
      <c r="D5018" s="15">
        <v>54133</v>
      </c>
    </row>
    <row r="5019" spans="1:4" x14ac:dyDescent="0.3">
      <c r="A5019" s="1">
        <v>5</v>
      </c>
      <c r="B5019" s="1" t="s">
        <v>1041</v>
      </c>
      <c r="C5019" s="11">
        <v>43951</v>
      </c>
      <c r="D5019" s="15">
        <v>200000</v>
      </c>
    </row>
    <row r="5020" spans="1:4" x14ac:dyDescent="0.3">
      <c r="A5020" s="1">
        <v>5</v>
      </c>
      <c r="B5020" s="1" t="s">
        <v>1039</v>
      </c>
      <c r="C5020" s="11">
        <v>43951</v>
      </c>
      <c r="D5020" s="15">
        <v>-115000</v>
      </c>
    </row>
    <row r="5021" spans="1:4" x14ac:dyDescent="0.3">
      <c r="A5021" s="1">
        <v>5</v>
      </c>
      <c r="B5021" s="1" t="s">
        <v>1040</v>
      </c>
      <c r="C5021" s="11">
        <v>43982</v>
      </c>
      <c r="D5021" s="15">
        <v>1332304</v>
      </c>
    </row>
    <row r="5022" spans="1:4" x14ac:dyDescent="0.3">
      <c r="A5022" s="1">
        <v>5</v>
      </c>
      <c r="B5022" s="1" t="s">
        <v>1035</v>
      </c>
      <c r="C5022" s="11">
        <v>43982</v>
      </c>
      <c r="D5022" s="15">
        <v>91670</v>
      </c>
    </row>
    <row r="5023" spans="1:4" x14ac:dyDescent="0.3">
      <c r="A5023" s="1">
        <v>5</v>
      </c>
      <c r="B5023" s="1" t="s">
        <v>1036</v>
      </c>
      <c r="C5023" s="11">
        <v>43982</v>
      </c>
      <c r="D5023" s="15">
        <v>1029</v>
      </c>
    </row>
    <row r="5024" spans="1:4" x14ac:dyDescent="0.3">
      <c r="A5024" s="1">
        <v>5</v>
      </c>
      <c r="B5024" s="1" t="s">
        <v>1038</v>
      </c>
      <c r="C5024" s="11">
        <v>43982</v>
      </c>
      <c r="D5024" s="15">
        <v>50000</v>
      </c>
    </row>
    <row r="5025" spans="1:4" x14ac:dyDescent="0.3">
      <c r="A5025" s="1">
        <v>5</v>
      </c>
      <c r="B5025" s="1" t="s">
        <v>1037</v>
      </c>
      <c r="C5025" s="11">
        <v>43982</v>
      </c>
      <c r="D5025" s="15">
        <v>55358</v>
      </c>
    </row>
    <row r="5026" spans="1:4" x14ac:dyDescent="0.3">
      <c r="A5026" s="1">
        <v>5</v>
      </c>
      <c r="B5026" s="1" t="s">
        <v>1041</v>
      </c>
      <c r="C5026" s="11">
        <v>43982</v>
      </c>
      <c r="D5026" s="15">
        <v>200000</v>
      </c>
    </row>
    <row r="5027" spans="1:4" x14ac:dyDescent="0.3">
      <c r="A5027" s="1">
        <v>5</v>
      </c>
      <c r="B5027" s="1" t="s">
        <v>1039</v>
      </c>
      <c r="C5027" s="11">
        <v>43982</v>
      </c>
      <c r="D5027" s="15">
        <v>-115000</v>
      </c>
    </row>
    <row r="5028" spans="1:4" x14ac:dyDescent="0.3">
      <c r="A5028" s="1">
        <v>5</v>
      </c>
      <c r="B5028" s="1" t="s">
        <v>1040</v>
      </c>
      <c r="C5028" s="11">
        <v>44012</v>
      </c>
      <c r="D5028" s="15">
        <v>1346141</v>
      </c>
    </row>
    <row r="5029" spans="1:4" x14ac:dyDescent="0.3">
      <c r="A5029" s="1">
        <v>5</v>
      </c>
      <c r="B5029" s="1" t="s">
        <v>1035</v>
      </c>
      <c r="C5029" s="11">
        <v>44012</v>
      </c>
      <c r="D5029" s="15">
        <v>92627</v>
      </c>
    </row>
    <row r="5030" spans="1:4" x14ac:dyDescent="0.3">
      <c r="A5030" s="1">
        <v>5</v>
      </c>
      <c r="B5030" s="1" t="s">
        <v>1036</v>
      </c>
      <c r="C5030" s="11">
        <v>44012</v>
      </c>
      <c r="D5030" s="15">
        <v>1043</v>
      </c>
    </row>
    <row r="5031" spans="1:4" x14ac:dyDescent="0.3">
      <c r="A5031" s="1">
        <v>5</v>
      </c>
      <c r="B5031" s="1" t="s">
        <v>1038</v>
      </c>
      <c r="C5031" s="11">
        <v>44012</v>
      </c>
      <c r="D5031" s="15">
        <v>50000</v>
      </c>
    </row>
    <row r="5032" spans="1:4" x14ac:dyDescent="0.3">
      <c r="A5032" s="1">
        <v>5</v>
      </c>
      <c r="B5032" s="1" t="s">
        <v>1037</v>
      </c>
      <c r="C5032" s="11">
        <v>44012</v>
      </c>
      <c r="D5032" s="15">
        <v>56005</v>
      </c>
    </row>
    <row r="5033" spans="1:4" x14ac:dyDescent="0.3">
      <c r="A5033" s="1">
        <v>5</v>
      </c>
      <c r="B5033" s="1" t="s">
        <v>1041</v>
      </c>
      <c r="C5033" s="11">
        <v>44012</v>
      </c>
      <c r="D5033" s="15">
        <v>200000</v>
      </c>
    </row>
    <row r="5034" spans="1:4" x14ac:dyDescent="0.3">
      <c r="A5034" s="1">
        <v>5</v>
      </c>
      <c r="B5034" s="1" t="s">
        <v>1039</v>
      </c>
      <c r="C5034" s="11">
        <v>44012</v>
      </c>
      <c r="D5034" s="15">
        <v>-115000</v>
      </c>
    </row>
    <row r="5035" spans="1:4" x14ac:dyDescent="0.3">
      <c r="A5035" s="1">
        <v>5</v>
      </c>
      <c r="B5035" s="1" t="s">
        <v>1040</v>
      </c>
      <c r="C5035" s="11">
        <v>44043</v>
      </c>
      <c r="D5035" s="15">
        <v>1417252</v>
      </c>
    </row>
    <row r="5036" spans="1:4" x14ac:dyDescent="0.3">
      <c r="A5036" s="1">
        <v>5</v>
      </c>
      <c r="B5036" s="1" t="s">
        <v>1035</v>
      </c>
      <c r="C5036" s="11">
        <v>44043</v>
      </c>
      <c r="D5036" s="15">
        <v>100145</v>
      </c>
    </row>
    <row r="5037" spans="1:4" x14ac:dyDescent="0.3">
      <c r="A5037" s="1">
        <v>5</v>
      </c>
      <c r="B5037" s="1" t="s">
        <v>1036</v>
      </c>
      <c r="C5037" s="11">
        <v>44043</v>
      </c>
      <c r="D5037" s="15">
        <v>1105</v>
      </c>
    </row>
    <row r="5038" spans="1:4" x14ac:dyDescent="0.3">
      <c r="A5038" s="1">
        <v>5</v>
      </c>
      <c r="B5038" s="1" t="s">
        <v>1038</v>
      </c>
      <c r="C5038" s="11">
        <v>44043</v>
      </c>
      <c r="D5038" s="15">
        <v>50000</v>
      </c>
    </row>
    <row r="5039" spans="1:4" x14ac:dyDescent="0.3">
      <c r="A5039" s="1">
        <v>5</v>
      </c>
      <c r="B5039" s="1" t="s">
        <v>1037</v>
      </c>
      <c r="C5039" s="11">
        <v>44043</v>
      </c>
      <c r="D5039" s="15">
        <v>58162</v>
      </c>
    </row>
    <row r="5040" spans="1:4" x14ac:dyDescent="0.3">
      <c r="A5040" s="1">
        <v>5</v>
      </c>
      <c r="B5040" s="1" t="s">
        <v>1041</v>
      </c>
      <c r="C5040" s="11">
        <v>44043</v>
      </c>
      <c r="D5040" s="15">
        <v>200000</v>
      </c>
    </row>
    <row r="5041" spans="1:4" x14ac:dyDescent="0.3">
      <c r="A5041" s="1">
        <v>5</v>
      </c>
      <c r="B5041" s="1" t="s">
        <v>1039</v>
      </c>
      <c r="C5041" s="11">
        <v>44043</v>
      </c>
      <c r="D5041" s="15">
        <v>-115000</v>
      </c>
    </row>
    <row r="5042" spans="1:4" x14ac:dyDescent="0.3">
      <c r="A5042" s="1">
        <v>5</v>
      </c>
      <c r="B5042" s="1" t="s">
        <v>1040</v>
      </c>
      <c r="C5042" s="11">
        <v>44074</v>
      </c>
      <c r="D5042" s="15">
        <v>1493621</v>
      </c>
    </row>
    <row r="5043" spans="1:4" x14ac:dyDescent="0.3">
      <c r="A5043" s="1">
        <v>5</v>
      </c>
      <c r="B5043" s="1" t="s">
        <v>1035</v>
      </c>
      <c r="C5043" s="11">
        <v>44074</v>
      </c>
      <c r="D5043" s="15">
        <v>105491</v>
      </c>
    </row>
    <row r="5044" spans="1:4" x14ac:dyDescent="0.3">
      <c r="A5044" s="1">
        <v>5</v>
      </c>
      <c r="B5044" s="1" t="s">
        <v>1036</v>
      </c>
      <c r="C5044" s="11">
        <v>44074</v>
      </c>
      <c r="D5044" s="15">
        <v>1173</v>
      </c>
    </row>
    <row r="5045" spans="1:4" x14ac:dyDescent="0.3">
      <c r="A5045" s="1">
        <v>5</v>
      </c>
      <c r="B5045" s="1" t="s">
        <v>1038</v>
      </c>
      <c r="C5045" s="11">
        <v>44074</v>
      </c>
      <c r="D5045" s="15">
        <v>50000</v>
      </c>
    </row>
    <row r="5046" spans="1:4" x14ac:dyDescent="0.3">
      <c r="A5046" s="1">
        <v>5</v>
      </c>
      <c r="B5046" s="1" t="s">
        <v>1037</v>
      </c>
      <c r="C5046" s="11">
        <v>44074</v>
      </c>
      <c r="D5046" s="15">
        <v>60363</v>
      </c>
    </row>
    <row r="5047" spans="1:4" x14ac:dyDescent="0.3">
      <c r="A5047" s="1">
        <v>5</v>
      </c>
      <c r="B5047" s="1" t="s">
        <v>1041</v>
      </c>
      <c r="C5047" s="11">
        <v>44074</v>
      </c>
      <c r="D5047" s="15">
        <v>200000</v>
      </c>
    </row>
    <row r="5048" spans="1:4" x14ac:dyDescent="0.3">
      <c r="A5048" s="1">
        <v>5</v>
      </c>
      <c r="B5048" s="1" t="s">
        <v>1039</v>
      </c>
      <c r="C5048" s="11">
        <v>44074</v>
      </c>
      <c r="D5048" s="15">
        <v>-115000</v>
      </c>
    </row>
    <row r="5049" spans="1:4" x14ac:dyDescent="0.3">
      <c r="A5049" s="1">
        <v>5</v>
      </c>
      <c r="B5049" s="1" t="s">
        <v>1040</v>
      </c>
      <c r="C5049" s="11">
        <v>44104</v>
      </c>
      <c r="D5049" s="15">
        <v>1424936</v>
      </c>
    </row>
    <row r="5050" spans="1:4" x14ac:dyDescent="0.3">
      <c r="A5050" s="1">
        <v>5</v>
      </c>
      <c r="B5050" s="1" t="s">
        <v>1035</v>
      </c>
      <c r="C5050" s="11">
        <v>44104</v>
      </c>
      <c r="D5050" s="15">
        <v>100676</v>
      </c>
    </row>
    <row r="5051" spans="1:4" x14ac:dyDescent="0.3">
      <c r="A5051" s="1">
        <v>5</v>
      </c>
      <c r="B5051" s="1" t="s">
        <v>1036</v>
      </c>
      <c r="C5051" s="11">
        <v>44104</v>
      </c>
      <c r="D5051" s="15">
        <v>1125</v>
      </c>
    </row>
    <row r="5052" spans="1:4" x14ac:dyDescent="0.3">
      <c r="A5052" s="1">
        <v>5</v>
      </c>
      <c r="B5052" s="1" t="s">
        <v>1038</v>
      </c>
      <c r="C5052" s="11">
        <v>44104</v>
      </c>
      <c r="D5052" s="15">
        <v>50000</v>
      </c>
    </row>
    <row r="5053" spans="1:4" x14ac:dyDescent="0.3">
      <c r="A5053" s="1">
        <v>5</v>
      </c>
      <c r="B5053" s="1" t="s">
        <v>1037</v>
      </c>
      <c r="C5053" s="11">
        <v>44104</v>
      </c>
      <c r="D5053" s="15">
        <v>58837</v>
      </c>
    </row>
    <row r="5054" spans="1:4" x14ac:dyDescent="0.3">
      <c r="A5054" s="1">
        <v>5</v>
      </c>
      <c r="B5054" s="1" t="s">
        <v>1041</v>
      </c>
      <c r="C5054" s="11">
        <v>44104</v>
      </c>
      <c r="D5054" s="15">
        <v>500000</v>
      </c>
    </row>
    <row r="5055" spans="1:4" x14ac:dyDescent="0.3">
      <c r="A5055" s="1">
        <v>5</v>
      </c>
      <c r="B5055" s="1" t="s">
        <v>1039</v>
      </c>
      <c r="C5055" s="11">
        <v>44104</v>
      </c>
      <c r="D5055" s="15">
        <v>-90000</v>
      </c>
    </row>
    <row r="5056" spans="1:4" x14ac:dyDescent="0.3">
      <c r="A5056" s="1">
        <v>5</v>
      </c>
      <c r="B5056" s="1" t="s">
        <v>1040</v>
      </c>
      <c r="C5056" s="11">
        <v>44135</v>
      </c>
      <c r="D5056" s="15">
        <v>1418371</v>
      </c>
    </row>
    <row r="5057" spans="1:4" x14ac:dyDescent="0.3">
      <c r="A5057" s="1">
        <v>5</v>
      </c>
      <c r="B5057" s="1" t="s">
        <v>1035</v>
      </c>
      <c r="C5057" s="11">
        <v>44135</v>
      </c>
      <c r="D5057" s="15">
        <v>102665</v>
      </c>
    </row>
    <row r="5058" spans="1:4" x14ac:dyDescent="0.3">
      <c r="A5058" s="1">
        <v>5</v>
      </c>
      <c r="B5058" s="1" t="s">
        <v>1036</v>
      </c>
      <c r="C5058" s="11">
        <v>44135</v>
      </c>
      <c r="D5058" s="15">
        <v>1116</v>
      </c>
    </row>
    <row r="5059" spans="1:4" x14ac:dyDescent="0.3">
      <c r="A5059" s="1">
        <v>5</v>
      </c>
      <c r="B5059" s="1" t="s">
        <v>1038</v>
      </c>
      <c r="C5059" s="11">
        <v>44135</v>
      </c>
      <c r="D5059" s="15">
        <v>50000</v>
      </c>
    </row>
    <row r="5060" spans="1:4" x14ac:dyDescent="0.3">
      <c r="A5060" s="1">
        <v>5</v>
      </c>
      <c r="B5060" s="1" t="s">
        <v>1037</v>
      </c>
      <c r="C5060" s="11">
        <v>44135</v>
      </c>
      <c r="D5060" s="15">
        <v>58498</v>
      </c>
    </row>
    <row r="5061" spans="1:4" x14ac:dyDescent="0.3">
      <c r="A5061" s="1">
        <v>5</v>
      </c>
      <c r="B5061" s="1" t="s">
        <v>1041</v>
      </c>
      <c r="C5061" s="11">
        <v>44135</v>
      </c>
      <c r="D5061" s="15">
        <v>500000</v>
      </c>
    </row>
    <row r="5062" spans="1:4" x14ac:dyDescent="0.3">
      <c r="A5062" s="1">
        <v>5</v>
      </c>
      <c r="B5062" s="1" t="s">
        <v>1039</v>
      </c>
      <c r="C5062" s="11">
        <v>44135</v>
      </c>
      <c r="D5062" s="15">
        <v>-90000</v>
      </c>
    </row>
    <row r="5063" spans="1:4" x14ac:dyDescent="0.3">
      <c r="A5063" s="1">
        <v>5</v>
      </c>
      <c r="B5063" s="1" t="s">
        <v>1040</v>
      </c>
      <c r="C5063" s="11">
        <v>44165</v>
      </c>
      <c r="D5063" s="15">
        <v>1641515</v>
      </c>
    </row>
    <row r="5064" spans="1:4" x14ac:dyDescent="0.3">
      <c r="A5064" s="1">
        <v>5</v>
      </c>
      <c r="B5064" s="1" t="s">
        <v>1035</v>
      </c>
      <c r="C5064" s="11">
        <v>44165</v>
      </c>
      <c r="D5064" s="15">
        <v>119224</v>
      </c>
    </row>
    <row r="5065" spans="1:4" x14ac:dyDescent="0.3">
      <c r="A5065" s="1">
        <v>5</v>
      </c>
      <c r="B5065" s="1" t="s">
        <v>1036</v>
      </c>
      <c r="C5065" s="11">
        <v>44165</v>
      </c>
      <c r="D5065" s="15">
        <v>1274</v>
      </c>
    </row>
    <row r="5066" spans="1:4" x14ac:dyDescent="0.3">
      <c r="A5066" s="1">
        <v>5</v>
      </c>
      <c r="B5066" s="1" t="s">
        <v>1038</v>
      </c>
      <c r="C5066" s="11">
        <v>44165</v>
      </c>
      <c r="D5066" s="15">
        <v>50000</v>
      </c>
    </row>
    <row r="5067" spans="1:4" x14ac:dyDescent="0.3">
      <c r="A5067" s="1">
        <v>5</v>
      </c>
      <c r="B5067" s="1" t="s">
        <v>1037</v>
      </c>
      <c r="C5067" s="11">
        <v>44165</v>
      </c>
      <c r="D5067" s="15">
        <v>63579</v>
      </c>
    </row>
    <row r="5068" spans="1:4" x14ac:dyDescent="0.3">
      <c r="A5068" s="1">
        <v>5</v>
      </c>
      <c r="B5068" s="1" t="s">
        <v>1041</v>
      </c>
      <c r="C5068" s="11">
        <v>44165</v>
      </c>
      <c r="D5068" s="15">
        <v>500000</v>
      </c>
    </row>
    <row r="5069" spans="1:4" x14ac:dyDescent="0.3">
      <c r="A5069" s="1">
        <v>5</v>
      </c>
      <c r="B5069" s="1" t="s">
        <v>1039</v>
      </c>
      <c r="C5069" s="11">
        <v>44165</v>
      </c>
      <c r="D5069" s="15">
        <v>-90000</v>
      </c>
    </row>
    <row r="5070" spans="1:4" x14ac:dyDescent="0.3">
      <c r="A5070" s="1">
        <v>5</v>
      </c>
      <c r="B5070" s="1" t="s">
        <v>1040</v>
      </c>
      <c r="C5070" s="11">
        <v>44196</v>
      </c>
      <c r="D5070" s="15">
        <v>1693055</v>
      </c>
    </row>
    <row r="5071" spans="1:4" x14ac:dyDescent="0.3">
      <c r="A5071" s="1">
        <v>5</v>
      </c>
      <c r="B5071" s="1" t="s">
        <v>1035</v>
      </c>
      <c r="C5071" s="11">
        <v>44196</v>
      </c>
      <c r="D5071" s="15">
        <v>123262</v>
      </c>
    </row>
    <row r="5072" spans="1:4" x14ac:dyDescent="0.3">
      <c r="A5072" s="1">
        <v>5</v>
      </c>
      <c r="B5072" s="1" t="s">
        <v>1036</v>
      </c>
      <c r="C5072" s="11">
        <v>44196</v>
      </c>
      <c r="D5072" s="15">
        <v>1321</v>
      </c>
    </row>
    <row r="5073" spans="1:4" x14ac:dyDescent="0.3">
      <c r="A5073" s="1">
        <v>5</v>
      </c>
      <c r="B5073" s="1" t="s">
        <v>1038</v>
      </c>
      <c r="C5073" s="11">
        <v>44196</v>
      </c>
      <c r="D5073" s="15">
        <v>50000</v>
      </c>
    </row>
    <row r="5074" spans="1:4" x14ac:dyDescent="0.3">
      <c r="A5074" s="1">
        <v>5</v>
      </c>
      <c r="B5074" s="1" t="s">
        <v>1037</v>
      </c>
      <c r="C5074" s="11">
        <v>44196</v>
      </c>
      <c r="D5074" s="15">
        <v>65113</v>
      </c>
    </row>
    <row r="5075" spans="1:4" x14ac:dyDescent="0.3">
      <c r="A5075" s="1">
        <v>5</v>
      </c>
      <c r="B5075" s="1" t="s">
        <v>1041</v>
      </c>
      <c r="C5075" s="11">
        <v>44196</v>
      </c>
      <c r="D5075" s="15">
        <v>150000</v>
      </c>
    </row>
    <row r="5076" spans="1:4" x14ac:dyDescent="0.3">
      <c r="A5076" s="1">
        <v>5</v>
      </c>
      <c r="B5076" s="1" t="s">
        <v>1039</v>
      </c>
      <c r="C5076" s="11">
        <v>44196</v>
      </c>
      <c r="D5076" s="15">
        <v>-91000</v>
      </c>
    </row>
    <row r="5077" spans="1:4" x14ac:dyDescent="0.3">
      <c r="A5077" s="1">
        <v>5</v>
      </c>
      <c r="B5077" s="1" t="s">
        <v>1040</v>
      </c>
      <c r="C5077" s="11">
        <v>44227</v>
      </c>
      <c r="D5077" s="15">
        <v>1708390</v>
      </c>
    </row>
    <row r="5078" spans="1:4" x14ac:dyDescent="0.3">
      <c r="A5078" s="1">
        <v>5</v>
      </c>
      <c r="B5078" s="1" t="s">
        <v>1035</v>
      </c>
      <c r="C5078" s="11">
        <v>44227</v>
      </c>
      <c r="D5078" s="15">
        <v>127142</v>
      </c>
    </row>
    <row r="5079" spans="1:4" x14ac:dyDescent="0.3">
      <c r="A5079" s="1">
        <v>5</v>
      </c>
      <c r="B5079" s="1" t="s">
        <v>1036</v>
      </c>
      <c r="C5079" s="11">
        <v>44227</v>
      </c>
      <c r="D5079" s="15">
        <v>1325</v>
      </c>
    </row>
    <row r="5080" spans="1:4" x14ac:dyDescent="0.3">
      <c r="A5080" s="1">
        <v>5</v>
      </c>
      <c r="B5080" s="1" t="s">
        <v>1038</v>
      </c>
      <c r="C5080" s="11">
        <v>44227</v>
      </c>
      <c r="D5080" s="15">
        <v>50000</v>
      </c>
    </row>
    <row r="5081" spans="1:4" x14ac:dyDescent="0.3">
      <c r="A5081" s="1">
        <v>5</v>
      </c>
      <c r="B5081" s="1" t="s">
        <v>1037</v>
      </c>
      <c r="C5081" s="11">
        <v>44227</v>
      </c>
      <c r="D5081" s="15">
        <v>65202</v>
      </c>
    </row>
    <row r="5082" spans="1:4" x14ac:dyDescent="0.3">
      <c r="A5082" s="1">
        <v>5</v>
      </c>
      <c r="B5082" s="1" t="s">
        <v>1041</v>
      </c>
      <c r="C5082" s="11">
        <v>44227</v>
      </c>
      <c r="D5082" s="15">
        <v>150000</v>
      </c>
    </row>
    <row r="5083" spans="1:4" x14ac:dyDescent="0.3">
      <c r="A5083" s="1">
        <v>5</v>
      </c>
      <c r="B5083" s="1" t="s">
        <v>1039</v>
      </c>
      <c r="C5083" s="11">
        <v>44227</v>
      </c>
      <c r="D5083" s="15">
        <v>-91000</v>
      </c>
    </row>
    <row r="5084" spans="1:4" x14ac:dyDescent="0.3">
      <c r="A5084" s="1">
        <v>5</v>
      </c>
      <c r="B5084" s="1" t="s">
        <v>1040</v>
      </c>
      <c r="C5084" s="11">
        <v>44255</v>
      </c>
      <c r="D5084" s="15">
        <v>1808510</v>
      </c>
    </row>
    <row r="5085" spans="1:4" x14ac:dyDescent="0.3">
      <c r="A5085" s="1">
        <v>5</v>
      </c>
      <c r="B5085" s="1" t="s">
        <v>1035</v>
      </c>
      <c r="C5085" s="11">
        <v>44255</v>
      </c>
      <c r="D5085" s="15">
        <v>135107</v>
      </c>
    </row>
    <row r="5086" spans="1:4" x14ac:dyDescent="0.3">
      <c r="A5086" s="1">
        <v>5</v>
      </c>
      <c r="B5086" s="1" t="s">
        <v>1036</v>
      </c>
      <c r="C5086" s="11">
        <v>44255</v>
      </c>
      <c r="D5086" s="15">
        <v>1384</v>
      </c>
    </row>
    <row r="5087" spans="1:4" x14ac:dyDescent="0.3">
      <c r="A5087" s="1">
        <v>5</v>
      </c>
      <c r="B5087" s="1" t="s">
        <v>1042</v>
      </c>
      <c r="C5087" s="11">
        <v>44255</v>
      </c>
      <c r="D5087" s="15">
        <v>180000</v>
      </c>
    </row>
    <row r="5088" spans="1:4" x14ac:dyDescent="0.3">
      <c r="A5088" s="1">
        <v>5</v>
      </c>
      <c r="B5088" s="1" t="s">
        <v>1038</v>
      </c>
      <c r="C5088" s="11">
        <v>44255</v>
      </c>
      <c r="D5088" s="15">
        <v>50000</v>
      </c>
    </row>
    <row r="5089" spans="1:4" x14ac:dyDescent="0.3">
      <c r="A5089" s="1">
        <v>5</v>
      </c>
      <c r="B5089" s="1" t="s">
        <v>1037</v>
      </c>
      <c r="C5089" s="11">
        <v>44255</v>
      </c>
      <c r="D5089" s="15">
        <v>66778</v>
      </c>
    </row>
    <row r="5090" spans="1:4" x14ac:dyDescent="0.3">
      <c r="A5090" s="1">
        <v>5</v>
      </c>
      <c r="B5090" s="1" t="s">
        <v>1041</v>
      </c>
      <c r="C5090" s="11">
        <v>44255</v>
      </c>
      <c r="D5090" s="15">
        <v>40000</v>
      </c>
    </row>
    <row r="5091" spans="1:4" x14ac:dyDescent="0.3">
      <c r="A5091" s="1">
        <v>5</v>
      </c>
      <c r="B5091" s="1" t="s">
        <v>1039</v>
      </c>
      <c r="C5091" s="11">
        <v>44255</v>
      </c>
      <c r="D5091" s="15">
        <v>-91000</v>
      </c>
    </row>
    <row r="5092" spans="1:4" x14ac:dyDescent="0.3">
      <c r="A5092" s="1">
        <v>5</v>
      </c>
      <c r="B5092" s="1" t="s">
        <v>1040</v>
      </c>
      <c r="C5092" s="11">
        <v>44286</v>
      </c>
      <c r="D5092" s="15">
        <v>1888378</v>
      </c>
    </row>
    <row r="5093" spans="1:4" x14ac:dyDescent="0.3">
      <c r="A5093" s="1">
        <v>5</v>
      </c>
      <c r="B5093" s="1" t="s">
        <v>1035</v>
      </c>
      <c r="C5093" s="11">
        <v>44286</v>
      </c>
      <c r="D5093" s="15">
        <v>141692</v>
      </c>
    </row>
    <row r="5094" spans="1:4" x14ac:dyDescent="0.3">
      <c r="A5094" s="1">
        <v>5</v>
      </c>
      <c r="B5094" s="1" t="s">
        <v>1036</v>
      </c>
      <c r="C5094" s="11">
        <v>44286</v>
      </c>
      <c r="D5094" s="15">
        <v>1437</v>
      </c>
    </row>
    <row r="5095" spans="1:4" x14ac:dyDescent="0.3">
      <c r="A5095" s="1">
        <v>5</v>
      </c>
      <c r="B5095" s="1" t="s">
        <v>1042</v>
      </c>
      <c r="C5095" s="11">
        <v>44286</v>
      </c>
      <c r="D5095" s="15">
        <v>180000</v>
      </c>
    </row>
    <row r="5096" spans="1:4" x14ac:dyDescent="0.3">
      <c r="A5096" s="1">
        <v>5</v>
      </c>
      <c r="B5096" s="1" t="s">
        <v>1038</v>
      </c>
      <c r="C5096" s="11">
        <v>44286</v>
      </c>
      <c r="D5096" s="15">
        <v>50000</v>
      </c>
    </row>
    <row r="5097" spans="1:4" x14ac:dyDescent="0.3">
      <c r="A5097" s="1">
        <v>5</v>
      </c>
      <c r="B5097" s="1" t="s">
        <v>1037</v>
      </c>
      <c r="C5097" s="11">
        <v>44286</v>
      </c>
      <c r="D5097" s="15">
        <v>68383</v>
      </c>
    </row>
    <row r="5098" spans="1:4" x14ac:dyDescent="0.3">
      <c r="A5098" s="1">
        <v>5</v>
      </c>
      <c r="B5098" s="1" t="s">
        <v>1041</v>
      </c>
      <c r="C5098" s="11">
        <v>44286</v>
      </c>
      <c r="D5098" s="15">
        <v>40000</v>
      </c>
    </row>
    <row r="5099" spans="1:4" x14ac:dyDescent="0.3">
      <c r="A5099" s="1">
        <v>5</v>
      </c>
      <c r="B5099" s="1" t="s">
        <v>1039</v>
      </c>
      <c r="C5099" s="11">
        <v>44286</v>
      </c>
      <c r="D5099" s="15">
        <v>-91000</v>
      </c>
    </row>
    <row r="5100" spans="1:4" x14ac:dyDescent="0.3">
      <c r="A5100" s="1">
        <v>5</v>
      </c>
      <c r="B5100" s="1" t="s">
        <v>1040</v>
      </c>
      <c r="C5100" s="11">
        <v>44316</v>
      </c>
      <c r="D5100" s="15">
        <v>1967125</v>
      </c>
    </row>
    <row r="5101" spans="1:4" x14ac:dyDescent="0.3">
      <c r="A5101" s="1">
        <v>5</v>
      </c>
      <c r="B5101" s="1" t="s">
        <v>1035</v>
      </c>
      <c r="C5101" s="11">
        <v>44316</v>
      </c>
      <c r="D5101" s="15">
        <v>150768</v>
      </c>
    </row>
    <row r="5102" spans="1:4" x14ac:dyDescent="0.3">
      <c r="A5102" s="1">
        <v>5</v>
      </c>
      <c r="B5102" s="1" t="s">
        <v>1036</v>
      </c>
      <c r="C5102" s="11">
        <v>44316</v>
      </c>
      <c r="D5102" s="15">
        <v>1511</v>
      </c>
    </row>
    <row r="5103" spans="1:4" x14ac:dyDescent="0.3">
      <c r="A5103" s="1">
        <v>5</v>
      </c>
      <c r="B5103" s="1" t="s">
        <v>1042</v>
      </c>
      <c r="C5103" s="11">
        <v>44316</v>
      </c>
      <c r="D5103" s="15">
        <v>180000</v>
      </c>
    </row>
    <row r="5104" spans="1:4" x14ac:dyDescent="0.3">
      <c r="A5104" s="1">
        <v>5</v>
      </c>
      <c r="B5104" s="1" t="s">
        <v>1038</v>
      </c>
      <c r="C5104" s="11">
        <v>44316</v>
      </c>
      <c r="D5104" s="15">
        <v>50000</v>
      </c>
    </row>
    <row r="5105" spans="1:4" x14ac:dyDescent="0.3">
      <c r="A5105" s="1">
        <v>5</v>
      </c>
      <c r="B5105" s="1" t="s">
        <v>1037</v>
      </c>
      <c r="C5105" s="11">
        <v>44316</v>
      </c>
      <c r="D5105" s="15">
        <v>70733</v>
      </c>
    </row>
    <row r="5106" spans="1:4" x14ac:dyDescent="0.3">
      <c r="A5106" s="1">
        <v>5</v>
      </c>
      <c r="B5106" s="1" t="s">
        <v>1041</v>
      </c>
      <c r="C5106" s="11">
        <v>44316</v>
      </c>
      <c r="D5106" s="15">
        <v>40000</v>
      </c>
    </row>
    <row r="5107" spans="1:4" x14ac:dyDescent="0.3">
      <c r="A5107" s="1">
        <v>5</v>
      </c>
      <c r="B5107" s="1" t="s">
        <v>1039</v>
      </c>
      <c r="C5107" s="11">
        <v>44316</v>
      </c>
      <c r="D5107" s="15">
        <v>-91000</v>
      </c>
    </row>
    <row r="5108" spans="1:4" x14ac:dyDescent="0.3">
      <c r="A5108" s="1">
        <v>5</v>
      </c>
      <c r="B5108" s="1" t="s">
        <v>1040</v>
      </c>
      <c r="C5108" s="11">
        <v>44347</v>
      </c>
      <c r="D5108" s="15">
        <v>2000345</v>
      </c>
    </row>
    <row r="5109" spans="1:4" x14ac:dyDescent="0.3">
      <c r="A5109" s="1">
        <v>5</v>
      </c>
      <c r="B5109" s="1" t="s">
        <v>1035</v>
      </c>
      <c r="C5109" s="11">
        <v>44347</v>
      </c>
      <c r="D5109" s="15">
        <v>153383</v>
      </c>
    </row>
    <row r="5110" spans="1:4" x14ac:dyDescent="0.3">
      <c r="A5110" s="1">
        <v>5</v>
      </c>
      <c r="B5110" s="1" t="s">
        <v>1036</v>
      </c>
      <c r="C5110" s="11">
        <v>44347</v>
      </c>
      <c r="D5110" s="15">
        <v>1522</v>
      </c>
    </row>
    <row r="5111" spans="1:4" x14ac:dyDescent="0.3">
      <c r="A5111" s="1">
        <v>5</v>
      </c>
      <c r="B5111" s="1" t="s">
        <v>1042</v>
      </c>
      <c r="C5111" s="11">
        <v>44347</v>
      </c>
      <c r="D5111" s="15">
        <v>180000</v>
      </c>
    </row>
    <row r="5112" spans="1:4" x14ac:dyDescent="0.3">
      <c r="A5112" s="1">
        <v>5</v>
      </c>
      <c r="B5112" s="1" t="s">
        <v>1038</v>
      </c>
      <c r="C5112" s="11">
        <v>44347</v>
      </c>
      <c r="D5112" s="15">
        <v>50000</v>
      </c>
    </row>
    <row r="5113" spans="1:4" x14ac:dyDescent="0.3">
      <c r="A5113" s="1">
        <v>5</v>
      </c>
      <c r="B5113" s="1" t="s">
        <v>1037</v>
      </c>
      <c r="C5113" s="11">
        <v>44347</v>
      </c>
      <c r="D5113" s="15">
        <v>71127</v>
      </c>
    </row>
    <row r="5114" spans="1:4" x14ac:dyDescent="0.3">
      <c r="A5114" s="1">
        <v>5</v>
      </c>
      <c r="B5114" s="1" t="s">
        <v>1041</v>
      </c>
      <c r="C5114" s="11">
        <v>44347</v>
      </c>
      <c r="D5114" s="15">
        <v>40000</v>
      </c>
    </row>
    <row r="5115" spans="1:4" x14ac:dyDescent="0.3">
      <c r="A5115" s="1">
        <v>5</v>
      </c>
      <c r="B5115" s="1" t="s">
        <v>1039</v>
      </c>
      <c r="C5115" s="11">
        <v>44347</v>
      </c>
      <c r="D5115" s="15">
        <v>-91000</v>
      </c>
    </row>
    <row r="5116" spans="1:4" x14ac:dyDescent="0.3">
      <c r="A5116" s="1">
        <v>5</v>
      </c>
      <c r="B5116" s="1" t="s">
        <v>1040</v>
      </c>
      <c r="C5116" s="11">
        <v>44377</v>
      </c>
      <c r="D5116" s="15">
        <v>1989988</v>
      </c>
    </row>
    <row r="5117" spans="1:4" x14ac:dyDescent="0.3">
      <c r="A5117" s="1">
        <v>5</v>
      </c>
      <c r="B5117" s="1" t="s">
        <v>1035</v>
      </c>
      <c r="C5117" s="11">
        <v>44377</v>
      </c>
      <c r="D5117" s="15">
        <v>152699</v>
      </c>
    </row>
    <row r="5118" spans="1:4" x14ac:dyDescent="0.3">
      <c r="A5118" s="1">
        <v>5</v>
      </c>
      <c r="B5118" s="1" t="s">
        <v>1036</v>
      </c>
      <c r="C5118" s="11">
        <v>44377</v>
      </c>
      <c r="D5118" s="15">
        <v>1528</v>
      </c>
    </row>
    <row r="5119" spans="1:4" x14ac:dyDescent="0.3">
      <c r="A5119" s="1">
        <v>5</v>
      </c>
      <c r="B5119" s="1" t="s">
        <v>1042</v>
      </c>
      <c r="C5119" s="11">
        <v>44377</v>
      </c>
      <c r="D5119" s="15">
        <v>180000</v>
      </c>
    </row>
    <row r="5120" spans="1:4" x14ac:dyDescent="0.3">
      <c r="A5120" s="1">
        <v>5</v>
      </c>
      <c r="B5120" s="1" t="s">
        <v>1038</v>
      </c>
      <c r="C5120" s="11">
        <v>44377</v>
      </c>
      <c r="D5120" s="15">
        <v>50000</v>
      </c>
    </row>
    <row r="5121" spans="1:4" x14ac:dyDescent="0.3">
      <c r="A5121" s="1">
        <v>5</v>
      </c>
      <c r="B5121" s="1" t="s">
        <v>1037</v>
      </c>
      <c r="C5121" s="11">
        <v>44377</v>
      </c>
      <c r="D5121" s="15">
        <v>71374</v>
      </c>
    </row>
    <row r="5122" spans="1:4" x14ac:dyDescent="0.3">
      <c r="A5122" s="1">
        <v>5</v>
      </c>
      <c r="B5122" s="1" t="s">
        <v>1041</v>
      </c>
      <c r="C5122" s="11">
        <v>44377</v>
      </c>
      <c r="D5122" s="15">
        <v>40000</v>
      </c>
    </row>
    <row r="5123" spans="1:4" x14ac:dyDescent="0.3">
      <c r="A5123" s="1">
        <v>5</v>
      </c>
      <c r="B5123" s="1" t="s">
        <v>1039</v>
      </c>
      <c r="C5123" s="11">
        <v>44377</v>
      </c>
      <c r="D5123" s="15">
        <v>-91000</v>
      </c>
    </row>
    <row r="5124" spans="1:4" x14ac:dyDescent="0.3">
      <c r="A5124" s="1">
        <v>5</v>
      </c>
      <c r="B5124" s="1" t="s">
        <v>1040</v>
      </c>
      <c r="C5124" s="11">
        <v>44408</v>
      </c>
      <c r="D5124" s="15">
        <v>1991110</v>
      </c>
    </row>
    <row r="5125" spans="1:4" x14ac:dyDescent="0.3">
      <c r="A5125" s="1">
        <v>5</v>
      </c>
      <c r="B5125" s="1" t="s">
        <v>1035</v>
      </c>
      <c r="C5125" s="11">
        <v>44408</v>
      </c>
      <c r="D5125" s="15">
        <v>155434</v>
      </c>
    </row>
    <row r="5126" spans="1:4" x14ac:dyDescent="0.3">
      <c r="A5126" s="1">
        <v>5</v>
      </c>
      <c r="B5126" s="1" t="s">
        <v>1036</v>
      </c>
      <c r="C5126" s="11">
        <v>44408</v>
      </c>
      <c r="D5126" s="15">
        <v>1538</v>
      </c>
    </row>
    <row r="5127" spans="1:4" x14ac:dyDescent="0.3">
      <c r="A5127" s="1">
        <v>5</v>
      </c>
      <c r="B5127" s="1" t="s">
        <v>1042</v>
      </c>
      <c r="C5127" s="11">
        <v>44408</v>
      </c>
      <c r="D5127" s="15">
        <v>180000</v>
      </c>
    </row>
    <row r="5128" spans="1:4" x14ac:dyDescent="0.3">
      <c r="A5128" s="1">
        <v>5</v>
      </c>
      <c r="B5128" s="1" t="s">
        <v>1038</v>
      </c>
      <c r="C5128" s="11">
        <v>44408</v>
      </c>
      <c r="D5128" s="15">
        <v>50000</v>
      </c>
    </row>
    <row r="5129" spans="1:4" x14ac:dyDescent="0.3">
      <c r="A5129" s="1">
        <v>5</v>
      </c>
      <c r="B5129" s="1" t="s">
        <v>1037</v>
      </c>
      <c r="C5129" s="11">
        <v>44408</v>
      </c>
      <c r="D5129" s="15">
        <v>71954</v>
      </c>
    </row>
    <row r="5130" spans="1:4" x14ac:dyDescent="0.3">
      <c r="A5130" s="1">
        <v>5</v>
      </c>
      <c r="B5130" s="1" t="s">
        <v>1041</v>
      </c>
      <c r="C5130" s="11">
        <v>44408</v>
      </c>
      <c r="D5130" s="15">
        <v>40000</v>
      </c>
    </row>
    <row r="5131" spans="1:4" x14ac:dyDescent="0.3">
      <c r="A5131" s="1">
        <v>5</v>
      </c>
      <c r="B5131" s="1" t="s">
        <v>1039</v>
      </c>
      <c r="C5131" s="11">
        <v>44408</v>
      </c>
      <c r="D5131" s="15">
        <v>-91000</v>
      </c>
    </row>
    <row r="5132" spans="1:4" x14ac:dyDescent="0.3">
      <c r="A5132" s="1">
        <v>5</v>
      </c>
      <c r="B5132" s="1" t="s">
        <v>1040</v>
      </c>
      <c r="C5132" s="11">
        <v>44439</v>
      </c>
      <c r="D5132" s="15">
        <v>2027144</v>
      </c>
    </row>
    <row r="5133" spans="1:4" x14ac:dyDescent="0.3">
      <c r="A5133" s="1">
        <v>5</v>
      </c>
      <c r="B5133" s="1" t="s">
        <v>1035</v>
      </c>
      <c r="C5133" s="11">
        <v>44439</v>
      </c>
      <c r="D5133" s="15">
        <v>158491</v>
      </c>
    </row>
    <row r="5134" spans="1:4" x14ac:dyDescent="0.3">
      <c r="A5134" s="1">
        <v>5</v>
      </c>
      <c r="B5134" s="1" t="s">
        <v>1036</v>
      </c>
      <c r="C5134" s="11">
        <v>44439</v>
      </c>
      <c r="D5134" s="15">
        <v>1570</v>
      </c>
    </row>
    <row r="5135" spans="1:4" x14ac:dyDescent="0.3">
      <c r="A5135" s="1">
        <v>5</v>
      </c>
      <c r="B5135" s="1" t="s">
        <v>1042</v>
      </c>
      <c r="C5135" s="11">
        <v>44439</v>
      </c>
      <c r="D5135" s="15">
        <v>180000</v>
      </c>
    </row>
    <row r="5136" spans="1:4" x14ac:dyDescent="0.3">
      <c r="A5136" s="1">
        <v>5</v>
      </c>
      <c r="B5136" s="1" t="s">
        <v>1038</v>
      </c>
      <c r="C5136" s="11">
        <v>44439</v>
      </c>
      <c r="D5136" s="15">
        <v>50000</v>
      </c>
    </row>
    <row r="5137" spans="1:4" x14ac:dyDescent="0.3">
      <c r="A5137" s="1">
        <v>5</v>
      </c>
      <c r="B5137" s="1" t="s">
        <v>1037</v>
      </c>
      <c r="C5137" s="11">
        <v>44439</v>
      </c>
      <c r="D5137" s="15">
        <v>72885</v>
      </c>
    </row>
    <row r="5138" spans="1:4" x14ac:dyDescent="0.3">
      <c r="A5138" s="1">
        <v>5</v>
      </c>
      <c r="B5138" s="1" t="s">
        <v>1041</v>
      </c>
      <c r="C5138" s="11">
        <v>44439</v>
      </c>
      <c r="D5138" s="15">
        <v>40000</v>
      </c>
    </row>
    <row r="5139" spans="1:4" x14ac:dyDescent="0.3">
      <c r="A5139" s="1">
        <v>5</v>
      </c>
      <c r="B5139" s="1" t="s">
        <v>1039</v>
      </c>
      <c r="C5139" s="11">
        <v>44439</v>
      </c>
      <c r="D5139" s="15">
        <v>-91000</v>
      </c>
    </row>
    <row r="5140" spans="1:4" x14ac:dyDescent="0.3">
      <c r="A5140" s="1">
        <v>5</v>
      </c>
      <c r="B5140" s="1" t="s">
        <v>1040</v>
      </c>
      <c r="C5140" s="11">
        <v>44469</v>
      </c>
      <c r="D5140" s="15">
        <v>1987391</v>
      </c>
    </row>
    <row r="5141" spans="1:4" x14ac:dyDescent="0.3">
      <c r="A5141" s="1">
        <v>5</v>
      </c>
      <c r="B5141" s="1" t="s">
        <v>1035</v>
      </c>
      <c r="C5141" s="11">
        <v>44469</v>
      </c>
      <c r="D5141" s="15">
        <v>155202</v>
      </c>
    </row>
    <row r="5142" spans="1:4" x14ac:dyDescent="0.3">
      <c r="A5142" s="1">
        <v>5</v>
      </c>
      <c r="B5142" s="1" t="s">
        <v>1036</v>
      </c>
      <c r="C5142" s="11">
        <v>44469</v>
      </c>
      <c r="D5142" s="15">
        <v>1524</v>
      </c>
    </row>
    <row r="5143" spans="1:4" x14ac:dyDescent="0.3">
      <c r="A5143" s="1">
        <v>5</v>
      </c>
      <c r="B5143" s="1" t="s">
        <v>1042</v>
      </c>
      <c r="C5143" s="11">
        <v>44469</v>
      </c>
      <c r="D5143" s="15">
        <v>180000</v>
      </c>
    </row>
    <row r="5144" spans="1:4" x14ac:dyDescent="0.3">
      <c r="A5144" s="1">
        <v>5</v>
      </c>
      <c r="B5144" s="1" t="s">
        <v>1038</v>
      </c>
      <c r="C5144" s="11">
        <v>44469</v>
      </c>
      <c r="D5144" s="15">
        <v>50000</v>
      </c>
    </row>
    <row r="5145" spans="1:4" x14ac:dyDescent="0.3">
      <c r="A5145" s="1">
        <v>5</v>
      </c>
      <c r="B5145" s="1" t="s">
        <v>1037</v>
      </c>
      <c r="C5145" s="11">
        <v>44469</v>
      </c>
      <c r="D5145" s="15">
        <v>71253</v>
      </c>
    </row>
    <row r="5146" spans="1:4" x14ac:dyDescent="0.3">
      <c r="A5146" s="1">
        <v>5</v>
      </c>
      <c r="B5146" s="1" t="s">
        <v>1041</v>
      </c>
      <c r="C5146" s="11">
        <v>44469</v>
      </c>
      <c r="D5146" s="15">
        <v>40000</v>
      </c>
    </row>
    <row r="5147" spans="1:4" x14ac:dyDescent="0.3">
      <c r="A5147" s="1">
        <v>5</v>
      </c>
      <c r="B5147" s="1" t="s">
        <v>1039</v>
      </c>
      <c r="C5147" s="11">
        <v>44469</v>
      </c>
      <c r="D5147" s="15">
        <v>-91000</v>
      </c>
    </row>
    <row r="5148" spans="1:4" x14ac:dyDescent="0.3">
      <c r="A5148" s="1">
        <v>5</v>
      </c>
      <c r="B5148" s="1" t="s">
        <v>1040</v>
      </c>
      <c r="C5148" s="11">
        <v>44500</v>
      </c>
      <c r="D5148" s="15">
        <v>2043683</v>
      </c>
    </row>
    <row r="5149" spans="1:4" x14ac:dyDescent="0.3">
      <c r="A5149" s="1">
        <v>5</v>
      </c>
      <c r="B5149" s="1" t="s">
        <v>1035</v>
      </c>
      <c r="C5149" s="11">
        <v>44500</v>
      </c>
      <c r="D5149" s="15">
        <v>162758</v>
      </c>
    </row>
    <row r="5150" spans="1:4" x14ac:dyDescent="0.3">
      <c r="A5150" s="1">
        <v>5</v>
      </c>
      <c r="B5150" s="1" t="s">
        <v>1036</v>
      </c>
      <c r="C5150" s="11">
        <v>44500</v>
      </c>
      <c r="D5150" s="15">
        <v>1579</v>
      </c>
    </row>
    <row r="5151" spans="1:4" x14ac:dyDescent="0.3">
      <c r="A5151" s="1">
        <v>5</v>
      </c>
      <c r="B5151" s="1" t="s">
        <v>1042</v>
      </c>
      <c r="C5151" s="11">
        <v>44500</v>
      </c>
      <c r="D5151" s="15">
        <v>180000</v>
      </c>
    </row>
    <row r="5152" spans="1:4" x14ac:dyDescent="0.3">
      <c r="A5152" s="1">
        <v>5</v>
      </c>
      <c r="B5152" s="1" t="s">
        <v>1038</v>
      </c>
      <c r="C5152" s="11">
        <v>44500</v>
      </c>
      <c r="D5152" s="15">
        <v>50000</v>
      </c>
    </row>
    <row r="5153" spans="1:4" x14ac:dyDescent="0.3">
      <c r="A5153" s="1">
        <v>5</v>
      </c>
      <c r="B5153" s="1" t="s">
        <v>1037</v>
      </c>
      <c r="C5153" s="11">
        <v>44500</v>
      </c>
      <c r="D5153" s="15">
        <v>72747</v>
      </c>
    </row>
    <row r="5154" spans="1:4" x14ac:dyDescent="0.3">
      <c r="A5154" s="1">
        <v>5</v>
      </c>
      <c r="B5154" s="1" t="s">
        <v>1041</v>
      </c>
      <c r="C5154" s="11">
        <v>44500</v>
      </c>
      <c r="D5154" s="15">
        <v>40000</v>
      </c>
    </row>
    <row r="5155" spans="1:4" x14ac:dyDescent="0.3">
      <c r="A5155" s="1">
        <v>5</v>
      </c>
      <c r="B5155" s="1" t="s">
        <v>1039</v>
      </c>
      <c r="C5155" s="11">
        <v>44500</v>
      </c>
      <c r="D5155" s="15">
        <v>-91000</v>
      </c>
    </row>
    <row r="5156" spans="1:4" x14ac:dyDescent="0.3">
      <c r="A5156" s="1">
        <v>5</v>
      </c>
      <c r="B5156" s="1" t="s">
        <v>1040</v>
      </c>
      <c r="C5156" s="11">
        <v>44530</v>
      </c>
      <c r="D5156" s="15">
        <v>2023349</v>
      </c>
    </row>
    <row r="5157" spans="1:4" x14ac:dyDescent="0.3">
      <c r="A5157" s="1">
        <v>5</v>
      </c>
      <c r="B5157" s="1" t="s">
        <v>1035</v>
      </c>
      <c r="C5157" s="11">
        <v>44530</v>
      </c>
      <c r="D5157" s="15">
        <v>161062</v>
      </c>
    </row>
    <row r="5158" spans="1:4" x14ac:dyDescent="0.3">
      <c r="A5158" s="1">
        <v>5</v>
      </c>
      <c r="B5158" s="1" t="s">
        <v>1036</v>
      </c>
      <c r="C5158" s="11">
        <v>44530</v>
      </c>
      <c r="D5158" s="15">
        <v>1569</v>
      </c>
    </row>
    <row r="5159" spans="1:4" x14ac:dyDescent="0.3">
      <c r="A5159" s="1">
        <v>5</v>
      </c>
      <c r="B5159" s="1" t="s">
        <v>1042</v>
      </c>
      <c r="C5159" s="11">
        <v>44530</v>
      </c>
      <c r="D5159" s="15">
        <v>180000</v>
      </c>
    </row>
    <row r="5160" spans="1:4" x14ac:dyDescent="0.3">
      <c r="A5160" s="1">
        <v>5</v>
      </c>
      <c r="B5160" s="1" t="s">
        <v>1038</v>
      </c>
      <c r="C5160" s="11">
        <v>44530</v>
      </c>
      <c r="D5160" s="15">
        <v>50000</v>
      </c>
    </row>
    <row r="5161" spans="1:4" x14ac:dyDescent="0.3">
      <c r="A5161" s="1">
        <v>5</v>
      </c>
      <c r="B5161" s="1" t="s">
        <v>1037</v>
      </c>
      <c r="C5161" s="11">
        <v>44530</v>
      </c>
      <c r="D5161" s="15">
        <v>72458</v>
      </c>
    </row>
    <row r="5162" spans="1:4" x14ac:dyDescent="0.3">
      <c r="A5162" s="1">
        <v>5</v>
      </c>
      <c r="B5162" s="1" t="s">
        <v>1041</v>
      </c>
      <c r="C5162" s="11">
        <v>44530</v>
      </c>
      <c r="D5162" s="15">
        <v>40000</v>
      </c>
    </row>
    <row r="5163" spans="1:4" x14ac:dyDescent="0.3">
      <c r="A5163" s="1">
        <v>5</v>
      </c>
      <c r="B5163" s="1" t="s">
        <v>1039</v>
      </c>
      <c r="C5163" s="11">
        <v>44530</v>
      </c>
      <c r="D5163" s="15">
        <v>-91000</v>
      </c>
    </row>
    <row r="5164" spans="1:4" x14ac:dyDescent="0.3">
      <c r="A5164" s="1">
        <v>5</v>
      </c>
      <c r="B5164" s="1" t="s">
        <v>1040</v>
      </c>
      <c r="C5164" s="11">
        <v>44561</v>
      </c>
      <c r="D5164" s="15">
        <v>2085514</v>
      </c>
    </row>
    <row r="5165" spans="1:4" x14ac:dyDescent="0.3">
      <c r="A5165" s="1">
        <v>5</v>
      </c>
      <c r="B5165" s="1" t="s">
        <v>1035</v>
      </c>
      <c r="C5165" s="11">
        <v>44561</v>
      </c>
      <c r="D5165" s="15">
        <v>166486</v>
      </c>
    </row>
    <row r="5166" spans="1:4" x14ac:dyDescent="0.3">
      <c r="A5166" s="1">
        <v>5</v>
      </c>
      <c r="B5166" s="1" t="s">
        <v>1036</v>
      </c>
      <c r="C5166" s="11">
        <v>44561</v>
      </c>
      <c r="D5166" s="15">
        <v>1616</v>
      </c>
    </row>
    <row r="5167" spans="1:4" x14ac:dyDescent="0.3">
      <c r="A5167" s="1">
        <v>5</v>
      </c>
      <c r="B5167" s="1" t="s">
        <v>1042</v>
      </c>
      <c r="C5167" s="11">
        <v>44561</v>
      </c>
      <c r="D5167" s="15">
        <v>180000</v>
      </c>
    </row>
    <row r="5168" spans="1:4" x14ac:dyDescent="0.3">
      <c r="A5168" s="1">
        <v>5</v>
      </c>
      <c r="B5168" s="1" t="s">
        <v>1038</v>
      </c>
      <c r="C5168" s="11">
        <v>44561</v>
      </c>
      <c r="D5168" s="15">
        <v>50000</v>
      </c>
    </row>
    <row r="5169" spans="1:4" x14ac:dyDescent="0.3">
      <c r="A5169" s="1">
        <v>5</v>
      </c>
      <c r="B5169" s="1" t="s">
        <v>1037</v>
      </c>
      <c r="C5169" s="11">
        <v>44561</v>
      </c>
      <c r="D5169" s="15">
        <v>73952</v>
      </c>
    </row>
    <row r="5170" spans="1:4" x14ac:dyDescent="0.3">
      <c r="A5170" s="1">
        <v>5</v>
      </c>
      <c r="B5170" s="1" t="s">
        <v>1041</v>
      </c>
      <c r="C5170" s="11">
        <v>44561</v>
      </c>
      <c r="D5170" s="15">
        <v>40000</v>
      </c>
    </row>
    <row r="5171" spans="1:4" x14ac:dyDescent="0.3">
      <c r="A5171" s="1">
        <v>5</v>
      </c>
      <c r="B5171" s="1" t="s">
        <v>1039</v>
      </c>
      <c r="C5171" s="11">
        <v>44561</v>
      </c>
      <c r="D5171" s="15">
        <v>-91000</v>
      </c>
    </row>
    <row r="5172" spans="1:4" x14ac:dyDescent="0.3">
      <c r="A5172" s="1">
        <v>5</v>
      </c>
      <c r="B5172" s="1" t="s">
        <v>1040</v>
      </c>
      <c r="C5172" s="11">
        <v>44592</v>
      </c>
      <c r="D5172" s="15">
        <v>1997129</v>
      </c>
    </row>
    <row r="5173" spans="1:4" x14ac:dyDescent="0.3">
      <c r="A5173" s="1">
        <v>5</v>
      </c>
      <c r="B5173" s="1" t="s">
        <v>1035</v>
      </c>
      <c r="C5173" s="11">
        <v>44592</v>
      </c>
      <c r="D5173" s="15">
        <v>161427</v>
      </c>
    </row>
    <row r="5174" spans="1:4" x14ac:dyDescent="0.3">
      <c r="A5174" s="1">
        <v>5</v>
      </c>
      <c r="B5174" s="1" t="s">
        <v>1036</v>
      </c>
      <c r="C5174" s="11">
        <v>44592</v>
      </c>
      <c r="D5174" s="15">
        <v>1519</v>
      </c>
    </row>
    <row r="5175" spans="1:4" x14ac:dyDescent="0.3">
      <c r="A5175" s="1">
        <v>5</v>
      </c>
      <c r="B5175" s="1" t="s">
        <v>1042</v>
      </c>
      <c r="C5175" s="11">
        <v>44592</v>
      </c>
      <c r="D5175" s="15">
        <v>180000</v>
      </c>
    </row>
    <row r="5176" spans="1:4" x14ac:dyDescent="0.3">
      <c r="A5176" s="1">
        <v>5</v>
      </c>
      <c r="B5176" s="1" t="s">
        <v>1038</v>
      </c>
      <c r="C5176" s="11">
        <v>44592</v>
      </c>
      <c r="D5176" s="15">
        <v>50000</v>
      </c>
    </row>
    <row r="5177" spans="1:4" x14ac:dyDescent="0.3">
      <c r="A5177" s="1">
        <v>5</v>
      </c>
      <c r="B5177" s="1" t="s">
        <v>1037</v>
      </c>
      <c r="C5177" s="11">
        <v>44592</v>
      </c>
      <c r="D5177" s="15">
        <v>70562</v>
      </c>
    </row>
    <row r="5178" spans="1:4" x14ac:dyDescent="0.3">
      <c r="A5178" s="1">
        <v>5</v>
      </c>
      <c r="B5178" s="1" t="s">
        <v>1041</v>
      </c>
      <c r="C5178" s="11">
        <v>44592</v>
      </c>
      <c r="D5178" s="15">
        <v>40000</v>
      </c>
    </row>
    <row r="5179" spans="1:4" x14ac:dyDescent="0.3">
      <c r="A5179" s="1">
        <v>5</v>
      </c>
      <c r="B5179" s="1" t="s">
        <v>1039</v>
      </c>
      <c r="C5179" s="11">
        <v>44592</v>
      </c>
      <c r="D5179" s="15">
        <v>-91000</v>
      </c>
    </row>
    <row r="5180" spans="1:4" x14ac:dyDescent="0.3">
      <c r="A5180" s="1">
        <v>5</v>
      </c>
      <c r="B5180" s="1" t="s">
        <v>1040</v>
      </c>
      <c r="C5180" s="11">
        <v>44620</v>
      </c>
      <c r="D5180" s="15">
        <v>2011296</v>
      </c>
    </row>
    <row r="5181" spans="1:4" x14ac:dyDescent="0.3">
      <c r="A5181" s="1">
        <v>5</v>
      </c>
      <c r="B5181" s="1" t="s">
        <v>1035</v>
      </c>
      <c r="C5181" s="11">
        <v>44620</v>
      </c>
      <c r="D5181" s="15">
        <v>162821</v>
      </c>
    </row>
    <row r="5182" spans="1:4" x14ac:dyDescent="0.3">
      <c r="A5182" s="1">
        <v>5</v>
      </c>
      <c r="B5182" s="1" t="s">
        <v>1036</v>
      </c>
      <c r="C5182" s="11">
        <v>44620</v>
      </c>
      <c r="D5182" s="15">
        <v>1527</v>
      </c>
    </row>
    <row r="5183" spans="1:4" x14ac:dyDescent="0.3">
      <c r="A5183" s="1">
        <v>5</v>
      </c>
      <c r="B5183" s="1" t="s">
        <v>1042</v>
      </c>
      <c r="C5183" s="11">
        <v>44620</v>
      </c>
      <c r="D5183" s="15">
        <v>180000</v>
      </c>
    </row>
    <row r="5184" spans="1:4" x14ac:dyDescent="0.3">
      <c r="A5184" s="1">
        <v>5</v>
      </c>
      <c r="B5184" s="1" t="s">
        <v>1038</v>
      </c>
      <c r="C5184" s="11">
        <v>44620</v>
      </c>
      <c r="D5184" s="15">
        <v>50000</v>
      </c>
    </row>
    <row r="5185" spans="1:4" x14ac:dyDescent="0.3">
      <c r="A5185" s="1">
        <v>5</v>
      </c>
      <c r="B5185" s="1" t="s">
        <v>1037</v>
      </c>
      <c r="C5185" s="11">
        <v>44620</v>
      </c>
      <c r="D5185" s="15">
        <v>70411</v>
      </c>
    </row>
    <row r="5186" spans="1:4" x14ac:dyDescent="0.3">
      <c r="A5186" s="1">
        <v>5</v>
      </c>
      <c r="B5186" s="1" t="s">
        <v>1041</v>
      </c>
      <c r="C5186" s="11">
        <v>44620</v>
      </c>
      <c r="D5186" s="15">
        <v>40000</v>
      </c>
    </row>
    <row r="5187" spans="1:4" x14ac:dyDescent="0.3">
      <c r="A5187" s="1">
        <v>5</v>
      </c>
      <c r="B5187" s="1" t="s">
        <v>1039</v>
      </c>
      <c r="C5187" s="11">
        <v>44620</v>
      </c>
      <c r="D5187" s="15">
        <v>-91000</v>
      </c>
    </row>
    <row r="5188" spans="1:4" x14ac:dyDescent="0.3">
      <c r="A5188" s="1">
        <v>5</v>
      </c>
      <c r="B5188" s="1" t="s">
        <v>1040</v>
      </c>
      <c r="C5188" s="11">
        <v>44651</v>
      </c>
      <c r="D5188" s="15">
        <v>2056701</v>
      </c>
    </row>
    <row r="5189" spans="1:4" x14ac:dyDescent="0.3">
      <c r="A5189" s="1">
        <v>5</v>
      </c>
      <c r="B5189" s="1" t="s">
        <v>1035</v>
      </c>
      <c r="C5189" s="11">
        <v>44651</v>
      </c>
      <c r="D5189" s="15">
        <v>167054</v>
      </c>
    </row>
    <row r="5190" spans="1:4" x14ac:dyDescent="0.3">
      <c r="A5190" s="1">
        <v>5</v>
      </c>
      <c r="B5190" s="1" t="s">
        <v>1036</v>
      </c>
      <c r="C5190" s="11">
        <v>44651</v>
      </c>
      <c r="D5190" s="15">
        <v>1568</v>
      </c>
    </row>
    <row r="5191" spans="1:4" x14ac:dyDescent="0.3">
      <c r="A5191" s="1">
        <v>5</v>
      </c>
      <c r="B5191" s="1" t="s">
        <v>1042</v>
      </c>
      <c r="C5191" s="11">
        <v>44651</v>
      </c>
      <c r="D5191" s="15">
        <v>180000</v>
      </c>
    </row>
    <row r="5192" spans="1:4" x14ac:dyDescent="0.3">
      <c r="A5192" s="1">
        <v>5</v>
      </c>
      <c r="B5192" s="1" t="s">
        <v>1038</v>
      </c>
      <c r="C5192" s="11">
        <v>44651</v>
      </c>
      <c r="D5192" s="15">
        <v>50000</v>
      </c>
    </row>
    <row r="5193" spans="1:4" x14ac:dyDescent="0.3">
      <c r="A5193" s="1">
        <v>5</v>
      </c>
      <c r="B5193" s="1" t="s">
        <v>1037</v>
      </c>
      <c r="C5193" s="11">
        <v>44651</v>
      </c>
      <c r="D5193" s="15">
        <v>71269</v>
      </c>
    </row>
    <row r="5194" spans="1:4" x14ac:dyDescent="0.3">
      <c r="A5194" s="1">
        <v>5</v>
      </c>
      <c r="B5194" s="1" t="s">
        <v>1041</v>
      </c>
      <c r="C5194" s="11">
        <v>44651</v>
      </c>
      <c r="D5194" s="15">
        <v>40000</v>
      </c>
    </row>
    <row r="5195" spans="1:4" x14ac:dyDescent="0.3">
      <c r="A5195" s="1">
        <v>5</v>
      </c>
      <c r="B5195" s="1" t="s">
        <v>1039</v>
      </c>
      <c r="C5195" s="11">
        <v>44651</v>
      </c>
      <c r="D5195" s="15">
        <v>-91000</v>
      </c>
    </row>
    <row r="5196" spans="1:4" x14ac:dyDescent="0.3">
      <c r="A5196" s="1">
        <v>5</v>
      </c>
      <c r="B5196" s="1" t="s">
        <v>1040</v>
      </c>
      <c r="C5196" s="11">
        <v>44681</v>
      </c>
      <c r="D5196" s="15">
        <v>1908677</v>
      </c>
    </row>
    <row r="5197" spans="1:4" x14ac:dyDescent="0.3">
      <c r="A5197" s="1">
        <v>5</v>
      </c>
      <c r="B5197" s="1" t="s">
        <v>1035</v>
      </c>
      <c r="C5197" s="11">
        <v>44681</v>
      </c>
      <c r="D5197" s="15">
        <v>156768</v>
      </c>
    </row>
    <row r="5198" spans="1:4" x14ac:dyDescent="0.3">
      <c r="A5198" s="1">
        <v>5</v>
      </c>
      <c r="B5198" s="1" t="s">
        <v>1036</v>
      </c>
      <c r="C5198" s="11">
        <v>44681</v>
      </c>
      <c r="D5198" s="15">
        <v>1439</v>
      </c>
    </row>
    <row r="5199" spans="1:4" x14ac:dyDescent="0.3">
      <c r="A5199" s="1">
        <v>5</v>
      </c>
      <c r="B5199" s="1" t="s">
        <v>1042</v>
      </c>
      <c r="C5199" s="11">
        <v>44681</v>
      </c>
      <c r="D5199" s="15">
        <v>180000</v>
      </c>
    </row>
    <row r="5200" spans="1:4" x14ac:dyDescent="0.3">
      <c r="A5200" s="1">
        <v>5</v>
      </c>
      <c r="B5200" s="1" t="s">
        <v>1038</v>
      </c>
      <c r="C5200" s="11">
        <v>44681</v>
      </c>
      <c r="D5200" s="15">
        <v>50000</v>
      </c>
    </row>
    <row r="5201" spans="1:4" x14ac:dyDescent="0.3">
      <c r="A5201" s="1">
        <v>5</v>
      </c>
      <c r="B5201" s="1" t="s">
        <v>1037</v>
      </c>
      <c r="C5201" s="11">
        <v>44681</v>
      </c>
      <c r="D5201" s="15">
        <v>67033</v>
      </c>
    </row>
    <row r="5202" spans="1:4" x14ac:dyDescent="0.3">
      <c r="A5202" s="1">
        <v>5</v>
      </c>
      <c r="B5202" s="1" t="s">
        <v>1041</v>
      </c>
      <c r="C5202" s="11">
        <v>44681</v>
      </c>
      <c r="D5202" s="15">
        <v>40000</v>
      </c>
    </row>
    <row r="5203" spans="1:4" x14ac:dyDescent="0.3">
      <c r="A5203" s="1">
        <v>5</v>
      </c>
      <c r="B5203" s="1" t="s">
        <v>1039</v>
      </c>
      <c r="C5203" s="11">
        <v>44681</v>
      </c>
      <c r="D5203" s="15">
        <v>-91000</v>
      </c>
    </row>
    <row r="5204" spans="1:4" x14ac:dyDescent="0.3">
      <c r="A5204" s="1">
        <v>5</v>
      </c>
      <c r="B5204" s="1" t="s">
        <v>1040</v>
      </c>
      <c r="C5204" s="11">
        <v>44712</v>
      </c>
      <c r="D5204" s="15">
        <v>1948147</v>
      </c>
    </row>
    <row r="5205" spans="1:4" x14ac:dyDescent="0.3">
      <c r="A5205" s="1">
        <v>5</v>
      </c>
      <c r="B5205" s="1" t="s">
        <v>1035</v>
      </c>
      <c r="C5205" s="11">
        <v>44712</v>
      </c>
      <c r="D5205" s="15">
        <v>160176</v>
      </c>
    </row>
    <row r="5206" spans="1:4" x14ac:dyDescent="0.3">
      <c r="A5206" s="1">
        <v>5</v>
      </c>
      <c r="B5206" s="1" t="s">
        <v>1036</v>
      </c>
      <c r="C5206" s="11">
        <v>44712</v>
      </c>
      <c r="D5206" s="15">
        <v>1457</v>
      </c>
    </row>
    <row r="5207" spans="1:4" x14ac:dyDescent="0.3">
      <c r="A5207" s="1">
        <v>5</v>
      </c>
      <c r="B5207" s="1" t="s">
        <v>1042</v>
      </c>
      <c r="C5207" s="11">
        <v>44712</v>
      </c>
      <c r="D5207" s="15">
        <v>180000</v>
      </c>
    </row>
    <row r="5208" spans="1:4" x14ac:dyDescent="0.3">
      <c r="A5208" s="1">
        <v>5</v>
      </c>
      <c r="B5208" s="1" t="s">
        <v>1038</v>
      </c>
      <c r="C5208" s="11">
        <v>44712</v>
      </c>
      <c r="D5208" s="15">
        <v>50000</v>
      </c>
    </row>
    <row r="5209" spans="1:4" x14ac:dyDescent="0.3">
      <c r="A5209" s="1">
        <v>5</v>
      </c>
      <c r="B5209" s="1" t="s">
        <v>1037</v>
      </c>
      <c r="C5209" s="11">
        <v>44712</v>
      </c>
      <c r="D5209" s="15">
        <v>67677</v>
      </c>
    </row>
    <row r="5210" spans="1:4" x14ac:dyDescent="0.3">
      <c r="A5210" s="1">
        <v>5</v>
      </c>
      <c r="B5210" s="1" t="s">
        <v>1041</v>
      </c>
      <c r="C5210" s="11">
        <v>44712</v>
      </c>
      <c r="D5210" s="15">
        <v>40000</v>
      </c>
    </row>
    <row r="5211" spans="1:4" x14ac:dyDescent="0.3">
      <c r="A5211" s="1">
        <v>5</v>
      </c>
      <c r="B5211" s="1" t="s">
        <v>1039</v>
      </c>
      <c r="C5211" s="11">
        <v>44712</v>
      </c>
      <c r="D5211" s="15">
        <v>-91000</v>
      </c>
    </row>
    <row r="5212" spans="1:4" x14ac:dyDescent="0.3">
      <c r="A5212" s="1">
        <v>5</v>
      </c>
      <c r="B5212" s="1" t="s">
        <v>1040</v>
      </c>
      <c r="C5212" s="11">
        <v>44742</v>
      </c>
      <c r="D5212" s="15">
        <v>1782022</v>
      </c>
    </row>
    <row r="5213" spans="1:4" x14ac:dyDescent="0.3">
      <c r="A5213" s="1">
        <v>5</v>
      </c>
      <c r="B5213" s="1" t="s">
        <v>1035</v>
      </c>
      <c r="C5213" s="11">
        <v>44742</v>
      </c>
      <c r="D5213" s="15">
        <v>145667</v>
      </c>
    </row>
    <row r="5214" spans="1:4" x14ac:dyDescent="0.3">
      <c r="A5214" s="1">
        <v>5</v>
      </c>
      <c r="B5214" s="1" t="s">
        <v>1036</v>
      </c>
      <c r="C5214" s="11">
        <v>44742</v>
      </c>
      <c r="D5214" s="15">
        <v>1333</v>
      </c>
    </row>
    <row r="5215" spans="1:4" x14ac:dyDescent="0.3">
      <c r="A5215" s="1">
        <v>5</v>
      </c>
      <c r="B5215" s="1" t="s">
        <v>1042</v>
      </c>
      <c r="C5215" s="11">
        <v>44742</v>
      </c>
      <c r="D5215" s="15">
        <v>180000</v>
      </c>
    </row>
    <row r="5216" spans="1:4" x14ac:dyDescent="0.3">
      <c r="A5216" s="1">
        <v>5</v>
      </c>
      <c r="B5216" s="1" t="s">
        <v>1038</v>
      </c>
      <c r="C5216" s="11">
        <v>44742</v>
      </c>
      <c r="D5216" s="15">
        <v>50000</v>
      </c>
    </row>
    <row r="5217" spans="1:4" x14ac:dyDescent="0.3">
      <c r="A5217" s="1">
        <v>5</v>
      </c>
      <c r="B5217" s="1" t="s">
        <v>1037</v>
      </c>
      <c r="C5217" s="11">
        <v>44742</v>
      </c>
      <c r="D5217" s="15">
        <v>63439</v>
      </c>
    </row>
    <row r="5218" spans="1:4" x14ac:dyDescent="0.3">
      <c r="A5218" s="1">
        <v>5</v>
      </c>
      <c r="B5218" s="1" t="s">
        <v>1041</v>
      </c>
      <c r="C5218" s="11">
        <v>44742</v>
      </c>
      <c r="D5218" s="15">
        <v>40000</v>
      </c>
    </row>
    <row r="5219" spans="1:4" x14ac:dyDescent="0.3">
      <c r="A5219" s="1">
        <v>5</v>
      </c>
      <c r="B5219" s="1" t="s">
        <v>1039</v>
      </c>
      <c r="C5219" s="11">
        <v>44742</v>
      </c>
      <c r="D5219" s="15">
        <v>-91000</v>
      </c>
    </row>
    <row r="5220" spans="1:4" x14ac:dyDescent="0.3">
      <c r="A5220" s="1">
        <v>5</v>
      </c>
      <c r="B5220" s="1" t="s">
        <v>1040</v>
      </c>
      <c r="C5220" s="11">
        <v>44773</v>
      </c>
      <c r="D5220" s="15">
        <v>1879807</v>
      </c>
    </row>
    <row r="5221" spans="1:4" x14ac:dyDescent="0.3">
      <c r="A5221" s="1">
        <v>5</v>
      </c>
      <c r="B5221" s="1" t="s">
        <v>1035</v>
      </c>
      <c r="C5221" s="11">
        <v>44773</v>
      </c>
      <c r="D5221" s="15">
        <v>179128</v>
      </c>
    </row>
    <row r="5222" spans="1:4" x14ac:dyDescent="0.3">
      <c r="A5222" s="1">
        <v>5</v>
      </c>
      <c r="B5222" s="1" t="s">
        <v>1036</v>
      </c>
      <c r="C5222" s="11">
        <v>44773</v>
      </c>
      <c r="D5222" s="15">
        <v>1415</v>
      </c>
    </row>
    <row r="5223" spans="1:4" x14ac:dyDescent="0.3">
      <c r="A5223" s="1">
        <v>5</v>
      </c>
      <c r="B5223" s="1" t="s">
        <v>1042</v>
      </c>
      <c r="C5223" s="11">
        <v>44773</v>
      </c>
      <c r="D5223" s="15">
        <v>180000</v>
      </c>
    </row>
    <row r="5224" spans="1:4" x14ac:dyDescent="0.3">
      <c r="A5224" s="1">
        <v>5</v>
      </c>
      <c r="B5224" s="1" t="s">
        <v>1038</v>
      </c>
      <c r="C5224" s="11">
        <v>44773</v>
      </c>
      <c r="D5224" s="15">
        <v>50000</v>
      </c>
    </row>
    <row r="5225" spans="1:4" x14ac:dyDescent="0.3">
      <c r="A5225" s="1">
        <v>5</v>
      </c>
      <c r="B5225" s="1" t="s">
        <v>1037</v>
      </c>
      <c r="C5225" s="11">
        <v>44773</v>
      </c>
      <c r="D5225" s="15">
        <v>66594</v>
      </c>
    </row>
    <row r="5226" spans="1:4" x14ac:dyDescent="0.3">
      <c r="A5226" s="1">
        <v>5</v>
      </c>
      <c r="B5226" s="1" t="s">
        <v>1041</v>
      </c>
      <c r="C5226" s="11">
        <v>44773</v>
      </c>
      <c r="D5226" s="15">
        <v>40000</v>
      </c>
    </row>
    <row r="5227" spans="1:4" x14ac:dyDescent="0.3">
      <c r="A5227" s="1">
        <v>5</v>
      </c>
      <c r="B5227" s="1" t="s">
        <v>1039</v>
      </c>
      <c r="C5227" s="11">
        <v>44773</v>
      </c>
      <c r="D5227" s="15">
        <v>-91000</v>
      </c>
    </row>
    <row r="5228" spans="1:4" x14ac:dyDescent="0.3">
      <c r="A5228" s="1">
        <v>5</v>
      </c>
      <c r="B5228" s="1" t="s">
        <v>1040</v>
      </c>
      <c r="C5228" s="11">
        <v>44804</v>
      </c>
      <c r="D5228" s="15">
        <v>1829486</v>
      </c>
    </row>
    <row r="5229" spans="1:4" x14ac:dyDescent="0.3">
      <c r="A5229" s="1">
        <v>5</v>
      </c>
      <c r="B5229" s="1" t="s">
        <v>1035</v>
      </c>
      <c r="C5229" s="11">
        <v>44804</v>
      </c>
      <c r="D5229" s="15">
        <v>174124</v>
      </c>
    </row>
    <row r="5230" spans="1:4" x14ac:dyDescent="0.3">
      <c r="A5230" s="1">
        <v>5</v>
      </c>
      <c r="B5230" s="1" t="s">
        <v>1036</v>
      </c>
      <c r="C5230" s="11">
        <v>44804</v>
      </c>
      <c r="D5230" s="15">
        <v>1370</v>
      </c>
    </row>
    <row r="5231" spans="1:4" x14ac:dyDescent="0.3">
      <c r="A5231" s="1">
        <v>5</v>
      </c>
      <c r="B5231" s="1" t="s">
        <v>1042</v>
      </c>
      <c r="C5231" s="11">
        <v>44804</v>
      </c>
      <c r="D5231" s="15">
        <v>180000</v>
      </c>
    </row>
    <row r="5232" spans="1:4" x14ac:dyDescent="0.3">
      <c r="A5232" s="1">
        <v>5</v>
      </c>
      <c r="B5232" s="1" t="s">
        <v>1038</v>
      </c>
      <c r="C5232" s="11">
        <v>44804</v>
      </c>
      <c r="D5232" s="15">
        <v>50000</v>
      </c>
    </row>
    <row r="5233" spans="1:4" x14ac:dyDescent="0.3">
      <c r="A5233" s="1">
        <v>5</v>
      </c>
      <c r="B5233" s="1" t="s">
        <v>1037</v>
      </c>
      <c r="C5233" s="11">
        <v>44804</v>
      </c>
      <c r="D5233" s="15">
        <v>64768</v>
      </c>
    </row>
    <row r="5234" spans="1:4" x14ac:dyDescent="0.3">
      <c r="A5234" s="1">
        <v>5</v>
      </c>
      <c r="B5234" s="1" t="s">
        <v>1041</v>
      </c>
      <c r="C5234" s="11">
        <v>44804</v>
      </c>
      <c r="D5234" s="15">
        <v>40000</v>
      </c>
    </row>
    <row r="5235" spans="1:4" x14ac:dyDescent="0.3">
      <c r="A5235" s="1">
        <v>5</v>
      </c>
      <c r="B5235" s="1" t="s">
        <v>1039</v>
      </c>
      <c r="C5235" s="11">
        <v>44804</v>
      </c>
      <c r="D5235" s="15">
        <v>-91000</v>
      </c>
    </row>
    <row r="5236" spans="1:4" x14ac:dyDescent="0.3">
      <c r="A5236" s="1">
        <v>5</v>
      </c>
      <c r="B5236" s="1" t="s">
        <v>1040</v>
      </c>
      <c r="C5236" s="11">
        <v>44834</v>
      </c>
      <c r="D5236" s="15">
        <v>1660968</v>
      </c>
    </row>
    <row r="5237" spans="1:4" x14ac:dyDescent="0.3">
      <c r="A5237" s="1">
        <v>5</v>
      </c>
      <c r="B5237" s="1" t="s">
        <v>1035</v>
      </c>
      <c r="C5237" s="11">
        <v>44834</v>
      </c>
      <c r="D5237" s="15">
        <v>157059</v>
      </c>
    </row>
    <row r="5238" spans="1:4" x14ac:dyDescent="0.3">
      <c r="A5238" s="1">
        <v>5</v>
      </c>
      <c r="B5238" s="1" t="s">
        <v>1036</v>
      </c>
      <c r="C5238" s="11">
        <v>44834</v>
      </c>
      <c r="D5238" s="15">
        <v>1239</v>
      </c>
    </row>
    <row r="5239" spans="1:4" x14ac:dyDescent="0.3">
      <c r="A5239" s="1">
        <v>5</v>
      </c>
      <c r="B5239" s="1" t="s">
        <v>1042</v>
      </c>
      <c r="C5239" s="11">
        <v>44834</v>
      </c>
      <c r="D5239" s="15">
        <v>180000</v>
      </c>
    </row>
    <row r="5240" spans="1:4" x14ac:dyDescent="0.3">
      <c r="A5240" s="1">
        <v>5</v>
      </c>
      <c r="B5240" s="1" t="s">
        <v>1038</v>
      </c>
      <c r="C5240" s="11">
        <v>44834</v>
      </c>
      <c r="D5240" s="15">
        <v>425000</v>
      </c>
    </row>
    <row r="5241" spans="1:4" x14ac:dyDescent="0.3">
      <c r="A5241" s="1">
        <v>5</v>
      </c>
      <c r="B5241" s="1" t="s">
        <v>1037</v>
      </c>
      <c r="C5241" s="11">
        <v>44834</v>
      </c>
      <c r="D5241" s="15">
        <v>60173</v>
      </c>
    </row>
    <row r="5242" spans="1:4" x14ac:dyDescent="0.3">
      <c r="A5242" s="1">
        <v>5</v>
      </c>
      <c r="B5242" s="1" t="s">
        <v>1041</v>
      </c>
      <c r="C5242" s="11">
        <v>44834</v>
      </c>
      <c r="D5242" s="15">
        <v>40000</v>
      </c>
    </row>
    <row r="5243" spans="1:4" x14ac:dyDescent="0.3">
      <c r="A5243" s="1">
        <v>5</v>
      </c>
      <c r="B5243" s="1" t="s">
        <v>1039</v>
      </c>
      <c r="C5243" s="11">
        <v>44834</v>
      </c>
      <c r="D5243" s="15">
        <v>-360000</v>
      </c>
    </row>
    <row r="5244" spans="1:4" x14ac:dyDescent="0.3">
      <c r="A5244" s="1">
        <v>5</v>
      </c>
      <c r="B5244" s="1" t="s">
        <v>1040</v>
      </c>
      <c r="C5244" s="11">
        <v>44865</v>
      </c>
      <c r="D5244" s="15">
        <v>1788372</v>
      </c>
    </row>
    <row r="5245" spans="1:4" x14ac:dyDescent="0.3">
      <c r="A5245" s="1">
        <v>5</v>
      </c>
      <c r="B5245" s="1" t="s">
        <v>1035</v>
      </c>
      <c r="C5245" s="11">
        <v>44865</v>
      </c>
      <c r="D5245" s="15">
        <v>170070</v>
      </c>
    </row>
    <row r="5246" spans="1:4" x14ac:dyDescent="0.3">
      <c r="A5246" s="1">
        <v>5</v>
      </c>
      <c r="B5246" s="1" t="s">
        <v>1036</v>
      </c>
      <c r="C5246" s="11">
        <v>44865</v>
      </c>
      <c r="D5246" s="15">
        <v>1328</v>
      </c>
    </row>
    <row r="5247" spans="1:4" x14ac:dyDescent="0.3">
      <c r="A5247" s="1">
        <v>5</v>
      </c>
      <c r="B5247" s="1" t="s">
        <v>1042</v>
      </c>
      <c r="C5247" s="11">
        <v>44865</v>
      </c>
      <c r="D5247" s="15">
        <v>180000</v>
      </c>
    </row>
    <row r="5248" spans="1:4" x14ac:dyDescent="0.3">
      <c r="A5248" s="1">
        <v>5</v>
      </c>
      <c r="B5248" s="1" t="s">
        <v>1038</v>
      </c>
      <c r="C5248" s="11">
        <v>44865</v>
      </c>
      <c r="D5248" s="15">
        <v>425000</v>
      </c>
    </row>
    <row r="5249" spans="1:4" x14ac:dyDescent="0.3">
      <c r="A5249" s="1">
        <v>5</v>
      </c>
      <c r="B5249" s="1" t="s">
        <v>1037</v>
      </c>
      <c r="C5249" s="11">
        <v>44865</v>
      </c>
      <c r="D5249" s="15">
        <v>62913</v>
      </c>
    </row>
    <row r="5250" spans="1:4" x14ac:dyDescent="0.3">
      <c r="A5250" s="1">
        <v>5</v>
      </c>
      <c r="B5250" s="1" t="s">
        <v>1041</v>
      </c>
      <c r="C5250" s="11">
        <v>44865</v>
      </c>
      <c r="D5250" s="15">
        <v>40000</v>
      </c>
    </row>
    <row r="5251" spans="1:4" x14ac:dyDescent="0.3">
      <c r="A5251" s="1">
        <v>5</v>
      </c>
      <c r="B5251" s="1" t="s">
        <v>1039</v>
      </c>
      <c r="C5251" s="11">
        <v>44865</v>
      </c>
      <c r="D5251" s="15">
        <v>-360000</v>
      </c>
    </row>
    <row r="5252" spans="1:4" x14ac:dyDescent="0.3">
      <c r="A5252" s="1">
        <v>5</v>
      </c>
      <c r="B5252" s="1" t="s">
        <v>1040</v>
      </c>
      <c r="C5252" s="11">
        <v>44895</v>
      </c>
      <c r="D5252" s="15">
        <v>1865684</v>
      </c>
    </row>
    <row r="5253" spans="1:4" x14ac:dyDescent="0.3">
      <c r="A5253" s="1">
        <v>5</v>
      </c>
      <c r="B5253" s="1" t="s">
        <v>1035</v>
      </c>
      <c r="C5253" s="11">
        <v>44895</v>
      </c>
      <c r="D5253" s="15">
        <v>177974</v>
      </c>
    </row>
    <row r="5254" spans="1:4" x14ac:dyDescent="0.3">
      <c r="A5254" s="1">
        <v>5</v>
      </c>
      <c r="B5254" s="1" t="s">
        <v>1036</v>
      </c>
      <c r="C5254" s="11">
        <v>44895</v>
      </c>
      <c r="D5254" s="15">
        <v>1392</v>
      </c>
    </row>
    <row r="5255" spans="1:4" x14ac:dyDescent="0.3">
      <c r="A5255" s="1">
        <v>5</v>
      </c>
      <c r="B5255" s="1" t="s">
        <v>1042</v>
      </c>
      <c r="C5255" s="11">
        <v>44895</v>
      </c>
      <c r="D5255" s="15">
        <v>180000</v>
      </c>
    </row>
    <row r="5256" spans="1:4" x14ac:dyDescent="0.3">
      <c r="A5256" s="1">
        <v>5</v>
      </c>
      <c r="B5256" s="1" t="s">
        <v>1038</v>
      </c>
      <c r="C5256" s="11">
        <v>44895</v>
      </c>
      <c r="D5256" s="15">
        <v>425000</v>
      </c>
    </row>
    <row r="5257" spans="1:4" x14ac:dyDescent="0.3">
      <c r="A5257" s="1">
        <v>5</v>
      </c>
      <c r="B5257" s="1" t="s">
        <v>1037</v>
      </c>
      <c r="C5257" s="11">
        <v>44895</v>
      </c>
      <c r="D5257" s="15">
        <v>64999</v>
      </c>
    </row>
    <row r="5258" spans="1:4" x14ac:dyDescent="0.3">
      <c r="A5258" s="1">
        <v>5</v>
      </c>
      <c r="B5258" s="1" t="s">
        <v>1041</v>
      </c>
      <c r="C5258" s="11">
        <v>44895</v>
      </c>
      <c r="D5258" s="15">
        <v>40000</v>
      </c>
    </row>
    <row r="5259" spans="1:4" x14ac:dyDescent="0.3">
      <c r="A5259" s="1">
        <v>5</v>
      </c>
      <c r="B5259" s="1" t="s">
        <v>1039</v>
      </c>
      <c r="C5259" s="11">
        <v>44895</v>
      </c>
      <c r="D5259" s="15">
        <v>-360000</v>
      </c>
    </row>
    <row r="5260" spans="1:4" x14ac:dyDescent="0.3">
      <c r="A5260" s="1">
        <v>5</v>
      </c>
      <c r="B5260" s="1" t="s">
        <v>1040</v>
      </c>
      <c r="C5260" s="11">
        <v>44926</v>
      </c>
      <c r="D5260" s="15">
        <v>1833365</v>
      </c>
    </row>
    <row r="5261" spans="1:4" x14ac:dyDescent="0.3">
      <c r="A5261" s="1">
        <v>5</v>
      </c>
      <c r="B5261" s="1" t="s">
        <v>1035</v>
      </c>
      <c r="C5261" s="11">
        <v>44926</v>
      </c>
      <c r="D5261" s="15">
        <v>174738</v>
      </c>
    </row>
    <row r="5262" spans="1:4" x14ac:dyDescent="0.3">
      <c r="A5262" s="1">
        <v>5</v>
      </c>
      <c r="B5262" s="1" t="s">
        <v>1036</v>
      </c>
      <c r="C5262" s="11">
        <v>44926</v>
      </c>
      <c r="D5262" s="15">
        <v>1364</v>
      </c>
    </row>
    <row r="5263" spans="1:4" x14ac:dyDescent="0.3">
      <c r="A5263" s="1">
        <v>5</v>
      </c>
      <c r="B5263" s="1" t="s">
        <v>1042</v>
      </c>
      <c r="C5263" s="11">
        <v>44926</v>
      </c>
      <c r="D5263" s="15">
        <v>180000</v>
      </c>
    </row>
    <row r="5264" spans="1:4" x14ac:dyDescent="0.3">
      <c r="A5264" s="1">
        <v>5</v>
      </c>
      <c r="B5264" s="1" t="s">
        <v>1038</v>
      </c>
      <c r="C5264" s="11">
        <v>44926</v>
      </c>
      <c r="D5264" s="15">
        <v>425000</v>
      </c>
    </row>
    <row r="5265" spans="1:4" x14ac:dyDescent="0.3">
      <c r="A5265" s="1">
        <v>5</v>
      </c>
      <c r="B5265" s="1" t="s">
        <v>1037</v>
      </c>
      <c r="C5265" s="11">
        <v>44926</v>
      </c>
      <c r="D5265" s="15">
        <v>64151</v>
      </c>
    </row>
    <row r="5266" spans="1:4" x14ac:dyDescent="0.3">
      <c r="A5266" s="1">
        <v>5</v>
      </c>
      <c r="B5266" s="1" t="s">
        <v>1041</v>
      </c>
      <c r="C5266" s="11">
        <v>44926</v>
      </c>
      <c r="D5266" s="15">
        <v>40000</v>
      </c>
    </row>
    <row r="5267" spans="1:4" x14ac:dyDescent="0.3">
      <c r="A5267" s="1">
        <v>5</v>
      </c>
      <c r="B5267" s="1" t="s">
        <v>1039</v>
      </c>
      <c r="C5267" s="11">
        <v>44926</v>
      </c>
      <c r="D5267" s="15">
        <v>-360000</v>
      </c>
    </row>
    <row r="5268" spans="1:4" x14ac:dyDescent="0.3">
      <c r="A5268" s="1">
        <v>5</v>
      </c>
      <c r="B5268" s="1" t="s">
        <v>1040</v>
      </c>
      <c r="C5268" s="11">
        <v>44957</v>
      </c>
      <c r="D5268" s="15">
        <v>1935099</v>
      </c>
    </row>
    <row r="5269" spans="1:4" x14ac:dyDescent="0.3">
      <c r="A5269" s="1">
        <v>5</v>
      </c>
      <c r="B5269" s="1" t="s">
        <v>1035</v>
      </c>
      <c r="C5269" s="11">
        <v>44957</v>
      </c>
      <c r="D5269" s="15">
        <v>185106</v>
      </c>
    </row>
    <row r="5270" spans="1:4" x14ac:dyDescent="0.3">
      <c r="A5270" s="1">
        <v>5</v>
      </c>
      <c r="B5270" s="1" t="s">
        <v>1036</v>
      </c>
      <c r="C5270" s="11">
        <v>44957</v>
      </c>
      <c r="D5270" s="15">
        <v>1446</v>
      </c>
    </row>
    <row r="5271" spans="1:4" x14ac:dyDescent="0.3">
      <c r="A5271" s="1">
        <v>5</v>
      </c>
      <c r="B5271" s="1" t="s">
        <v>1042</v>
      </c>
      <c r="C5271" s="11">
        <v>44957</v>
      </c>
      <c r="D5271" s="15">
        <v>180000</v>
      </c>
    </row>
    <row r="5272" spans="1:4" x14ac:dyDescent="0.3">
      <c r="A5272" s="1">
        <v>5</v>
      </c>
      <c r="B5272" s="1" t="s">
        <v>1038</v>
      </c>
      <c r="C5272" s="11">
        <v>44957</v>
      </c>
      <c r="D5272" s="15">
        <v>425000</v>
      </c>
    </row>
    <row r="5273" spans="1:4" x14ac:dyDescent="0.3">
      <c r="A5273" s="1">
        <v>5</v>
      </c>
      <c r="B5273" s="1" t="s">
        <v>1037</v>
      </c>
      <c r="C5273" s="11">
        <v>44957</v>
      </c>
      <c r="D5273" s="15">
        <v>66858</v>
      </c>
    </row>
    <row r="5274" spans="1:4" x14ac:dyDescent="0.3">
      <c r="A5274" s="1">
        <v>5</v>
      </c>
      <c r="B5274" s="1" t="s">
        <v>1041</v>
      </c>
      <c r="C5274" s="11">
        <v>44957</v>
      </c>
      <c r="D5274" s="15">
        <v>40000</v>
      </c>
    </row>
    <row r="5275" spans="1:4" x14ac:dyDescent="0.3">
      <c r="A5275" s="1">
        <v>5</v>
      </c>
      <c r="B5275" s="1" t="s">
        <v>1039</v>
      </c>
      <c r="C5275" s="11">
        <v>44957</v>
      </c>
      <c r="D5275" s="15">
        <v>-360000</v>
      </c>
    </row>
    <row r="5276" spans="1:4" x14ac:dyDescent="0.3">
      <c r="A5276" s="1">
        <v>5</v>
      </c>
      <c r="B5276" s="1" t="s">
        <v>1040</v>
      </c>
      <c r="C5276" s="11">
        <v>44985</v>
      </c>
      <c r="D5276" s="15">
        <v>1914598</v>
      </c>
    </row>
    <row r="5277" spans="1:4" x14ac:dyDescent="0.3">
      <c r="A5277" s="1">
        <v>5</v>
      </c>
      <c r="B5277" s="1" t="s">
        <v>1035</v>
      </c>
      <c r="C5277" s="11">
        <v>44985</v>
      </c>
      <c r="D5277" s="15">
        <v>183086</v>
      </c>
    </row>
    <row r="5278" spans="1:4" x14ac:dyDescent="0.3">
      <c r="A5278" s="1">
        <v>5</v>
      </c>
      <c r="B5278" s="1" t="s">
        <v>1036</v>
      </c>
      <c r="C5278" s="11">
        <v>44985</v>
      </c>
      <c r="D5278" s="15">
        <v>1427</v>
      </c>
    </row>
    <row r="5279" spans="1:4" x14ac:dyDescent="0.3">
      <c r="A5279" s="1">
        <v>5</v>
      </c>
      <c r="B5279" s="1" t="s">
        <v>1042</v>
      </c>
      <c r="C5279" s="11">
        <v>44985</v>
      </c>
      <c r="D5279" s="15">
        <v>180000</v>
      </c>
    </row>
    <row r="5280" spans="1:4" x14ac:dyDescent="0.3">
      <c r="A5280" s="1">
        <v>5</v>
      </c>
      <c r="B5280" s="1" t="s">
        <v>1038</v>
      </c>
      <c r="C5280" s="11">
        <v>44985</v>
      </c>
      <c r="D5280" s="15">
        <v>425000</v>
      </c>
    </row>
    <row r="5281" spans="1:4" x14ac:dyDescent="0.3">
      <c r="A5281" s="1">
        <v>5</v>
      </c>
      <c r="B5281" s="1" t="s">
        <v>1037</v>
      </c>
      <c r="C5281" s="11">
        <v>44985</v>
      </c>
      <c r="D5281" s="15">
        <v>66102</v>
      </c>
    </row>
    <row r="5282" spans="1:4" x14ac:dyDescent="0.3">
      <c r="A5282" s="1">
        <v>5</v>
      </c>
      <c r="B5282" s="1" t="s">
        <v>1041</v>
      </c>
      <c r="C5282" s="11">
        <v>44985</v>
      </c>
      <c r="D5282" s="15">
        <v>40000</v>
      </c>
    </row>
    <row r="5283" spans="1:4" x14ac:dyDescent="0.3">
      <c r="A5283" s="1">
        <v>5</v>
      </c>
      <c r="B5283" s="1" t="s">
        <v>1039</v>
      </c>
      <c r="C5283" s="11">
        <v>44985</v>
      </c>
      <c r="D5283" s="15">
        <v>-360000</v>
      </c>
    </row>
    <row r="5284" spans="1:4" x14ac:dyDescent="0.3">
      <c r="A5284" s="1">
        <v>5</v>
      </c>
      <c r="B5284" s="1" t="s">
        <v>1040</v>
      </c>
      <c r="C5284" s="11">
        <v>45016</v>
      </c>
      <c r="D5284" s="15">
        <v>1873700</v>
      </c>
    </row>
    <row r="5285" spans="1:4" x14ac:dyDescent="0.3">
      <c r="A5285" s="1">
        <v>5</v>
      </c>
      <c r="B5285" s="1" t="s">
        <v>1035</v>
      </c>
      <c r="C5285" s="11">
        <v>45016</v>
      </c>
      <c r="D5285" s="15">
        <v>178811</v>
      </c>
    </row>
    <row r="5286" spans="1:4" x14ac:dyDescent="0.3">
      <c r="A5286" s="1">
        <v>5</v>
      </c>
      <c r="B5286" s="1" t="s">
        <v>1036</v>
      </c>
      <c r="C5286" s="11">
        <v>45016</v>
      </c>
      <c r="D5286" s="15">
        <v>1416</v>
      </c>
    </row>
    <row r="5287" spans="1:4" x14ac:dyDescent="0.3">
      <c r="A5287" s="1">
        <v>5</v>
      </c>
      <c r="B5287" s="1" t="s">
        <v>1042</v>
      </c>
      <c r="C5287" s="11">
        <v>45016</v>
      </c>
      <c r="D5287" s="15">
        <v>180000</v>
      </c>
    </row>
    <row r="5288" spans="1:4" x14ac:dyDescent="0.3">
      <c r="A5288" s="1">
        <v>5</v>
      </c>
      <c r="B5288" s="1" t="s">
        <v>1038</v>
      </c>
      <c r="C5288" s="11">
        <v>45016</v>
      </c>
      <c r="D5288" s="15">
        <v>425000</v>
      </c>
    </row>
    <row r="5289" spans="1:4" x14ac:dyDescent="0.3">
      <c r="A5289" s="1">
        <v>5</v>
      </c>
      <c r="B5289" s="1" t="s">
        <v>1037</v>
      </c>
      <c r="C5289" s="11">
        <v>45016</v>
      </c>
      <c r="D5289" s="15">
        <v>66122</v>
      </c>
    </row>
    <row r="5290" spans="1:4" x14ac:dyDescent="0.3">
      <c r="A5290" s="1">
        <v>5</v>
      </c>
      <c r="B5290" s="1" t="s">
        <v>1041</v>
      </c>
      <c r="C5290" s="11">
        <v>45016</v>
      </c>
      <c r="D5290" s="15">
        <v>40000</v>
      </c>
    </row>
    <row r="5291" spans="1:4" x14ac:dyDescent="0.3">
      <c r="A5291" s="1">
        <v>5</v>
      </c>
      <c r="B5291" s="1" t="s">
        <v>1039</v>
      </c>
      <c r="C5291" s="11">
        <v>45016</v>
      </c>
      <c r="D5291" s="15">
        <v>-360000</v>
      </c>
    </row>
    <row r="5292" spans="1:4" x14ac:dyDescent="0.3">
      <c r="A5292" s="1">
        <v>5</v>
      </c>
      <c r="B5292" s="1" t="s">
        <v>1040</v>
      </c>
      <c r="C5292" s="11">
        <v>45046</v>
      </c>
      <c r="D5292" s="15">
        <v>1905514</v>
      </c>
    </row>
    <row r="5293" spans="1:4" x14ac:dyDescent="0.3">
      <c r="A5293" s="1">
        <v>5</v>
      </c>
      <c r="B5293" s="1" t="s">
        <v>1035</v>
      </c>
      <c r="C5293" s="11">
        <v>45046</v>
      </c>
      <c r="D5293" s="15">
        <v>182061</v>
      </c>
    </row>
    <row r="5294" spans="1:4" x14ac:dyDescent="0.3">
      <c r="A5294" s="1">
        <v>5</v>
      </c>
      <c r="B5294" s="1" t="s">
        <v>1036</v>
      </c>
      <c r="C5294" s="11">
        <v>45046</v>
      </c>
      <c r="D5294" s="15">
        <v>1445</v>
      </c>
    </row>
    <row r="5295" spans="1:4" x14ac:dyDescent="0.3">
      <c r="A5295" s="1">
        <v>5</v>
      </c>
      <c r="B5295" s="1" t="s">
        <v>1042</v>
      </c>
      <c r="C5295" s="11">
        <v>45046</v>
      </c>
      <c r="D5295" s="15">
        <v>180000</v>
      </c>
    </row>
    <row r="5296" spans="1:4" x14ac:dyDescent="0.3">
      <c r="A5296" s="1">
        <v>5</v>
      </c>
      <c r="B5296" s="1" t="s">
        <v>1038</v>
      </c>
      <c r="C5296" s="11">
        <v>45046</v>
      </c>
      <c r="D5296" s="15">
        <v>425000</v>
      </c>
    </row>
    <row r="5297" spans="1:4" x14ac:dyDescent="0.3">
      <c r="A5297" s="1">
        <v>5</v>
      </c>
      <c r="B5297" s="1" t="s">
        <v>1037</v>
      </c>
      <c r="C5297" s="11">
        <v>45046</v>
      </c>
      <c r="D5297" s="15">
        <v>67117</v>
      </c>
    </row>
    <row r="5298" spans="1:4" x14ac:dyDescent="0.3">
      <c r="A5298" s="1">
        <v>5</v>
      </c>
      <c r="B5298" s="1" t="s">
        <v>1041</v>
      </c>
      <c r="C5298" s="11">
        <v>45046</v>
      </c>
      <c r="D5298" s="15">
        <v>40000</v>
      </c>
    </row>
    <row r="5299" spans="1:4" x14ac:dyDescent="0.3">
      <c r="A5299" s="1">
        <v>5</v>
      </c>
      <c r="B5299" s="1" t="s">
        <v>1039</v>
      </c>
      <c r="C5299" s="11">
        <v>45046</v>
      </c>
      <c r="D5299" s="15">
        <v>-360000</v>
      </c>
    </row>
    <row r="5300" spans="1:4" x14ac:dyDescent="0.3">
      <c r="A5300" s="1">
        <v>5</v>
      </c>
      <c r="B5300" s="1" t="s">
        <v>1040</v>
      </c>
      <c r="C5300" s="11">
        <v>45077</v>
      </c>
      <c r="D5300" s="15">
        <v>1867916</v>
      </c>
    </row>
    <row r="5301" spans="1:4" x14ac:dyDescent="0.3">
      <c r="A5301" s="1">
        <v>5</v>
      </c>
      <c r="B5301" s="1" t="s">
        <v>1035</v>
      </c>
      <c r="C5301" s="11">
        <v>45077</v>
      </c>
      <c r="D5301" s="15">
        <v>178201</v>
      </c>
    </row>
    <row r="5302" spans="1:4" x14ac:dyDescent="0.3">
      <c r="A5302" s="1">
        <v>5</v>
      </c>
      <c r="B5302" s="1" t="s">
        <v>1036</v>
      </c>
      <c r="C5302" s="11">
        <v>45077</v>
      </c>
      <c r="D5302" s="15">
        <v>1423</v>
      </c>
    </row>
    <row r="5303" spans="1:4" x14ac:dyDescent="0.3">
      <c r="A5303" s="1">
        <v>5</v>
      </c>
      <c r="B5303" s="1" t="s">
        <v>1042</v>
      </c>
      <c r="C5303" s="11">
        <v>45077</v>
      </c>
      <c r="D5303" s="15">
        <v>180000</v>
      </c>
    </row>
    <row r="5304" spans="1:4" x14ac:dyDescent="0.3">
      <c r="A5304" s="1">
        <v>5</v>
      </c>
      <c r="B5304" s="1" t="s">
        <v>1038</v>
      </c>
      <c r="C5304" s="11">
        <v>45077</v>
      </c>
      <c r="D5304" s="15">
        <v>425000</v>
      </c>
    </row>
    <row r="5305" spans="1:4" x14ac:dyDescent="0.3">
      <c r="A5305" s="1">
        <v>5</v>
      </c>
      <c r="B5305" s="1" t="s">
        <v>1037</v>
      </c>
      <c r="C5305" s="11">
        <v>45077</v>
      </c>
      <c r="D5305" s="15">
        <v>66410</v>
      </c>
    </row>
    <row r="5306" spans="1:4" x14ac:dyDescent="0.3">
      <c r="A5306" s="1">
        <v>5</v>
      </c>
      <c r="B5306" s="1" t="s">
        <v>1041</v>
      </c>
      <c r="C5306" s="11">
        <v>45077</v>
      </c>
      <c r="D5306" s="15">
        <v>40000</v>
      </c>
    </row>
    <row r="5307" spans="1:4" x14ac:dyDescent="0.3">
      <c r="A5307" s="1">
        <v>5</v>
      </c>
      <c r="B5307" s="1" t="s">
        <v>1039</v>
      </c>
      <c r="C5307" s="11">
        <v>45077</v>
      </c>
      <c r="D5307" s="15">
        <v>-360000</v>
      </c>
    </row>
    <row r="5308" spans="1:4" x14ac:dyDescent="0.3">
      <c r="A5308" s="1">
        <v>5</v>
      </c>
      <c r="B5308" s="1" t="s">
        <v>1040</v>
      </c>
      <c r="C5308" s="11">
        <v>45107</v>
      </c>
      <c r="D5308" s="15">
        <v>1945019</v>
      </c>
    </row>
    <row r="5309" spans="1:4" x14ac:dyDescent="0.3">
      <c r="A5309" s="1">
        <v>5</v>
      </c>
      <c r="B5309" s="1" t="s">
        <v>1035</v>
      </c>
      <c r="C5309" s="11">
        <v>45107</v>
      </c>
      <c r="D5309" s="15">
        <v>186213</v>
      </c>
    </row>
    <row r="5310" spans="1:4" x14ac:dyDescent="0.3">
      <c r="A5310" s="1">
        <v>5</v>
      </c>
      <c r="B5310" s="1" t="s">
        <v>1036</v>
      </c>
      <c r="C5310" s="11">
        <v>45107</v>
      </c>
      <c r="D5310" s="15">
        <v>1488</v>
      </c>
    </row>
    <row r="5311" spans="1:4" x14ac:dyDescent="0.3">
      <c r="A5311" s="1">
        <v>5</v>
      </c>
      <c r="B5311" s="1" t="s">
        <v>1042</v>
      </c>
      <c r="C5311" s="11">
        <v>45107</v>
      </c>
      <c r="D5311" s="15">
        <v>180000</v>
      </c>
    </row>
    <row r="5312" spans="1:4" x14ac:dyDescent="0.3">
      <c r="A5312" s="1">
        <v>5</v>
      </c>
      <c r="B5312" s="1" t="s">
        <v>1038</v>
      </c>
      <c r="C5312" s="11">
        <v>45107</v>
      </c>
      <c r="D5312" s="15">
        <v>425000</v>
      </c>
    </row>
    <row r="5313" spans="1:4" x14ac:dyDescent="0.3">
      <c r="A5313" s="1">
        <v>5</v>
      </c>
      <c r="B5313" s="1" t="s">
        <v>1037</v>
      </c>
      <c r="C5313" s="11">
        <v>45107</v>
      </c>
      <c r="D5313" s="15">
        <v>68229</v>
      </c>
    </row>
    <row r="5314" spans="1:4" x14ac:dyDescent="0.3">
      <c r="A5314" s="1">
        <v>5</v>
      </c>
      <c r="B5314" s="1" t="s">
        <v>1041</v>
      </c>
      <c r="C5314" s="11">
        <v>45107</v>
      </c>
      <c r="D5314" s="15">
        <v>40000</v>
      </c>
    </row>
    <row r="5315" spans="1:4" x14ac:dyDescent="0.3">
      <c r="A5315" s="1">
        <v>5</v>
      </c>
      <c r="B5315" s="1" t="s">
        <v>1039</v>
      </c>
      <c r="C5315" s="11">
        <v>45107</v>
      </c>
      <c r="D5315" s="15">
        <v>-360000</v>
      </c>
    </row>
    <row r="5316" spans="1:4" x14ac:dyDescent="0.3">
      <c r="A5316" s="1">
        <v>5</v>
      </c>
      <c r="B5316" s="1" t="s">
        <v>1040</v>
      </c>
      <c r="C5316" s="11">
        <v>45138</v>
      </c>
      <c r="D5316" s="15">
        <v>2033537</v>
      </c>
    </row>
    <row r="5317" spans="1:4" x14ac:dyDescent="0.3">
      <c r="A5317" s="1">
        <v>5</v>
      </c>
      <c r="B5317" s="1" t="s">
        <v>1035</v>
      </c>
      <c r="C5317" s="11">
        <v>45138</v>
      </c>
      <c r="D5317" s="15">
        <v>195396</v>
      </c>
    </row>
    <row r="5318" spans="1:4" x14ac:dyDescent="0.3">
      <c r="A5318" s="1">
        <v>5</v>
      </c>
      <c r="B5318" s="1" t="s">
        <v>1036</v>
      </c>
      <c r="C5318" s="11">
        <v>45138</v>
      </c>
      <c r="D5318" s="15">
        <v>1556</v>
      </c>
    </row>
    <row r="5319" spans="1:4" x14ac:dyDescent="0.3">
      <c r="A5319" s="1">
        <v>5</v>
      </c>
      <c r="B5319" s="1" t="s">
        <v>1042</v>
      </c>
      <c r="C5319" s="11">
        <v>45138</v>
      </c>
      <c r="D5319" s="15">
        <v>180000</v>
      </c>
    </row>
    <row r="5320" spans="1:4" x14ac:dyDescent="0.3">
      <c r="A5320" s="1">
        <v>5</v>
      </c>
      <c r="B5320" s="1" t="s">
        <v>1038</v>
      </c>
      <c r="C5320" s="11">
        <v>45138</v>
      </c>
      <c r="D5320" s="15">
        <v>425000</v>
      </c>
    </row>
    <row r="5321" spans="1:4" x14ac:dyDescent="0.3">
      <c r="A5321" s="1">
        <v>5</v>
      </c>
      <c r="B5321" s="1" t="s">
        <v>1037</v>
      </c>
      <c r="C5321" s="11">
        <v>45138</v>
      </c>
      <c r="D5321" s="15">
        <v>70218</v>
      </c>
    </row>
    <row r="5322" spans="1:4" x14ac:dyDescent="0.3">
      <c r="A5322" s="1">
        <v>5</v>
      </c>
      <c r="B5322" s="1" t="s">
        <v>1041</v>
      </c>
      <c r="C5322" s="11">
        <v>45138</v>
      </c>
      <c r="D5322" s="15">
        <v>40000</v>
      </c>
    </row>
    <row r="5323" spans="1:4" x14ac:dyDescent="0.3">
      <c r="A5323" s="1">
        <v>5</v>
      </c>
      <c r="B5323" s="1" t="s">
        <v>1039</v>
      </c>
      <c r="C5323" s="11">
        <v>45138</v>
      </c>
      <c r="D5323" s="15">
        <v>-360000</v>
      </c>
    </row>
    <row r="5324" spans="1:4" x14ac:dyDescent="0.3">
      <c r="A5324" s="1">
        <v>5</v>
      </c>
      <c r="B5324" s="1" t="s">
        <v>1040</v>
      </c>
      <c r="C5324" s="11">
        <v>45169</v>
      </c>
      <c r="D5324" s="15">
        <v>1989922</v>
      </c>
    </row>
    <row r="5325" spans="1:4" x14ac:dyDescent="0.3">
      <c r="A5325" s="1">
        <v>5</v>
      </c>
      <c r="B5325" s="1" t="s">
        <v>1035</v>
      </c>
      <c r="C5325" s="11">
        <v>45169</v>
      </c>
      <c r="D5325" s="15">
        <v>190833</v>
      </c>
    </row>
    <row r="5326" spans="1:4" x14ac:dyDescent="0.3">
      <c r="A5326" s="1">
        <v>5</v>
      </c>
      <c r="B5326" s="1" t="s">
        <v>1036</v>
      </c>
      <c r="C5326" s="11">
        <v>45169</v>
      </c>
      <c r="D5326" s="15">
        <v>1521</v>
      </c>
    </row>
    <row r="5327" spans="1:4" x14ac:dyDescent="0.3">
      <c r="A5327" s="1">
        <v>5</v>
      </c>
      <c r="B5327" s="1" t="s">
        <v>1042</v>
      </c>
      <c r="C5327" s="11">
        <v>45169</v>
      </c>
      <c r="D5327" s="15">
        <v>180000</v>
      </c>
    </row>
    <row r="5328" spans="1:4" x14ac:dyDescent="0.3">
      <c r="A5328" s="1">
        <v>5</v>
      </c>
      <c r="B5328" s="1" t="s">
        <v>1038</v>
      </c>
      <c r="C5328" s="11">
        <v>45169</v>
      </c>
      <c r="D5328" s="15">
        <v>425000</v>
      </c>
    </row>
    <row r="5329" spans="1:4" x14ac:dyDescent="0.3">
      <c r="A5329" s="1">
        <v>5</v>
      </c>
      <c r="B5329" s="1" t="s">
        <v>1037</v>
      </c>
      <c r="C5329" s="11">
        <v>45169</v>
      </c>
      <c r="D5329" s="15">
        <v>69316</v>
      </c>
    </row>
    <row r="5330" spans="1:4" x14ac:dyDescent="0.3">
      <c r="A5330" s="1">
        <v>5</v>
      </c>
      <c r="B5330" s="1" t="s">
        <v>1041</v>
      </c>
      <c r="C5330" s="11">
        <v>45169</v>
      </c>
      <c r="D5330" s="15">
        <v>40000</v>
      </c>
    </row>
    <row r="5331" spans="1:4" x14ac:dyDescent="0.3">
      <c r="A5331" s="1">
        <v>5</v>
      </c>
      <c r="B5331" s="1" t="s">
        <v>1039</v>
      </c>
      <c r="C5331" s="11">
        <v>45169</v>
      </c>
      <c r="D5331" s="15">
        <v>-360000</v>
      </c>
    </row>
    <row r="5332" spans="1:4" x14ac:dyDescent="0.3">
      <c r="A5332" s="1">
        <v>5</v>
      </c>
      <c r="B5332" s="1" t="s">
        <v>1040</v>
      </c>
      <c r="C5332" s="11">
        <v>45199</v>
      </c>
      <c r="D5332" s="15">
        <v>1916921</v>
      </c>
    </row>
    <row r="5333" spans="1:4" x14ac:dyDescent="0.3">
      <c r="A5333" s="1">
        <v>5</v>
      </c>
      <c r="B5333" s="1" t="s">
        <v>1035</v>
      </c>
      <c r="C5333" s="11">
        <v>45199</v>
      </c>
      <c r="D5333" s="15">
        <v>183274</v>
      </c>
    </row>
    <row r="5334" spans="1:4" x14ac:dyDescent="0.3">
      <c r="A5334" s="1">
        <v>5</v>
      </c>
      <c r="B5334" s="1" t="s">
        <v>1036</v>
      </c>
      <c r="C5334" s="11">
        <v>45199</v>
      </c>
      <c r="D5334" s="15">
        <v>1454</v>
      </c>
    </row>
    <row r="5335" spans="1:4" x14ac:dyDescent="0.3">
      <c r="A5335" s="1">
        <v>5</v>
      </c>
      <c r="B5335" s="1" t="s">
        <v>1042</v>
      </c>
      <c r="C5335" s="11">
        <v>45199</v>
      </c>
      <c r="D5335" s="15">
        <v>180000</v>
      </c>
    </row>
    <row r="5336" spans="1:4" x14ac:dyDescent="0.3">
      <c r="A5336" s="1">
        <v>5</v>
      </c>
      <c r="B5336" s="1" t="s">
        <v>1038</v>
      </c>
      <c r="C5336" s="11">
        <v>45199</v>
      </c>
      <c r="D5336" s="15">
        <v>425000</v>
      </c>
    </row>
    <row r="5337" spans="1:4" x14ac:dyDescent="0.3">
      <c r="A5337" s="1">
        <v>5</v>
      </c>
      <c r="B5337" s="1" t="s">
        <v>1037</v>
      </c>
      <c r="C5337" s="11">
        <v>45199</v>
      </c>
      <c r="D5337" s="15">
        <v>67310</v>
      </c>
    </row>
    <row r="5338" spans="1:4" x14ac:dyDescent="0.3">
      <c r="A5338" s="1">
        <v>5</v>
      </c>
      <c r="B5338" s="1" t="s">
        <v>1041</v>
      </c>
      <c r="C5338" s="11">
        <v>45199</v>
      </c>
      <c r="D5338" s="15">
        <v>40000</v>
      </c>
    </row>
    <row r="5339" spans="1:4" x14ac:dyDescent="0.3">
      <c r="A5339" s="1">
        <v>5</v>
      </c>
      <c r="B5339" s="1" t="s">
        <v>1039</v>
      </c>
      <c r="C5339" s="11">
        <v>45199</v>
      </c>
      <c r="D5339" s="15">
        <v>-360000</v>
      </c>
    </row>
    <row r="5340" spans="1:4" x14ac:dyDescent="0.3">
      <c r="A5340" s="1">
        <v>5</v>
      </c>
      <c r="B5340" s="1" t="s">
        <v>1040</v>
      </c>
      <c r="C5340" s="11">
        <v>45230</v>
      </c>
      <c r="D5340" s="15">
        <v>1856029</v>
      </c>
    </row>
    <row r="5341" spans="1:4" x14ac:dyDescent="0.3">
      <c r="A5341" s="1">
        <v>5</v>
      </c>
      <c r="B5341" s="1" t="s">
        <v>1035</v>
      </c>
      <c r="C5341" s="11">
        <v>45230</v>
      </c>
      <c r="D5341" s="15">
        <v>177011</v>
      </c>
    </row>
    <row r="5342" spans="1:4" x14ac:dyDescent="0.3">
      <c r="A5342" s="1">
        <v>5</v>
      </c>
      <c r="B5342" s="1" t="s">
        <v>1036</v>
      </c>
      <c r="C5342" s="11">
        <v>45230</v>
      </c>
      <c r="D5342" s="15">
        <v>1414</v>
      </c>
    </row>
    <row r="5343" spans="1:4" x14ac:dyDescent="0.3">
      <c r="A5343" s="1">
        <v>5</v>
      </c>
      <c r="B5343" s="1" t="s">
        <v>1042</v>
      </c>
      <c r="C5343" s="11">
        <v>45230</v>
      </c>
      <c r="D5343" s="15">
        <v>180000</v>
      </c>
    </row>
    <row r="5344" spans="1:4" x14ac:dyDescent="0.3">
      <c r="A5344" s="1">
        <v>5</v>
      </c>
      <c r="B5344" s="1" t="s">
        <v>1038</v>
      </c>
      <c r="C5344" s="11">
        <v>45230</v>
      </c>
      <c r="D5344" s="15">
        <v>425000</v>
      </c>
    </row>
    <row r="5345" spans="1:4" x14ac:dyDescent="0.3">
      <c r="A5345" s="1">
        <v>5</v>
      </c>
      <c r="B5345" s="1" t="s">
        <v>1037</v>
      </c>
      <c r="C5345" s="11">
        <v>45230</v>
      </c>
      <c r="D5345" s="15">
        <v>66178</v>
      </c>
    </row>
    <row r="5346" spans="1:4" x14ac:dyDescent="0.3">
      <c r="A5346" s="1">
        <v>5</v>
      </c>
      <c r="B5346" s="1" t="s">
        <v>1041</v>
      </c>
      <c r="C5346" s="11">
        <v>45230</v>
      </c>
      <c r="D5346" s="15">
        <v>40000</v>
      </c>
    </row>
    <row r="5347" spans="1:4" x14ac:dyDescent="0.3">
      <c r="A5347" s="1">
        <v>5</v>
      </c>
      <c r="B5347" s="1" t="s">
        <v>1039</v>
      </c>
      <c r="C5347" s="11">
        <v>45230</v>
      </c>
      <c r="D5347" s="15">
        <v>-360000</v>
      </c>
    </row>
    <row r="5348" spans="1:4" x14ac:dyDescent="0.3">
      <c r="A5348" s="1">
        <v>5</v>
      </c>
      <c r="B5348" s="1" t="s">
        <v>1040</v>
      </c>
      <c r="C5348" s="11">
        <v>45260</v>
      </c>
      <c r="D5348" s="15">
        <v>1981068</v>
      </c>
    </row>
    <row r="5349" spans="1:4" x14ac:dyDescent="0.3">
      <c r="A5349" s="1">
        <v>5</v>
      </c>
      <c r="B5349" s="1" t="s">
        <v>1035</v>
      </c>
      <c r="C5349" s="11">
        <v>45260</v>
      </c>
      <c r="D5349" s="15">
        <v>189721</v>
      </c>
    </row>
    <row r="5350" spans="1:4" x14ac:dyDescent="0.3">
      <c r="A5350" s="1">
        <v>5</v>
      </c>
      <c r="B5350" s="1" t="s">
        <v>1036</v>
      </c>
      <c r="C5350" s="11">
        <v>45260</v>
      </c>
      <c r="D5350" s="15">
        <v>1516</v>
      </c>
    </row>
    <row r="5351" spans="1:4" x14ac:dyDescent="0.3">
      <c r="A5351" s="1">
        <v>5</v>
      </c>
      <c r="B5351" s="1" t="s">
        <v>1042</v>
      </c>
      <c r="C5351" s="11">
        <v>45260</v>
      </c>
      <c r="D5351" s="15">
        <v>180000</v>
      </c>
    </row>
    <row r="5352" spans="1:4" x14ac:dyDescent="0.3">
      <c r="A5352" s="1">
        <v>5</v>
      </c>
      <c r="B5352" s="1" t="s">
        <v>1038</v>
      </c>
      <c r="C5352" s="11">
        <v>45260</v>
      </c>
      <c r="D5352" s="15">
        <v>512000</v>
      </c>
    </row>
    <row r="5353" spans="1:4" x14ac:dyDescent="0.3">
      <c r="A5353" s="1">
        <v>5</v>
      </c>
      <c r="B5353" s="1" t="s">
        <v>1037</v>
      </c>
      <c r="C5353" s="11">
        <v>45260</v>
      </c>
      <c r="D5353" s="15">
        <v>69606</v>
      </c>
    </row>
    <row r="5354" spans="1:4" x14ac:dyDescent="0.3">
      <c r="A5354" s="1">
        <v>5</v>
      </c>
      <c r="B5354" s="1" t="s">
        <v>1043</v>
      </c>
      <c r="C5354" s="11">
        <v>45260</v>
      </c>
      <c r="D5354" s="15">
        <v>5000</v>
      </c>
    </row>
    <row r="5355" spans="1:4" x14ac:dyDescent="0.3">
      <c r="A5355" s="1">
        <v>5</v>
      </c>
      <c r="B5355" s="1" t="s">
        <v>1041</v>
      </c>
      <c r="C5355" s="11">
        <v>45260</v>
      </c>
      <c r="D5355" s="15">
        <v>5000</v>
      </c>
    </row>
    <row r="5356" spans="1:4" x14ac:dyDescent="0.3">
      <c r="A5356" s="1">
        <v>5</v>
      </c>
      <c r="B5356" s="1" t="s">
        <v>1039</v>
      </c>
      <c r="C5356" s="11">
        <v>45260</v>
      </c>
      <c r="D5356" s="15">
        <v>-360000</v>
      </c>
    </row>
    <row r="5357" spans="1:4" x14ac:dyDescent="0.3">
      <c r="A5357" s="1">
        <v>5</v>
      </c>
      <c r="B5357" s="1" t="s">
        <v>1040</v>
      </c>
      <c r="C5357" s="11">
        <v>45291</v>
      </c>
      <c r="D5357" s="15">
        <v>2089424</v>
      </c>
    </row>
    <row r="5358" spans="1:4" x14ac:dyDescent="0.3">
      <c r="A5358" s="1">
        <v>5</v>
      </c>
      <c r="B5358" s="1" t="s">
        <v>1035</v>
      </c>
      <c r="C5358" s="11">
        <v>45291</v>
      </c>
      <c r="D5358" s="15">
        <v>203021</v>
      </c>
    </row>
    <row r="5359" spans="1:4" x14ac:dyDescent="0.3">
      <c r="A5359" s="1">
        <v>5</v>
      </c>
      <c r="B5359" s="1" t="s">
        <v>1036</v>
      </c>
      <c r="C5359" s="11">
        <v>45291</v>
      </c>
      <c r="D5359" s="15">
        <v>23802</v>
      </c>
    </row>
    <row r="5360" spans="1:4" x14ac:dyDescent="0.3">
      <c r="A5360" s="1">
        <v>5</v>
      </c>
      <c r="B5360" s="1" t="s">
        <v>1042</v>
      </c>
      <c r="C5360" s="11">
        <v>45291</v>
      </c>
      <c r="D5360" s="15">
        <v>180000</v>
      </c>
    </row>
    <row r="5361" spans="1:4" x14ac:dyDescent="0.3">
      <c r="A5361" s="1">
        <v>5</v>
      </c>
      <c r="B5361" s="1" t="s">
        <v>1038</v>
      </c>
      <c r="C5361" s="11">
        <v>45291</v>
      </c>
      <c r="D5361" s="15">
        <v>512000</v>
      </c>
    </row>
    <row r="5362" spans="1:4" x14ac:dyDescent="0.3">
      <c r="A5362" s="1">
        <v>5</v>
      </c>
      <c r="B5362" s="1" t="s">
        <v>1037</v>
      </c>
      <c r="C5362" s="11">
        <v>45291</v>
      </c>
      <c r="D5362" s="15">
        <v>72756</v>
      </c>
    </row>
    <row r="5363" spans="1:4" x14ac:dyDescent="0.3">
      <c r="A5363" s="1">
        <v>5</v>
      </c>
      <c r="B5363" s="1" t="s">
        <v>1043</v>
      </c>
      <c r="C5363" s="11">
        <v>45291</v>
      </c>
      <c r="D5363" s="15">
        <v>5000</v>
      </c>
    </row>
    <row r="5364" spans="1:4" x14ac:dyDescent="0.3">
      <c r="A5364" s="1">
        <v>5</v>
      </c>
      <c r="B5364" s="1" t="s">
        <v>1041</v>
      </c>
      <c r="C5364" s="11">
        <v>45291</v>
      </c>
      <c r="D5364" s="15">
        <v>5000</v>
      </c>
    </row>
    <row r="5365" spans="1:4" x14ac:dyDescent="0.3">
      <c r="A5365" s="1">
        <v>5</v>
      </c>
      <c r="B5365" s="1" t="s">
        <v>1039</v>
      </c>
      <c r="C5365" s="11">
        <v>45291</v>
      </c>
      <c r="D5365" s="15">
        <v>-360000</v>
      </c>
    </row>
    <row r="5366" spans="1:4" x14ac:dyDescent="0.3">
      <c r="A5366" s="1">
        <v>5</v>
      </c>
      <c r="B5366" s="1" t="s">
        <v>1040</v>
      </c>
      <c r="C5366" s="11">
        <v>45322</v>
      </c>
      <c r="D5366" s="15">
        <v>2090078</v>
      </c>
    </row>
    <row r="5367" spans="1:4" x14ac:dyDescent="0.3">
      <c r="A5367" s="1">
        <v>5</v>
      </c>
      <c r="B5367" s="1" t="s">
        <v>1035</v>
      </c>
      <c r="C5367" s="11">
        <v>45322</v>
      </c>
      <c r="D5367" s="15">
        <v>203164</v>
      </c>
    </row>
    <row r="5368" spans="1:4" x14ac:dyDescent="0.3">
      <c r="A5368" s="1">
        <v>5</v>
      </c>
      <c r="B5368" s="1" t="s">
        <v>1036</v>
      </c>
      <c r="C5368" s="11">
        <v>45322</v>
      </c>
      <c r="D5368" s="15">
        <v>23773</v>
      </c>
    </row>
    <row r="5369" spans="1:4" x14ac:dyDescent="0.3">
      <c r="A5369" s="1">
        <v>5</v>
      </c>
      <c r="B5369" s="1" t="s">
        <v>1042</v>
      </c>
      <c r="C5369" s="11">
        <v>45322</v>
      </c>
      <c r="D5369" s="15">
        <v>180000</v>
      </c>
    </row>
    <row r="5370" spans="1:4" x14ac:dyDescent="0.3">
      <c r="A5370" s="1">
        <v>5</v>
      </c>
      <c r="B5370" s="1" t="s">
        <v>1038</v>
      </c>
      <c r="C5370" s="11">
        <v>45322</v>
      </c>
      <c r="D5370" s="15">
        <v>512000</v>
      </c>
    </row>
    <row r="5371" spans="1:4" x14ac:dyDescent="0.3">
      <c r="A5371" s="1">
        <v>5</v>
      </c>
      <c r="B5371" s="1" t="s">
        <v>1037</v>
      </c>
      <c r="C5371" s="11">
        <v>45322</v>
      </c>
      <c r="D5371" s="15">
        <v>73099</v>
      </c>
    </row>
    <row r="5372" spans="1:4" x14ac:dyDescent="0.3">
      <c r="A5372" s="1">
        <v>5</v>
      </c>
      <c r="B5372" s="1" t="s">
        <v>1043</v>
      </c>
      <c r="C5372" s="11">
        <v>45322</v>
      </c>
      <c r="D5372" s="15">
        <v>5000</v>
      </c>
    </row>
    <row r="5373" spans="1:4" x14ac:dyDescent="0.3">
      <c r="A5373" s="1">
        <v>5</v>
      </c>
      <c r="B5373" s="1" t="s">
        <v>1041</v>
      </c>
      <c r="C5373" s="11">
        <v>45322</v>
      </c>
      <c r="D5373" s="15">
        <v>5000</v>
      </c>
    </row>
    <row r="5374" spans="1:4" x14ac:dyDescent="0.3">
      <c r="A5374" s="1">
        <v>5</v>
      </c>
      <c r="B5374" s="1" t="s">
        <v>1039</v>
      </c>
      <c r="C5374" s="11">
        <v>45322</v>
      </c>
      <c r="D5374" s="15">
        <v>-360000</v>
      </c>
    </row>
    <row r="5375" spans="1:4" x14ac:dyDescent="0.3">
      <c r="A5375" s="1">
        <v>5</v>
      </c>
      <c r="B5375" s="1" t="s">
        <v>1040</v>
      </c>
      <c r="C5375" s="11">
        <v>45351</v>
      </c>
      <c r="D5375" s="15">
        <v>2108901</v>
      </c>
    </row>
    <row r="5376" spans="1:4" x14ac:dyDescent="0.3">
      <c r="A5376" s="1">
        <v>5</v>
      </c>
      <c r="B5376" s="1" t="s">
        <v>1035</v>
      </c>
      <c r="C5376" s="11">
        <v>45351</v>
      </c>
      <c r="D5376" s="15">
        <v>205959</v>
      </c>
    </row>
    <row r="5377" spans="1:4" x14ac:dyDescent="0.3">
      <c r="A5377" s="1">
        <v>5</v>
      </c>
      <c r="B5377" s="1" t="s">
        <v>1036</v>
      </c>
      <c r="C5377" s="11">
        <v>45351</v>
      </c>
      <c r="D5377" s="15">
        <v>24042</v>
      </c>
    </row>
    <row r="5378" spans="1:4" x14ac:dyDescent="0.3">
      <c r="A5378" s="1">
        <v>5</v>
      </c>
      <c r="B5378" s="1" t="s">
        <v>1042</v>
      </c>
      <c r="C5378" s="11">
        <v>45351</v>
      </c>
      <c r="D5378" s="15">
        <v>180000</v>
      </c>
    </row>
    <row r="5379" spans="1:4" x14ac:dyDescent="0.3">
      <c r="A5379" s="1">
        <v>5</v>
      </c>
      <c r="B5379" s="1" t="s">
        <v>1038</v>
      </c>
      <c r="C5379" s="11">
        <v>45351</v>
      </c>
      <c r="D5379" s="15">
        <v>512000</v>
      </c>
    </row>
    <row r="5380" spans="1:4" x14ac:dyDescent="0.3">
      <c r="A5380" s="1">
        <v>5</v>
      </c>
      <c r="B5380" s="1" t="s">
        <v>1037</v>
      </c>
      <c r="C5380" s="11">
        <v>45351</v>
      </c>
      <c r="D5380" s="15">
        <v>74135</v>
      </c>
    </row>
    <row r="5381" spans="1:4" x14ac:dyDescent="0.3">
      <c r="A5381" s="1">
        <v>5</v>
      </c>
      <c r="B5381" s="1" t="s">
        <v>1043</v>
      </c>
      <c r="C5381" s="11">
        <v>45351</v>
      </c>
      <c r="D5381" s="15">
        <v>5000</v>
      </c>
    </row>
    <row r="5382" spans="1:4" x14ac:dyDescent="0.3">
      <c r="A5382" s="1">
        <v>5</v>
      </c>
      <c r="B5382" s="1" t="s">
        <v>1041</v>
      </c>
      <c r="C5382" s="11">
        <v>45351</v>
      </c>
      <c r="D5382" s="15">
        <v>5000</v>
      </c>
    </row>
    <row r="5383" spans="1:4" x14ac:dyDescent="0.3">
      <c r="A5383" s="1">
        <v>5</v>
      </c>
      <c r="B5383" s="1" t="s">
        <v>1039</v>
      </c>
      <c r="C5383" s="11">
        <v>45351</v>
      </c>
      <c r="D5383" s="15">
        <v>-360000</v>
      </c>
    </row>
    <row r="5384" spans="1:4" x14ac:dyDescent="0.3">
      <c r="A5384" s="1">
        <v>5</v>
      </c>
      <c r="B5384" s="1" t="s">
        <v>1040</v>
      </c>
      <c r="C5384" s="11">
        <v>45382</v>
      </c>
      <c r="D5384" s="15">
        <v>2192131</v>
      </c>
    </row>
    <row r="5385" spans="1:4" x14ac:dyDescent="0.3">
      <c r="A5385" s="1">
        <v>5</v>
      </c>
      <c r="B5385" s="1" t="s">
        <v>1035</v>
      </c>
      <c r="C5385" s="11">
        <v>45382</v>
      </c>
      <c r="D5385" s="15">
        <v>215825</v>
      </c>
    </row>
    <row r="5386" spans="1:4" x14ac:dyDescent="0.3">
      <c r="A5386" s="1">
        <v>5</v>
      </c>
      <c r="B5386" s="1" t="s">
        <v>1036</v>
      </c>
      <c r="C5386" s="11">
        <v>45382</v>
      </c>
      <c r="D5386" s="15">
        <v>25113</v>
      </c>
    </row>
    <row r="5387" spans="1:4" x14ac:dyDescent="0.3">
      <c r="A5387" s="1">
        <v>5</v>
      </c>
      <c r="B5387" s="1" t="s">
        <v>1042</v>
      </c>
      <c r="C5387" s="11">
        <v>45382</v>
      </c>
      <c r="D5387" s="15">
        <v>180000</v>
      </c>
    </row>
    <row r="5388" spans="1:4" x14ac:dyDescent="0.3">
      <c r="A5388" s="1">
        <v>5</v>
      </c>
      <c r="B5388" s="1" t="s">
        <v>1038</v>
      </c>
      <c r="C5388" s="11">
        <v>45382</v>
      </c>
      <c r="D5388" s="15">
        <v>512000</v>
      </c>
    </row>
    <row r="5389" spans="1:4" x14ac:dyDescent="0.3">
      <c r="A5389" s="1">
        <v>5</v>
      </c>
      <c r="B5389" s="1" t="s">
        <v>1037</v>
      </c>
      <c r="C5389" s="11">
        <v>45382</v>
      </c>
      <c r="D5389" s="15">
        <v>76473</v>
      </c>
    </row>
    <row r="5390" spans="1:4" x14ac:dyDescent="0.3">
      <c r="A5390" s="1">
        <v>5</v>
      </c>
      <c r="B5390" s="1" t="s">
        <v>1043</v>
      </c>
      <c r="C5390" s="11">
        <v>45382</v>
      </c>
      <c r="D5390" s="15">
        <v>5000</v>
      </c>
    </row>
    <row r="5391" spans="1:4" x14ac:dyDescent="0.3">
      <c r="A5391" s="1">
        <v>5</v>
      </c>
      <c r="B5391" s="1" t="s">
        <v>1041</v>
      </c>
      <c r="C5391" s="11">
        <v>45382</v>
      </c>
      <c r="D5391" s="15">
        <v>5000</v>
      </c>
    </row>
    <row r="5392" spans="1:4" x14ac:dyDescent="0.3">
      <c r="A5392" s="1">
        <v>5</v>
      </c>
      <c r="B5392" s="1" t="s">
        <v>1039</v>
      </c>
      <c r="C5392" s="11">
        <v>45382</v>
      </c>
      <c r="D5392" s="15">
        <v>-360000</v>
      </c>
    </row>
    <row r="5393" spans="1:4" x14ac:dyDescent="0.3">
      <c r="A5393" s="1">
        <v>5</v>
      </c>
      <c r="B5393" s="1" t="s">
        <v>1040</v>
      </c>
      <c r="C5393" s="11">
        <v>45412</v>
      </c>
      <c r="D5393" s="15">
        <v>2128013</v>
      </c>
    </row>
    <row r="5394" spans="1:4" x14ac:dyDescent="0.3">
      <c r="A5394" s="1">
        <v>5</v>
      </c>
      <c r="B5394" s="1" t="s">
        <v>1035</v>
      </c>
      <c r="C5394" s="11">
        <v>45412</v>
      </c>
      <c r="D5394" s="15">
        <v>209647</v>
      </c>
    </row>
    <row r="5395" spans="1:4" x14ac:dyDescent="0.3">
      <c r="A5395" s="1">
        <v>5</v>
      </c>
      <c r="B5395" s="1" t="s">
        <v>1036</v>
      </c>
      <c r="C5395" s="11">
        <v>45412</v>
      </c>
      <c r="D5395" s="15">
        <v>24425</v>
      </c>
    </row>
    <row r="5396" spans="1:4" x14ac:dyDescent="0.3">
      <c r="A5396" s="1">
        <v>5</v>
      </c>
      <c r="B5396" s="1" t="s">
        <v>1042</v>
      </c>
      <c r="C5396" s="11">
        <v>45412</v>
      </c>
      <c r="D5396" s="15">
        <v>180000</v>
      </c>
    </row>
    <row r="5397" spans="1:4" x14ac:dyDescent="0.3">
      <c r="A5397" s="1">
        <v>5</v>
      </c>
      <c r="B5397" s="1" t="s">
        <v>1038</v>
      </c>
      <c r="C5397" s="11">
        <v>45412</v>
      </c>
      <c r="D5397" s="15">
        <v>512000</v>
      </c>
    </row>
    <row r="5398" spans="1:4" x14ac:dyDescent="0.3">
      <c r="A5398" s="1">
        <v>5</v>
      </c>
      <c r="B5398" s="1" t="s">
        <v>1037</v>
      </c>
      <c r="C5398" s="11">
        <v>45412</v>
      </c>
      <c r="D5398" s="15">
        <v>74899</v>
      </c>
    </row>
    <row r="5399" spans="1:4" x14ac:dyDescent="0.3">
      <c r="A5399" s="1">
        <v>5</v>
      </c>
      <c r="B5399" s="1" t="s">
        <v>1043</v>
      </c>
      <c r="C5399" s="11">
        <v>45412</v>
      </c>
      <c r="D5399" s="15">
        <v>5000</v>
      </c>
    </row>
    <row r="5400" spans="1:4" x14ac:dyDescent="0.3">
      <c r="A5400" s="1">
        <v>5</v>
      </c>
      <c r="B5400" s="1" t="s">
        <v>1041</v>
      </c>
      <c r="C5400" s="11">
        <v>45412</v>
      </c>
      <c r="D5400" s="15">
        <v>5000</v>
      </c>
    </row>
    <row r="5401" spans="1:4" x14ac:dyDescent="0.3">
      <c r="A5401" s="1">
        <v>5</v>
      </c>
      <c r="B5401" s="1" t="s">
        <v>1039</v>
      </c>
      <c r="C5401" s="11">
        <v>45412</v>
      </c>
      <c r="D5401" s="15">
        <v>-360000</v>
      </c>
    </row>
    <row r="5402" spans="1:4" x14ac:dyDescent="0.3">
      <c r="A5402" s="1">
        <v>5</v>
      </c>
      <c r="B5402" s="1" t="s">
        <v>1040</v>
      </c>
      <c r="C5402" s="11">
        <v>45443</v>
      </c>
      <c r="D5402" s="15">
        <v>2166949</v>
      </c>
    </row>
    <row r="5403" spans="1:4" x14ac:dyDescent="0.3">
      <c r="A5403" s="1">
        <v>5</v>
      </c>
      <c r="B5403" s="1" t="s">
        <v>1035</v>
      </c>
      <c r="C5403" s="11">
        <v>45443</v>
      </c>
      <c r="D5403" s="15">
        <v>214461</v>
      </c>
    </row>
    <row r="5404" spans="1:4" x14ac:dyDescent="0.3">
      <c r="A5404" s="1">
        <v>5</v>
      </c>
      <c r="B5404" s="1" t="s">
        <v>1036</v>
      </c>
      <c r="C5404" s="11">
        <v>45443</v>
      </c>
      <c r="D5404" s="15">
        <v>24904</v>
      </c>
    </row>
    <row r="5405" spans="1:4" x14ac:dyDescent="0.3">
      <c r="A5405" s="1">
        <v>5</v>
      </c>
      <c r="B5405" s="1" t="s">
        <v>1042</v>
      </c>
      <c r="C5405" s="11">
        <v>45443</v>
      </c>
      <c r="D5405" s="15">
        <v>180000</v>
      </c>
    </row>
    <row r="5406" spans="1:4" x14ac:dyDescent="0.3">
      <c r="A5406" s="1">
        <v>5</v>
      </c>
      <c r="B5406" s="1" t="s">
        <v>1038</v>
      </c>
      <c r="C5406" s="11">
        <v>45443</v>
      </c>
      <c r="D5406" s="15">
        <v>512000</v>
      </c>
    </row>
    <row r="5407" spans="1:4" x14ac:dyDescent="0.3">
      <c r="A5407" s="1">
        <v>5</v>
      </c>
      <c r="B5407" s="1" t="s">
        <v>1037</v>
      </c>
      <c r="C5407" s="11">
        <v>45443</v>
      </c>
      <c r="D5407" s="15">
        <v>76039</v>
      </c>
    </row>
    <row r="5408" spans="1:4" x14ac:dyDescent="0.3">
      <c r="A5408" s="1">
        <v>5</v>
      </c>
      <c r="B5408" s="1" t="s">
        <v>1043</v>
      </c>
      <c r="C5408" s="11">
        <v>45443</v>
      </c>
      <c r="D5408" s="15">
        <v>5000</v>
      </c>
    </row>
    <row r="5409" spans="1:4" x14ac:dyDescent="0.3">
      <c r="A5409" s="1">
        <v>5</v>
      </c>
      <c r="B5409" s="1" t="s">
        <v>1041</v>
      </c>
      <c r="C5409" s="11">
        <v>45443</v>
      </c>
      <c r="D5409" s="15">
        <v>5000</v>
      </c>
    </row>
    <row r="5410" spans="1:4" x14ac:dyDescent="0.3">
      <c r="A5410" s="1">
        <v>5</v>
      </c>
      <c r="B5410" s="1" t="s">
        <v>1039</v>
      </c>
      <c r="C5410" s="11">
        <v>45443</v>
      </c>
      <c r="D5410" s="15">
        <v>-360000</v>
      </c>
    </row>
    <row r="5411" spans="1:4" x14ac:dyDescent="0.3">
      <c r="A5411" s="1">
        <v>5</v>
      </c>
      <c r="B5411" s="1" t="s">
        <v>1040</v>
      </c>
      <c r="C5411" s="11">
        <v>45473</v>
      </c>
      <c r="D5411" s="15">
        <v>2191099</v>
      </c>
    </row>
    <row r="5412" spans="1:4" x14ac:dyDescent="0.3">
      <c r="A5412" s="1">
        <v>5</v>
      </c>
      <c r="B5412" s="1" t="s">
        <v>1035</v>
      </c>
      <c r="C5412" s="11">
        <v>45473</v>
      </c>
      <c r="D5412" s="15">
        <v>215702</v>
      </c>
    </row>
    <row r="5413" spans="1:4" x14ac:dyDescent="0.3">
      <c r="A5413" s="1">
        <v>5</v>
      </c>
      <c r="B5413" s="1" t="s">
        <v>1036</v>
      </c>
      <c r="C5413" s="11">
        <v>45473</v>
      </c>
      <c r="D5413" s="15">
        <v>25022</v>
      </c>
    </row>
    <row r="5414" spans="1:4" x14ac:dyDescent="0.3">
      <c r="A5414" s="1">
        <v>5</v>
      </c>
      <c r="B5414" s="1" t="s">
        <v>1042</v>
      </c>
      <c r="C5414" s="11">
        <v>45473</v>
      </c>
      <c r="D5414" s="15">
        <v>180000</v>
      </c>
    </row>
    <row r="5415" spans="1:4" x14ac:dyDescent="0.3">
      <c r="A5415" s="1">
        <v>5</v>
      </c>
      <c r="B5415" s="1" t="s">
        <v>1038</v>
      </c>
      <c r="C5415" s="11">
        <v>45473</v>
      </c>
      <c r="D5415" s="15">
        <v>512000</v>
      </c>
    </row>
    <row r="5416" spans="1:4" x14ac:dyDescent="0.3">
      <c r="A5416" s="1">
        <v>5</v>
      </c>
      <c r="B5416" s="1" t="s">
        <v>1037</v>
      </c>
      <c r="C5416" s="11">
        <v>45473</v>
      </c>
      <c r="D5416" s="15">
        <v>76463</v>
      </c>
    </row>
    <row r="5417" spans="1:4" x14ac:dyDescent="0.3">
      <c r="A5417" s="1">
        <v>5</v>
      </c>
      <c r="B5417" s="1" t="s">
        <v>1043</v>
      </c>
      <c r="C5417" s="11">
        <v>45473</v>
      </c>
      <c r="D5417" s="15">
        <v>5000</v>
      </c>
    </row>
    <row r="5418" spans="1:4" x14ac:dyDescent="0.3">
      <c r="A5418" s="1">
        <v>5</v>
      </c>
      <c r="B5418" s="1" t="s">
        <v>1041</v>
      </c>
      <c r="C5418" s="11">
        <v>45473</v>
      </c>
      <c r="D5418" s="15">
        <v>5000</v>
      </c>
    </row>
    <row r="5419" spans="1:4" x14ac:dyDescent="0.3">
      <c r="A5419" s="1">
        <v>5</v>
      </c>
      <c r="B5419" s="1" t="s">
        <v>1039</v>
      </c>
      <c r="C5419" s="11">
        <v>45473</v>
      </c>
      <c r="D5419" s="15">
        <v>-360000</v>
      </c>
    </row>
    <row r="5420" spans="1:4" x14ac:dyDescent="0.3">
      <c r="A5420" s="1">
        <v>5</v>
      </c>
      <c r="B5420" s="1" t="s">
        <v>1040</v>
      </c>
      <c r="C5420" s="11">
        <v>45504</v>
      </c>
      <c r="D5420" s="15">
        <v>2250729</v>
      </c>
    </row>
    <row r="5421" spans="1:4" x14ac:dyDescent="0.3">
      <c r="A5421" s="1">
        <v>5</v>
      </c>
      <c r="B5421" s="1" t="s">
        <v>1035</v>
      </c>
      <c r="C5421" s="11">
        <v>45504</v>
      </c>
      <c r="D5421" s="15">
        <v>223867</v>
      </c>
    </row>
    <row r="5422" spans="1:4" x14ac:dyDescent="0.3">
      <c r="A5422" s="1">
        <v>5</v>
      </c>
      <c r="B5422" s="1" t="s">
        <v>1044</v>
      </c>
      <c r="C5422" s="11">
        <v>45504</v>
      </c>
      <c r="D5422" s="15">
        <v>-1440262</v>
      </c>
    </row>
    <row r="5423" spans="1:4" x14ac:dyDescent="0.3">
      <c r="A5423" s="1">
        <v>5</v>
      </c>
      <c r="B5423" s="1" t="s">
        <v>1036</v>
      </c>
      <c r="C5423" s="11">
        <v>45504</v>
      </c>
      <c r="D5423" s="15">
        <v>25877</v>
      </c>
    </row>
    <row r="5424" spans="1:4" x14ac:dyDescent="0.3">
      <c r="A5424" s="1">
        <v>5</v>
      </c>
      <c r="B5424" s="1" t="s">
        <v>1042</v>
      </c>
      <c r="C5424" s="11">
        <v>45504</v>
      </c>
      <c r="D5424" s="15">
        <v>140000</v>
      </c>
    </row>
    <row r="5425" spans="1:4" x14ac:dyDescent="0.3">
      <c r="A5425" s="1">
        <v>5</v>
      </c>
      <c r="B5425" s="1" t="s">
        <v>1038</v>
      </c>
      <c r="C5425" s="11">
        <v>45504</v>
      </c>
      <c r="D5425" s="15">
        <v>20000</v>
      </c>
    </row>
    <row r="5426" spans="1:4" x14ac:dyDescent="0.3">
      <c r="A5426" s="1">
        <v>5</v>
      </c>
      <c r="B5426" s="1" t="s">
        <v>1037</v>
      </c>
      <c r="C5426" s="11">
        <v>45504</v>
      </c>
      <c r="D5426" s="15">
        <v>78456</v>
      </c>
    </row>
    <row r="5427" spans="1:4" x14ac:dyDescent="0.3">
      <c r="A5427" s="1">
        <v>5</v>
      </c>
      <c r="B5427" s="1" t="s">
        <v>1045</v>
      </c>
      <c r="C5427" s="11">
        <v>45504</v>
      </c>
      <c r="D5427" s="15">
        <v>-2323000</v>
      </c>
    </row>
    <row r="5428" spans="1:4" x14ac:dyDescent="0.3">
      <c r="A5428" s="1">
        <v>5</v>
      </c>
      <c r="B5428" s="1" t="s">
        <v>1043</v>
      </c>
      <c r="C5428" s="11">
        <v>45504</v>
      </c>
      <c r="D5428" s="15">
        <v>5000</v>
      </c>
    </row>
    <row r="5429" spans="1:4" x14ac:dyDescent="0.3">
      <c r="A5429" s="1">
        <v>5</v>
      </c>
      <c r="B5429" s="1" t="s">
        <v>1046</v>
      </c>
      <c r="C5429" s="11">
        <v>45504</v>
      </c>
      <c r="D5429" s="15">
        <v>-620000</v>
      </c>
    </row>
    <row r="5430" spans="1:4" x14ac:dyDescent="0.3">
      <c r="A5430" s="1">
        <v>5</v>
      </c>
      <c r="B5430" s="1" t="s">
        <v>1041</v>
      </c>
      <c r="C5430" s="11">
        <v>45504</v>
      </c>
      <c r="D5430" s="15">
        <v>5000</v>
      </c>
    </row>
    <row r="5431" spans="1:4" x14ac:dyDescent="0.3">
      <c r="A5431" s="1">
        <v>5</v>
      </c>
      <c r="B5431" s="1" t="s">
        <v>1039</v>
      </c>
      <c r="C5431" s="11">
        <v>45504</v>
      </c>
      <c r="D5431" s="15">
        <v>-360000</v>
      </c>
    </row>
    <row r="5432" spans="1:4" x14ac:dyDescent="0.3">
      <c r="A5432" s="1">
        <v>5</v>
      </c>
      <c r="B5432" s="1" t="s">
        <v>1040</v>
      </c>
      <c r="C5432" s="11">
        <v>45535</v>
      </c>
      <c r="D5432" s="15">
        <v>2298880</v>
      </c>
    </row>
    <row r="5433" spans="1:4" x14ac:dyDescent="0.3">
      <c r="A5433" s="1">
        <v>5</v>
      </c>
      <c r="B5433" s="1" t="s">
        <v>1035</v>
      </c>
      <c r="C5433" s="11">
        <v>45535</v>
      </c>
      <c r="D5433" s="15">
        <v>228433</v>
      </c>
    </row>
    <row r="5434" spans="1:4" x14ac:dyDescent="0.3">
      <c r="A5434" s="1">
        <v>5</v>
      </c>
      <c r="B5434" s="1" t="s">
        <v>1044</v>
      </c>
      <c r="C5434" s="11">
        <v>45535</v>
      </c>
      <c r="D5434" s="15">
        <v>-1440262</v>
      </c>
    </row>
    <row r="5435" spans="1:4" x14ac:dyDescent="0.3">
      <c r="A5435" s="1">
        <v>5</v>
      </c>
      <c r="B5435" s="1" t="s">
        <v>1036</v>
      </c>
      <c r="C5435" s="11">
        <v>45535</v>
      </c>
      <c r="D5435" s="15">
        <v>26394</v>
      </c>
    </row>
    <row r="5436" spans="1:4" x14ac:dyDescent="0.3">
      <c r="A5436" s="1">
        <v>5</v>
      </c>
      <c r="B5436" s="1" t="s">
        <v>1042</v>
      </c>
      <c r="C5436" s="11">
        <v>45535</v>
      </c>
      <c r="D5436" s="15">
        <v>140000</v>
      </c>
    </row>
    <row r="5437" spans="1:4" x14ac:dyDescent="0.3">
      <c r="A5437" s="1">
        <v>5</v>
      </c>
      <c r="B5437" s="1" t="s">
        <v>1038</v>
      </c>
      <c r="C5437" s="11">
        <v>45535</v>
      </c>
      <c r="D5437" s="15">
        <v>20000</v>
      </c>
    </row>
    <row r="5438" spans="1:4" x14ac:dyDescent="0.3">
      <c r="A5438" s="1">
        <v>5</v>
      </c>
      <c r="B5438" s="1" t="s">
        <v>1037</v>
      </c>
      <c r="C5438" s="11">
        <v>45535</v>
      </c>
      <c r="D5438" s="15">
        <v>79761</v>
      </c>
    </row>
    <row r="5439" spans="1:4" x14ac:dyDescent="0.3">
      <c r="A5439" s="1">
        <v>5</v>
      </c>
      <c r="B5439" s="1" t="s">
        <v>1045</v>
      </c>
      <c r="C5439" s="11">
        <v>45535</v>
      </c>
      <c r="D5439" s="15">
        <v>-2323000</v>
      </c>
    </row>
    <row r="5440" spans="1:4" x14ac:dyDescent="0.3">
      <c r="A5440" s="1">
        <v>5</v>
      </c>
      <c r="B5440" s="1" t="s">
        <v>1043</v>
      </c>
      <c r="C5440" s="11">
        <v>45535</v>
      </c>
      <c r="D5440" s="15">
        <v>5000</v>
      </c>
    </row>
    <row r="5441" spans="1:4" x14ac:dyDescent="0.3">
      <c r="A5441" s="1">
        <v>5</v>
      </c>
      <c r="B5441" s="1" t="s">
        <v>1046</v>
      </c>
      <c r="C5441" s="11">
        <v>45535</v>
      </c>
      <c r="D5441" s="15">
        <v>-620000</v>
      </c>
    </row>
    <row r="5442" spans="1:4" x14ac:dyDescent="0.3">
      <c r="A5442" s="1">
        <v>5</v>
      </c>
      <c r="B5442" s="1" t="s">
        <v>1041</v>
      </c>
      <c r="C5442" s="11">
        <v>45535</v>
      </c>
      <c r="D5442" s="15">
        <v>5000</v>
      </c>
    </row>
    <row r="5443" spans="1:4" x14ac:dyDescent="0.3">
      <c r="A5443" s="1">
        <v>5</v>
      </c>
      <c r="B5443" s="1" t="s">
        <v>1039</v>
      </c>
      <c r="C5443" s="11">
        <v>45535</v>
      </c>
      <c r="D5443" s="15">
        <v>-360000</v>
      </c>
    </row>
    <row r="5444" spans="1:4" x14ac:dyDescent="0.3">
      <c r="A5444" s="1">
        <v>5</v>
      </c>
      <c r="B5444" s="1" t="s">
        <v>1040</v>
      </c>
      <c r="C5444" s="11">
        <v>45565</v>
      </c>
      <c r="D5444" s="15">
        <v>2320413</v>
      </c>
    </row>
    <row r="5445" spans="1:4" x14ac:dyDescent="0.3">
      <c r="A5445" s="1">
        <v>5</v>
      </c>
      <c r="B5445" s="1" t="s">
        <v>1035</v>
      </c>
      <c r="C5445" s="11">
        <v>45565</v>
      </c>
      <c r="D5445" s="15">
        <v>231635</v>
      </c>
    </row>
    <row r="5446" spans="1:4" x14ac:dyDescent="0.3">
      <c r="A5446" s="1">
        <v>5</v>
      </c>
      <c r="B5446" s="1" t="s">
        <v>1044</v>
      </c>
      <c r="C5446" s="11">
        <v>45565</v>
      </c>
      <c r="D5446" s="15">
        <v>-1440262</v>
      </c>
    </row>
    <row r="5447" spans="1:4" x14ac:dyDescent="0.3">
      <c r="A5447" s="1">
        <v>5</v>
      </c>
      <c r="B5447" s="1" t="s">
        <v>1036</v>
      </c>
      <c r="C5447" s="11">
        <v>45565</v>
      </c>
      <c r="D5447" s="15">
        <v>26806</v>
      </c>
    </row>
    <row r="5448" spans="1:4" x14ac:dyDescent="0.3">
      <c r="A5448" s="1">
        <v>5</v>
      </c>
      <c r="B5448" s="1" t="s">
        <v>1042</v>
      </c>
      <c r="C5448" s="11">
        <v>45565</v>
      </c>
      <c r="D5448" s="15">
        <v>140000</v>
      </c>
    </row>
    <row r="5449" spans="1:4" x14ac:dyDescent="0.3">
      <c r="A5449" s="1">
        <v>5</v>
      </c>
      <c r="B5449" s="1" t="s">
        <v>1038</v>
      </c>
      <c r="C5449" s="11">
        <v>45565</v>
      </c>
      <c r="D5449" s="15">
        <v>20000</v>
      </c>
    </row>
    <row r="5450" spans="1:4" x14ac:dyDescent="0.3">
      <c r="A5450" s="1">
        <v>5</v>
      </c>
      <c r="B5450" s="1" t="s">
        <v>1037</v>
      </c>
      <c r="C5450" s="11">
        <v>45565</v>
      </c>
      <c r="D5450" s="15">
        <v>80820</v>
      </c>
    </row>
    <row r="5451" spans="1:4" x14ac:dyDescent="0.3">
      <c r="A5451" s="1">
        <v>5</v>
      </c>
      <c r="B5451" s="1" t="s">
        <v>1045</v>
      </c>
      <c r="C5451" s="11">
        <v>45565</v>
      </c>
      <c r="D5451" s="15">
        <v>-2323000</v>
      </c>
    </row>
    <row r="5452" spans="1:4" x14ac:dyDescent="0.3">
      <c r="A5452" s="1">
        <v>5</v>
      </c>
      <c r="B5452" s="1" t="s">
        <v>1043</v>
      </c>
      <c r="C5452" s="11">
        <v>45565</v>
      </c>
      <c r="D5452" s="15">
        <v>5000</v>
      </c>
    </row>
    <row r="5453" spans="1:4" x14ac:dyDescent="0.3">
      <c r="A5453" s="1">
        <v>5</v>
      </c>
      <c r="B5453" s="1" t="s">
        <v>1046</v>
      </c>
      <c r="C5453" s="11">
        <v>45565</v>
      </c>
      <c r="D5453" s="15">
        <v>-620000</v>
      </c>
    </row>
    <row r="5454" spans="1:4" x14ac:dyDescent="0.3">
      <c r="A5454" s="1">
        <v>5</v>
      </c>
      <c r="B5454" s="1" t="s">
        <v>1041</v>
      </c>
      <c r="C5454" s="11">
        <v>45565</v>
      </c>
      <c r="D5454" s="15">
        <v>5000</v>
      </c>
    </row>
    <row r="5455" spans="1:4" x14ac:dyDescent="0.3">
      <c r="A5455" s="1">
        <v>5</v>
      </c>
      <c r="B5455" s="1" t="s">
        <v>1039</v>
      </c>
      <c r="C5455" s="11">
        <v>45565</v>
      </c>
      <c r="D5455" s="15">
        <v>-360000</v>
      </c>
    </row>
    <row r="5456" spans="1:4" x14ac:dyDescent="0.3">
      <c r="A5456" s="1">
        <v>5</v>
      </c>
      <c r="B5456" s="1" t="s">
        <v>1040</v>
      </c>
      <c r="C5456" s="11">
        <v>45596</v>
      </c>
      <c r="D5456" s="15">
        <v>2296596</v>
      </c>
    </row>
    <row r="5457" spans="1:4" x14ac:dyDescent="0.3">
      <c r="A5457" s="1">
        <v>5</v>
      </c>
      <c r="B5457" s="1" t="s">
        <v>1035</v>
      </c>
      <c r="C5457" s="11">
        <v>45596</v>
      </c>
      <c r="D5457" s="15">
        <v>228999</v>
      </c>
    </row>
    <row r="5458" spans="1:4" x14ac:dyDescent="0.3">
      <c r="A5458" s="1">
        <v>5</v>
      </c>
      <c r="B5458" s="1" t="s">
        <v>1044</v>
      </c>
      <c r="C5458" s="11">
        <v>45596</v>
      </c>
      <c r="D5458" s="15">
        <v>-1440262</v>
      </c>
    </row>
    <row r="5459" spans="1:4" x14ac:dyDescent="0.3">
      <c r="A5459" s="1">
        <v>5</v>
      </c>
      <c r="B5459" s="1" t="s">
        <v>1036</v>
      </c>
      <c r="C5459" s="11">
        <v>45596</v>
      </c>
      <c r="D5459" s="15">
        <v>26528</v>
      </c>
    </row>
    <row r="5460" spans="1:4" x14ac:dyDescent="0.3">
      <c r="A5460" s="1">
        <v>5</v>
      </c>
      <c r="B5460" s="1" t="s">
        <v>1042</v>
      </c>
      <c r="C5460" s="11">
        <v>45596</v>
      </c>
      <c r="D5460" s="15">
        <v>140000</v>
      </c>
    </row>
    <row r="5461" spans="1:4" x14ac:dyDescent="0.3">
      <c r="A5461" s="1">
        <v>5</v>
      </c>
      <c r="B5461" s="1" t="s">
        <v>1038</v>
      </c>
      <c r="C5461" s="11">
        <v>45596</v>
      </c>
      <c r="D5461" s="15">
        <v>20000</v>
      </c>
    </row>
    <row r="5462" spans="1:4" x14ac:dyDescent="0.3">
      <c r="A5462" s="1">
        <v>5</v>
      </c>
      <c r="B5462" s="1" t="s">
        <v>1037</v>
      </c>
      <c r="C5462" s="11">
        <v>45596</v>
      </c>
      <c r="D5462" s="15">
        <v>80043</v>
      </c>
    </row>
    <row r="5463" spans="1:4" x14ac:dyDescent="0.3">
      <c r="A5463" s="1">
        <v>5</v>
      </c>
      <c r="B5463" s="1" t="s">
        <v>1045</v>
      </c>
      <c r="C5463" s="11">
        <v>45596</v>
      </c>
      <c r="D5463" s="15">
        <v>-2323000</v>
      </c>
    </row>
    <row r="5464" spans="1:4" x14ac:dyDescent="0.3">
      <c r="A5464" s="1">
        <v>5</v>
      </c>
      <c r="B5464" s="1" t="s">
        <v>1043</v>
      </c>
      <c r="C5464" s="11">
        <v>45596</v>
      </c>
      <c r="D5464" s="15">
        <v>5000</v>
      </c>
    </row>
    <row r="5465" spans="1:4" x14ac:dyDescent="0.3">
      <c r="A5465" s="1">
        <v>5</v>
      </c>
      <c r="B5465" s="1" t="s">
        <v>1046</v>
      </c>
      <c r="C5465" s="11">
        <v>45596</v>
      </c>
      <c r="D5465" s="15">
        <v>-620000</v>
      </c>
    </row>
    <row r="5466" spans="1:4" x14ac:dyDescent="0.3">
      <c r="A5466" s="1">
        <v>5</v>
      </c>
      <c r="B5466" s="1" t="s">
        <v>1041</v>
      </c>
      <c r="C5466" s="11">
        <v>45596</v>
      </c>
      <c r="D5466" s="15">
        <v>5000</v>
      </c>
    </row>
    <row r="5467" spans="1:4" x14ac:dyDescent="0.3">
      <c r="A5467" s="1">
        <v>5</v>
      </c>
      <c r="B5467" s="1" t="s">
        <v>1039</v>
      </c>
      <c r="C5467" s="11">
        <v>45596</v>
      </c>
      <c r="D5467" s="15">
        <v>-360000</v>
      </c>
    </row>
    <row r="5468" spans="1:4" x14ac:dyDescent="0.3">
      <c r="A5468" s="1">
        <v>5</v>
      </c>
      <c r="B5468" s="1" t="s">
        <v>1040</v>
      </c>
      <c r="C5468" s="11">
        <v>45626</v>
      </c>
      <c r="D5468" s="15">
        <v>2340541</v>
      </c>
    </row>
    <row r="5469" spans="1:4" x14ac:dyDescent="0.3">
      <c r="A5469" s="1">
        <v>5</v>
      </c>
      <c r="B5469" s="1" t="s">
        <v>1035</v>
      </c>
      <c r="C5469" s="11">
        <v>45626</v>
      </c>
      <c r="D5469" s="15">
        <v>237500</v>
      </c>
    </row>
    <row r="5470" spans="1:4" x14ac:dyDescent="0.3">
      <c r="A5470" s="1">
        <v>5</v>
      </c>
      <c r="B5470" s="1" t="s">
        <v>1044</v>
      </c>
      <c r="C5470" s="11">
        <v>45626</v>
      </c>
      <c r="D5470" s="15">
        <v>-1440262</v>
      </c>
    </row>
    <row r="5471" spans="1:4" x14ac:dyDescent="0.3">
      <c r="A5471" s="1">
        <v>5</v>
      </c>
      <c r="B5471" s="1" t="s">
        <v>1036</v>
      </c>
      <c r="C5471" s="11">
        <v>45626</v>
      </c>
      <c r="D5471" s="15">
        <v>27444</v>
      </c>
    </row>
    <row r="5472" spans="1:4" x14ac:dyDescent="0.3">
      <c r="A5472" s="1">
        <v>5</v>
      </c>
      <c r="B5472" s="1" t="s">
        <v>1042</v>
      </c>
      <c r="C5472" s="11">
        <v>45626</v>
      </c>
      <c r="D5472" s="15">
        <v>140000</v>
      </c>
    </row>
    <row r="5473" spans="1:4" x14ac:dyDescent="0.3">
      <c r="A5473" s="1">
        <v>5</v>
      </c>
      <c r="B5473" s="1" t="s">
        <v>1038</v>
      </c>
      <c r="C5473" s="11">
        <v>45626</v>
      </c>
      <c r="D5473" s="15">
        <v>20000</v>
      </c>
    </row>
    <row r="5474" spans="1:4" x14ac:dyDescent="0.3">
      <c r="A5474" s="1">
        <v>5</v>
      </c>
      <c r="B5474" s="1" t="s">
        <v>1037</v>
      </c>
      <c r="C5474" s="11">
        <v>45626</v>
      </c>
      <c r="D5474" s="15">
        <v>81983</v>
      </c>
    </row>
    <row r="5475" spans="1:4" x14ac:dyDescent="0.3">
      <c r="A5475" s="1">
        <v>5</v>
      </c>
      <c r="B5475" s="1" t="s">
        <v>1045</v>
      </c>
      <c r="C5475" s="11">
        <v>45626</v>
      </c>
      <c r="D5475" s="15">
        <v>-2323000</v>
      </c>
    </row>
    <row r="5476" spans="1:4" x14ac:dyDescent="0.3">
      <c r="A5476" s="1">
        <v>5</v>
      </c>
      <c r="B5476" s="1" t="s">
        <v>1043</v>
      </c>
      <c r="C5476" s="11">
        <v>45626</v>
      </c>
      <c r="D5476" s="15">
        <v>5000</v>
      </c>
    </row>
    <row r="5477" spans="1:4" x14ac:dyDescent="0.3">
      <c r="A5477" s="1">
        <v>5</v>
      </c>
      <c r="B5477" s="1" t="s">
        <v>1046</v>
      </c>
      <c r="C5477" s="11">
        <v>45626</v>
      </c>
      <c r="D5477" s="15">
        <v>-620000</v>
      </c>
    </row>
    <row r="5478" spans="1:4" x14ac:dyDescent="0.3">
      <c r="A5478" s="1">
        <v>5</v>
      </c>
      <c r="B5478" s="1" t="s">
        <v>1041</v>
      </c>
      <c r="C5478" s="11">
        <v>45626</v>
      </c>
      <c r="D5478" s="15">
        <v>5000</v>
      </c>
    </row>
    <row r="5479" spans="1:4" x14ac:dyDescent="0.3">
      <c r="A5479" s="1">
        <v>5</v>
      </c>
      <c r="B5479" s="1" t="s">
        <v>1039</v>
      </c>
      <c r="C5479" s="11">
        <v>45626</v>
      </c>
      <c r="D5479" s="15">
        <v>-360000</v>
      </c>
    </row>
    <row r="5480" spans="1:4" x14ac:dyDescent="0.3">
      <c r="A5480" s="1">
        <v>5</v>
      </c>
      <c r="B5480" s="1" t="s">
        <v>1040</v>
      </c>
      <c r="C5480" s="11">
        <v>45657</v>
      </c>
      <c r="D5480" s="15">
        <v>2221201</v>
      </c>
    </row>
    <row r="5481" spans="1:4" x14ac:dyDescent="0.3">
      <c r="A5481" s="1">
        <v>5</v>
      </c>
      <c r="B5481" s="1" t="s">
        <v>1035</v>
      </c>
      <c r="C5481" s="11">
        <v>45657</v>
      </c>
      <c r="D5481" s="15">
        <v>225133</v>
      </c>
    </row>
    <row r="5482" spans="1:4" x14ac:dyDescent="0.3">
      <c r="A5482" s="1">
        <v>5</v>
      </c>
      <c r="B5482" s="1" t="s">
        <v>1044</v>
      </c>
      <c r="C5482" s="11">
        <v>45657</v>
      </c>
      <c r="D5482" s="15">
        <v>-1440262</v>
      </c>
    </row>
    <row r="5483" spans="1:4" x14ac:dyDescent="0.3">
      <c r="A5483" s="1">
        <v>5</v>
      </c>
      <c r="B5483" s="1" t="s">
        <v>1036</v>
      </c>
      <c r="C5483" s="11">
        <v>45657</v>
      </c>
      <c r="D5483" s="15">
        <v>26110</v>
      </c>
    </row>
    <row r="5484" spans="1:4" x14ac:dyDescent="0.3">
      <c r="A5484" s="1">
        <v>5</v>
      </c>
      <c r="B5484" s="1" t="s">
        <v>1042</v>
      </c>
      <c r="C5484" s="11">
        <v>45657</v>
      </c>
      <c r="D5484" s="15">
        <v>140000</v>
      </c>
    </row>
    <row r="5485" spans="1:4" x14ac:dyDescent="0.3">
      <c r="A5485" s="1">
        <v>5</v>
      </c>
      <c r="B5485" s="1" t="s">
        <v>1038</v>
      </c>
      <c r="C5485" s="11">
        <v>45657</v>
      </c>
      <c r="D5485" s="15">
        <v>20000</v>
      </c>
    </row>
    <row r="5486" spans="1:4" x14ac:dyDescent="0.3">
      <c r="A5486" s="1">
        <v>5</v>
      </c>
      <c r="B5486" s="1" t="s">
        <v>1037</v>
      </c>
      <c r="C5486" s="11">
        <v>45657</v>
      </c>
      <c r="D5486" s="15">
        <v>79254</v>
      </c>
    </row>
    <row r="5487" spans="1:4" x14ac:dyDescent="0.3">
      <c r="A5487" s="1">
        <v>5</v>
      </c>
      <c r="B5487" s="1" t="s">
        <v>1045</v>
      </c>
      <c r="C5487" s="11">
        <v>45657</v>
      </c>
      <c r="D5487" s="15">
        <v>-2323000</v>
      </c>
    </row>
    <row r="5488" spans="1:4" x14ac:dyDescent="0.3">
      <c r="A5488" s="1">
        <v>5</v>
      </c>
      <c r="B5488" s="1" t="s">
        <v>1043</v>
      </c>
      <c r="C5488" s="11">
        <v>45657</v>
      </c>
      <c r="D5488" s="15">
        <v>5000</v>
      </c>
    </row>
    <row r="5489" spans="1:4" x14ac:dyDescent="0.3">
      <c r="A5489" s="1">
        <v>5</v>
      </c>
      <c r="B5489" s="1" t="s">
        <v>1046</v>
      </c>
      <c r="C5489" s="11">
        <v>45657</v>
      </c>
      <c r="D5489" s="15">
        <v>-620000</v>
      </c>
    </row>
    <row r="5490" spans="1:4" x14ac:dyDescent="0.3">
      <c r="A5490" s="1">
        <v>5</v>
      </c>
      <c r="B5490" s="1" t="s">
        <v>1041</v>
      </c>
      <c r="C5490" s="11">
        <v>45657</v>
      </c>
      <c r="D5490" s="15">
        <v>5000</v>
      </c>
    </row>
    <row r="5491" spans="1:4" x14ac:dyDescent="0.3">
      <c r="A5491" s="1">
        <v>5</v>
      </c>
      <c r="B5491" s="1" t="s">
        <v>1039</v>
      </c>
      <c r="C5491" s="11">
        <v>45657</v>
      </c>
      <c r="D5491" s="15">
        <v>-360000</v>
      </c>
    </row>
    <row r="5492" spans="1:4" x14ac:dyDescent="0.3">
      <c r="A5492" s="1">
        <v>5</v>
      </c>
      <c r="B5492" s="1" t="s">
        <v>1040</v>
      </c>
      <c r="C5492" s="11">
        <v>45688</v>
      </c>
      <c r="D5492" s="15">
        <v>2280175</v>
      </c>
    </row>
    <row r="5493" spans="1:4" x14ac:dyDescent="0.3">
      <c r="A5493" s="1">
        <v>5</v>
      </c>
      <c r="B5493" s="1" t="s">
        <v>1035</v>
      </c>
      <c r="C5493" s="11">
        <v>45688</v>
      </c>
      <c r="D5493" s="15">
        <v>233587</v>
      </c>
    </row>
    <row r="5494" spans="1:4" x14ac:dyDescent="0.3">
      <c r="A5494" s="1">
        <v>5</v>
      </c>
      <c r="B5494" s="1" t="s">
        <v>1044</v>
      </c>
      <c r="C5494" s="11">
        <v>45688</v>
      </c>
      <c r="D5494" s="15">
        <v>-1440262</v>
      </c>
    </row>
    <row r="5495" spans="1:4" x14ac:dyDescent="0.3">
      <c r="A5495" s="1">
        <v>5</v>
      </c>
      <c r="B5495" s="1" t="s">
        <v>1036</v>
      </c>
      <c r="C5495" s="11">
        <v>45688</v>
      </c>
      <c r="D5495" s="15">
        <v>27046</v>
      </c>
    </row>
    <row r="5496" spans="1:4" x14ac:dyDescent="0.3">
      <c r="A5496" s="1">
        <v>5</v>
      </c>
      <c r="B5496" s="1" t="s">
        <v>1042</v>
      </c>
      <c r="C5496" s="11">
        <v>45688</v>
      </c>
      <c r="D5496" s="15">
        <v>140000</v>
      </c>
    </row>
    <row r="5497" spans="1:4" x14ac:dyDescent="0.3">
      <c r="A5497" s="1">
        <v>5</v>
      </c>
      <c r="B5497" s="1" t="s">
        <v>1038</v>
      </c>
      <c r="C5497" s="11">
        <v>45688</v>
      </c>
      <c r="D5497" s="15">
        <v>20000</v>
      </c>
    </row>
    <row r="5498" spans="1:4" x14ac:dyDescent="0.3">
      <c r="A5498" s="1">
        <v>5</v>
      </c>
      <c r="B5498" s="1" t="s">
        <v>1037</v>
      </c>
      <c r="C5498" s="11">
        <v>45688</v>
      </c>
      <c r="D5498" s="15">
        <v>81195</v>
      </c>
    </row>
    <row r="5499" spans="1:4" x14ac:dyDescent="0.3">
      <c r="A5499" s="1">
        <v>5</v>
      </c>
      <c r="B5499" s="1" t="s">
        <v>1045</v>
      </c>
      <c r="C5499" s="11">
        <v>45688</v>
      </c>
      <c r="D5499" s="15">
        <v>-2323000</v>
      </c>
    </row>
    <row r="5500" spans="1:4" x14ac:dyDescent="0.3">
      <c r="A5500" s="1">
        <v>5</v>
      </c>
      <c r="B5500" s="1" t="s">
        <v>1043</v>
      </c>
      <c r="C5500" s="11">
        <v>45688</v>
      </c>
      <c r="D5500" s="15">
        <v>5000</v>
      </c>
    </row>
    <row r="5501" spans="1:4" x14ac:dyDescent="0.3">
      <c r="A5501" s="1">
        <v>5</v>
      </c>
      <c r="B5501" s="1" t="s">
        <v>1047</v>
      </c>
      <c r="C5501" s="11">
        <v>45688</v>
      </c>
      <c r="D5501" s="15">
        <v>-160000</v>
      </c>
    </row>
    <row r="5502" spans="1:4" x14ac:dyDescent="0.3">
      <c r="A5502" s="1">
        <v>5</v>
      </c>
      <c r="B5502" s="1" t="s">
        <v>1046</v>
      </c>
      <c r="C5502" s="11">
        <v>45688</v>
      </c>
      <c r="D5502" s="15">
        <v>-620000</v>
      </c>
    </row>
    <row r="5503" spans="1:4" x14ac:dyDescent="0.3">
      <c r="A5503" s="1">
        <v>5</v>
      </c>
      <c r="B5503" s="1" t="s">
        <v>1041</v>
      </c>
      <c r="C5503" s="11">
        <v>45688</v>
      </c>
      <c r="D5503" s="15">
        <v>5000</v>
      </c>
    </row>
    <row r="5504" spans="1:4" x14ac:dyDescent="0.3">
      <c r="A5504" s="1">
        <v>5</v>
      </c>
      <c r="B5504" s="1" t="s">
        <v>1039</v>
      </c>
      <c r="C5504" s="11">
        <v>45688</v>
      </c>
      <c r="D5504" s="15">
        <v>-360000</v>
      </c>
    </row>
    <row r="5505" spans="1:4" x14ac:dyDescent="0.3">
      <c r="A5505" s="1">
        <v>5</v>
      </c>
      <c r="B5505" s="1" t="s">
        <v>1040</v>
      </c>
      <c r="C5505" s="11">
        <v>45716</v>
      </c>
      <c r="D5505" s="15">
        <v>2234900</v>
      </c>
    </row>
    <row r="5506" spans="1:4" x14ac:dyDescent="0.3">
      <c r="A5506" s="1">
        <v>5</v>
      </c>
      <c r="B5506" s="1" t="s">
        <v>1035</v>
      </c>
      <c r="C5506" s="11">
        <v>45716</v>
      </c>
      <c r="D5506" s="15">
        <v>229146</v>
      </c>
    </row>
    <row r="5507" spans="1:4" x14ac:dyDescent="0.3">
      <c r="A5507" s="1">
        <v>5</v>
      </c>
      <c r="B5507" s="1" t="s">
        <v>1044</v>
      </c>
      <c r="C5507" s="11">
        <v>45716</v>
      </c>
      <c r="D5507" s="15">
        <v>-1440262</v>
      </c>
    </row>
    <row r="5508" spans="1:4" x14ac:dyDescent="0.3">
      <c r="A5508" s="1">
        <v>5</v>
      </c>
      <c r="B5508" s="1" t="s">
        <v>1036</v>
      </c>
      <c r="C5508" s="11">
        <v>45716</v>
      </c>
      <c r="D5508" s="15">
        <v>26556</v>
      </c>
    </row>
    <row r="5509" spans="1:4" x14ac:dyDescent="0.3">
      <c r="A5509" s="1">
        <v>5</v>
      </c>
      <c r="B5509" s="1" t="s">
        <v>1042</v>
      </c>
      <c r="C5509" s="11">
        <v>45716</v>
      </c>
      <c r="D5509" s="15">
        <v>140000</v>
      </c>
    </row>
    <row r="5510" spans="1:4" x14ac:dyDescent="0.3">
      <c r="A5510" s="1">
        <v>5</v>
      </c>
      <c r="B5510" s="1" t="s">
        <v>1038</v>
      </c>
      <c r="C5510" s="11">
        <v>45716</v>
      </c>
      <c r="D5510" s="15">
        <v>20000</v>
      </c>
    </row>
    <row r="5511" spans="1:4" x14ac:dyDescent="0.3">
      <c r="A5511" s="1">
        <v>5</v>
      </c>
      <c r="B5511" s="1" t="s">
        <v>1037</v>
      </c>
      <c r="C5511" s="11">
        <v>45716</v>
      </c>
      <c r="D5511" s="15">
        <v>80463</v>
      </c>
    </row>
    <row r="5512" spans="1:4" x14ac:dyDescent="0.3">
      <c r="A5512" s="1">
        <v>5</v>
      </c>
      <c r="B5512" s="1" t="s">
        <v>1045</v>
      </c>
      <c r="C5512" s="11">
        <v>45716</v>
      </c>
      <c r="D5512" s="15">
        <v>-2323000</v>
      </c>
    </row>
    <row r="5513" spans="1:4" x14ac:dyDescent="0.3">
      <c r="A5513" s="1">
        <v>5</v>
      </c>
      <c r="B5513" s="1" t="s">
        <v>1043</v>
      </c>
      <c r="C5513" s="11">
        <v>45716</v>
      </c>
      <c r="D5513" s="15">
        <v>5000</v>
      </c>
    </row>
    <row r="5514" spans="1:4" x14ac:dyDescent="0.3">
      <c r="A5514" s="1">
        <v>5</v>
      </c>
      <c r="B5514" s="1" t="s">
        <v>1047</v>
      </c>
      <c r="C5514" s="11">
        <v>45716</v>
      </c>
      <c r="D5514" s="15">
        <v>-160000</v>
      </c>
    </row>
    <row r="5515" spans="1:4" x14ac:dyDescent="0.3">
      <c r="A5515" s="1">
        <v>5</v>
      </c>
      <c r="B5515" s="1" t="s">
        <v>1046</v>
      </c>
      <c r="C5515" s="11">
        <v>45716</v>
      </c>
      <c r="D5515" s="15">
        <v>-620000</v>
      </c>
    </row>
    <row r="5516" spans="1:4" x14ac:dyDescent="0.3">
      <c r="A5516" s="1">
        <v>5</v>
      </c>
      <c r="B5516" s="1" t="s">
        <v>1041</v>
      </c>
      <c r="C5516" s="11">
        <v>45716</v>
      </c>
      <c r="D5516" s="15">
        <v>5000</v>
      </c>
    </row>
    <row r="5517" spans="1:4" x14ac:dyDescent="0.3">
      <c r="A5517" s="1">
        <v>5</v>
      </c>
      <c r="B5517" s="1" t="s">
        <v>1039</v>
      </c>
      <c r="C5517" s="11">
        <v>45716</v>
      </c>
      <c r="D5517" s="15">
        <v>-360000</v>
      </c>
    </row>
    <row r="5518" spans="1:4" x14ac:dyDescent="0.3">
      <c r="A5518" s="1">
        <v>5</v>
      </c>
      <c r="B5518" s="1" t="s">
        <v>1048</v>
      </c>
      <c r="C5518" s="11">
        <v>45716</v>
      </c>
      <c r="D5518" s="15">
        <v>29591</v>
      </c>
    </row>
    <row r="5519" spans="1:4" x14ac:dyDescent="0.3">
      <c r="A5519" s="1">
        <v>5</v>
      </c>
      <c r="B5519" s="1" t="s">
        <v>1040</v>
      </c>
      <c r="C5519" s="11">
        <v>45747</v>
      </c>
      <c r="D5519" s="15">
        <v>2181719</v>
      </c>
    </row>
    <row r="5520" spans="1:4" x14ac:dyDescent="0.3">
      <c r="A5520" s="1">
        <v>5</v>
      </c>
      <c r="B5520" s="1" t="s">
        <v>1035</v>
      </c>
      <c r="C5520" s="11">
        <v>45747</v>
      </c>
      <c r="D5520" s="15">
        <v>224918</v>
      </c>
    </row>
    <row r="5521" spans="1:4" x14ac:dyDescent="0.3">
      <c r="A5521" s="1">
        <v>5</v>
      </c>
      <c r="B5521" s="1" t="s">
        <v>1044</v>
      </c>
      <c r="C5521" s="11">
        <v>45747</v>
      </c>
      <c r="D5521" s="15">
        <v>-1440262</v>
      </c>
    </row>
    <row r="5522" spans="1:4" x14ac:dyDescent="0.3">
      <c r="A5522" s="1">
        <v>5</v>
      </c>
      <c r="B5522" s="1" t="s">
        <v>1036</v>
      </c>
      <c r="C5522" s="11">
        <v>45747</v>
      </c>
      <c r="D5522" s="15">
        <v>26075</v>
      </c>
    </row>
    <row r="5523" spans="1:4" x14ac:dyDescent="0.3">
      <c r="A5523" s="1">
        <v>5</v>
      </c>
      <c r="B5523" s="1" t="s">
        <v>1042</v>
      </c>
      <c r="C5523" s="11">
        <v>45747</v>
      </c>
      <c r="D5523" s="15">
        <v>140000</v>
      </c>
    </row>
    <row r="5524" spans="1:4" x14ac:dyDescent="0.3">
      <c r="A5524" s="1">
        <v>5</v>
      </c>
      <c r="B5524" s="1" t="s">
        <v>1038</v>
      </c>
      <c r="C5524" s="11">
        <v>45747</v>
      </c>
      <c r="D5524" s="15">
        <v>20000</v>
      </c>
    </row>
    <row r="5525" spans="1:4" x14ac:dyDescent="0.3">
      <c r="A5525" s="1">
        <v>5</v>
      </c>
      <c r="B5525" s="1" t="s">
        <v>1037</v>
      </c>
      <c r="C5525" s="11">
        <v>45747</v>
      </c>
      <c r="D5525" s="15">
        <v>79552</v>
      </c>
    </row>
    <row r="5526" spans="1:4" x14ac:dyDescent="0.3">
      <c r="A5526" s="1">
        <v>5</v>
      </c>
      <c r="B5526" s="1" t="s">
        <v>1045</v>
      </c>
      <c r="C5526" s="11">
        <v>45747</v>
      </c>
      <c r="D5526" s="15">
        <v>-2323000</v>
      </c>
    </row>
    <row r="5527" spans="1:4" x14ac:dyDescent="0.3">
      <c r="A5527" s="1">
        <v>5</v>
      </c>
      <c r="B5527" s="1" t="s">
        <v>1043</v>
      </c>
      <c r="C5527" s="11">
        <v>45747</v>
      </c>
      <c r="D5527" s="15">
        <v>5000</v>
      </c>
    </row>
    <row r="5528" spans="1:4" x14ac:dyDescent="0.3">
      <c r="A5528" s="1">
        <v>5</v>
      </c>
      <c r="B5528" s="1" t="s">
        <v>1047</v>
      </c>
      <c r="C5528" s="11">
        <v>45747</v>
      </c>
      <c r="D5528" s="15">
        <v>-160000</v>
      </c>
    </row>
    <row r="5529" spans="1:4" x14ac:dyDescent="0.3">
      <c r="A5529" s="1">
        <v>5</v>
      </c>
      <c r="B5529" s="1" t="s">
        <v>1046</v>
      </c>
      <c r="C5529" s="11">
        <v>45747</v>
      </c>
      <c r="D5529" s="15">
        <v>-620000</v>
      </c>
    </row>
    <row r="5530" spans="1:4" x14ac:dyDescent="0.3">
      <c r="A5530" s="1">
        <v>5</v>
      </c>
      <c r="B5530" s="1" t="s">
        <v>1041</v>
      </c>
      <c r="C5530" s="11">
        <v>45747</v>
      </c>
      <c r="D5530" s="15">
        <v>5000</v>
      </c>
    </row>
    <row r="5531" spans="1:4" x14ac:dyDescent="0.3">
      <c r="A5531" s="1">
        <v>5</v>
      </c>
      <c r="B5531" s="1" t="s">
        <v>1039</v>
      </c>
      <c r="C5531" s="11">
        <v>45747</v>
      </c>
      <c r="D5531" s="15">
        <v>-360000</v>
      </c>
    </row>
    <row r="5532" spans="1:4" x14ac:dyDescent="0.3">
      <c r="A5532" s="1">
        <v>5</v>
      </c>
      <c r="B5532" s="1" t="s">
        <v>1048</v>
      </c>
      <c r="C5532" s="11">
        <v>45747</v>
      </c>
      <c r="D5532" s="15">
        <v>29060</v>
      </c>
    </row>
    <row r="5533" spans="1:4" x14ac:dyDescent="0.3">
      <c r="A5533" s="1">
        <v>5</v>
      </c>
      <c r="B5533" s="1" t="s">
        <v>1040</v>
      </c>
      <c r="C5533" s="11">
        <v>45777</v>
      </c>
      <c r="D5533" s="15">
        <v>2159126</v>
      </c>
    </row>
    <row r="5534" spans="1:4" x14ac:dyDescent="0.3">
      <c r="A5534" s="1">
        <v>5</v>
      </c>
      <c r="B5534" s="1" t="s">
        <v>1035</v>
      </c>
      <c r="C5534" s="11">
        <v>45777</v>
      </c>
      <c r="D5534" s="15">
        <v>222621</v>
      </c>
    </row>
    <row r="5535" spans="1:4" x14ac:dyDescent="0.3">
      <c r="A5535" s="1">
        <v>5</v>
      </c>
      <c r="B5535" s="1" t="s">
        <v>1044</v>
      </c>
      <c r="C5535" s="11">
        <v>45777</v>
      </c>
      <c r="D5535" s="15">
        <v>-1440262</v>
      </c>
    </row>
    <row r="5536" spans="1:4" x14ac:dyDescent="0.3">
      <c r="A5536" s="1">
        <v>5</v>
      </c>
      <c r="B5536" s="1" t="s">
        <v>1036</v>
      </c>
      <c r="C5536" s="11">
        <v>45777</v>
      </c>
      <c r="D5536" s="15">
        <v>25822</v>
      </c>
    </row>
    <row r="5537" spans="1:4" x14ac:dyDescent="0.3">
      <c r="A5537" s="1">
        <v>5</v>
      </c>
      <c r="B5537" s="1" t="s">
        <v>1042</v>
      </c>
      <c r="C5537" s="11">
        <v>45777</v>
      </c>
      <c r="D5537" s="15">
        <v>140000</v>
      </c>
    </row>
    <row r="5538" spans="1:4" x14ac:dyDescent="0.3">
      <c r="A5538" s="1">
        <v>5</v>
      </c>
      <c r="B5538" s="1" t="s">
        <v>1038</v>
      </c>
      <c r="C5538" s="11">
        <v>45777</v>
      </c>
      <c r="D5538" s="15">
        <v>20000</v>
      </c>
    </row>
    <row r="5539" spans="1:4" x14ac:dyDescent="0.3">
      <c r="A5539" s="1">
        <v>5</v>
      </c>
      <c r="B5539" s="1" t="s">
        <v>1037</v>
      </c>
      <c r="C5539" s="11">
        <v>45777</v>
      </c>
      <c r="D5539" s="15">
        <v>79262</v>
      </c>
    </row>
    <row r="5540" spans="1:4" x14ac:dyDescent="0.3">
      <c r="A5540" s="1">
        <v>5</v>
      </c>
      <c r="B5540" s="1" t="s">
        <v>1045</v>
      </c>
      <c r="C5540" s="11">
        <v>45777</v>
      </c>
      <c r="D5540" s="15">
        <v>-2323000</v>
      </c>
    </row>
    <row r="5541" spans="1:4" x14ac:dyDescent="0.3">
      <c r="A5541" s="1">
        <v>5</v>
      </c>
      <c r="B5541" s="1" t="s">
        <v>1043</v>
      </c>
      <c r="C5541" s="11">
        <v>45777</v>
      </c>
      <c r="D5541" s="15">
        <v>5000</v>
      </c>
    </row>
    <row r="5542" spans="1:4" x14ac:dyDescent="0.3">
      <c r="A5542" s="1">
        <v>5</v>
      </c>
      <c r="B5542" s="1" t="s">
        <v>1047</v>
      </c>
      <c r="C5542" s="11">
        <v>45777</v>
      </c>
      <c r="D5542" s="15">
        <v>-160000</v>
      </c>
    </row>
    <row r="5543" spans="1:4" x14ac:dyDescent="0.3">
      <c r="A5543" s="1">
        <v>5</v>
      </c>
      <c r="B5543" s="1" t="s">
        <v>1046</v>
      </c>
      <c r="C5543" s="11">
        <v>45777</v>
      </c>
      <c r="D5543" s="15">
        <v>-620000</v>
      </c>
    </row>
    <row r="5544" spans="1:4" x14ac:dyDescent="0.3">
      <c r="A5544" s="1">
        <v>5</v>
      </c>
      <c r="B5544" s="1" t="s">
        <v>1041</v>
      </c>
      <c r="C5544" s="11">
        <v>45777</v>
      </c>
      <c r="D5544" s="15">
        <v>5000</v>
      </c>
    </row>
    <row r="5545" spans="1:4" x14ac:dyDescent="0.3">
      <c r="A5545" s="1">
        <v>5</v>
      </c>
      <c r="B5545" s="1" t="s">
        <v>1039</v>
      </c>
      <c r="C5545" s="11">
        <v>45777</v>
      </c>
      <c r="D5545" s="15">
        <v>-360000</v>
      </c>
    </row>
    <row r="5546" spans="1:4" x14ac:dyDescent="0.3">
      <c r="A5546" s="1">
        <v>5</v>
      </c>
      <c r="B5546" s="1" t="s">
        <v>1048</v>
      </c>
      <c r="C5546" s="11">
        <v>45777</v>
      </c>
      <c r="D5546" s="15">
        <v>28801</v>
      </c>
    </row>
    <row r="5547" spans="1:4" x14ac:dyDescent="0.3">
      <c r="A5547" s="1">
        <v>5</v>
      </c>
      <c r="B5547" s="1" t="s">
        <v>1040</v>
      </c>
      <c r="C5547" s="11">
        <v>45808</v>
      </c>
      <c r="D5547" s="15">
        <v>2251697</v>
      </c>
    </row>
    <row r="5548" spans="1:4" x14ac:dyDescent="0.3">
      <c r="A5548" s="1">
        <v>5</v>
      </c>
      <c r="B5548" s="1" t="s">
        <v>1035</v>
      </c>
      <c r="C5548" s="11">
        <v>45808</v>
      </c>
      <c r="D5548" s="15">
        <v>233201</v>
      </c>
    </row>
    <row r="5549" spans="1:4" x14ac:dyDescent="0.3">
      <c r="A5549" s="1">
        <v>5</v>
      </c>
      <c r="B5549" s="1" t="s">
        <v>1044</v>
      </c>
      <c r="C5549" s="11">
        <v>45808</v>
      </c>
      <c r="D5549" s="15">
        <v>-1440262</v>
      </c>
    </row>
    <row r="5550" spans="1:4" x14ac:dyDescent="0.3">
      <c r="A5550" s="1">
        <v>5</v>
      </c>
      <c r="B5550" s="1" t="s">
        <v>1036</v>
      </c>
      <c r="C5550" s="11">
        <v>45808</v>
      </c>
      <c r="D5550" s="15">
        <v>26925</v>
      </c>
    </row>
    <row r="5551" spans="1:4" x14ac:dyDescent="0.3">
      <c r="A5551" s="1">
        <v>5</v>
      </c>
      <c r="B5551" s="1" t="s">
        <v>1042</v>
      </c>
      <c r="C5551" s="11">
        <v>45808</v>
      </c>
      <c r="D5551" s="15">
        <v>140000</v>
      </c>
    </row>
    <row r="5552" spans="1:4" x14ac:dyDescent="0.3">
      <c r="A5552" s="1">
        <v>5</v>
      </c>
      <c r="B5552" s="1" t="s">
        <v>1038</v>
      </c>
      <c r="C5552" s="11">
        <v>45808</v>
      </c>
      <c r="D5552" s="15">
        <v>20000</v>
      </c>
    </row>
    <row r="5553" spans="1:4" x14ac:dyDescent="0.3">
      <c r="A5553" s="1">
        <v>5</v>
      </c>
      <c r="B5553" s="1" t="s">
        <v>1037</v>
      </c>
      <c r="C5553" s="11">
        <v>45808</v>
      </c>
      <c r="D5553" s="15">
        <v>81469</v>
      </c>
    </row>
    <row r="5554" spans="1:4" x14ac:dyDescent="0.3">
      <c r="A5554" s="1">
        <v>5</v>
      </c>
      <c r="B5554" s="1" t="s">
        <v>1045</v>
      </c>
      <c r="C5554" s="11">
        <v>45808</v>
      </c>
      <c r="D5554" s="15">
        <v>-2323000</v>
      </c>
    </row>
    <row r="5555" spans="1:4" x14ac:dyDescent="0.3">
      <c r="A5555" s="1">
        <v>5</v>
      </c>
      <c r="B5555" s="1" t="s">
        <v>1043</v>
      </c>
      <c r="C5555" s="11">
        <v>45808</v>
      </c>
      <c r="D5555" s="15">
        <v>5000</v>
      </c>
    </row>
    <row r="5556" spans="1:4" x14ac:dyDescent="0.3">
      <c r="A5556" s="1">
        <v>5</v>
      </c>
      <c r="B5556" s="1" t="s">
        <v>1047</v>
      </c>
      <c r="C5556" s="11">
        <v>45808</v>
      </c>
      <c r="D5556" s="15">
        <v>-160000</v>
      </c>
    </row>
    <row r="5557" spans="1:4" x14ac:dyDescent="0.3">
      <c r="A5557" s="1">
        <v>5</v>
      </c>
      <c r="B5557" s="1" t="s">
        <v>1046</v>
      </c>
      <c r="C5557" s="11">
        <v>45808</v>
      </c>
      <c r="D5557" s="15">
        <v>-620000</v>
      </c>
    </row>
    <row r="5558" spans="1:4" x14ac:dyDescent="0.3">
      <c r="A5558" s="1">
        <v>5</v>
      </c>
      <c r="B5558" s="1" t="s">
        <v>1041</v>
      </c>
      <c r="C5558" s="11">
        <v>45808</v>
      </c>
      <c r="D5558" s="15">
        <v>5000</v>
      </c>
    </row>
    <row r="5559" spans="1:4" x14ac:dyDescent="0.3">
      <c r="A5559" s="1">
        <v>5</v>
      </c>
      <c r="B5559" s="1" t="s">
        <v>1039</v>
      </c>
      <c r="C5559" s="11">
        <v>45808</v>
      </c>
      <c r="D5559" s="15">
        <v>-360000</v>
      </c>
    </row>
    <row r="5560" spans="1:4" x14ac:dyDescent="0.3">
      <c r="A5560" s="1">
        <v>5</v>
      </c>
      <c r="B5560" s="1" t="s">
        <v>1048</v>
      </c>
      <c r="C5560" s="11">
        <v>45808</v>
      </c>
      <c r="D5560" s="15">
        <v>30012</v>
      </c>
    </row>
    <row r="5561" spans="1:4" x14ac:dyDescent="0.3">
      <c r="A5561" s="1">
        <v>5</v>
      </c>
      <c r="B5561" s="1" t="s">
        <v>1040</v>
      </c>
      <c r="C5561" s="11">
        <v>45838</v>
      </c>
      <c r="D5561" s="15">
        <v>2326745</v>
      </c>
    </row>
    <row r="5562" spans="1:4" x14ac:dyDescent="0.3">
      <c r="A5562" s="1">
        <v>5</v>
      </c>
      <c r="B5562" s="1" t="s">
        <v>1035</v>
      </c>
      <c r="C5562" s="11">
        <v>45838</v>
      </c>
      <c r="D5562" s="15">
        <v>242326</v>
      </c>
    </row>
    <row r="5563" spans="1:4" x14ac:dyDescent="0.3">
      <c r="A5563" s="1">
        <v>5</v>
      </c>
      <c r="B5563" s="1" t="s">
        <v>1044</v>
      </c>
      <c r="C5563" s="11">
        <v>45838</v>
      </c>
      <c r="D5563" s="15">
        <v>-1440262</v>
      </c>
    </row>
    <row r="5564" spans="1:4" x14ac:dyDescent="0.3">
      <c r="A5564" s="1">
        <v>5</v>
      </c>
      <c r="B5564" s="1" t="s">
        <v>1036</v>
      </c>
      <c r="C5564" s="11">
        <v>45838</v>
      </c>
      <c r="D5564" s="15">
        <v>27904</v>
      </c>
    </row>
    <row r="5565" spans="1:4" x14ac:dyDescent="0.3">
      <c r="A5565" s="1">
        <v>5</v>
      </c>
      <c r="B5565" s="1" t="s">
        <v>1042</v>
      </c>
      <c r="C5565" s="11">
        <v>45838</v>
      </c>
      <c r="D5565" s="15">
        <v>140000</v>
      </c>
    </row>
    <row r="5566" spans="1:4" x14ac:dyDescent="0.3">
      <c r="A5566" s="1">
        <v>5</v>
      </c>
      <c r="B5566" s="1" t="s">
        <v>1038</v>
      </c>
      <c r="C5566" s="11">
        <v>45838</v>
      </c>
      <c r="D5566" s="15">
        <v>20000</v>
      </c>
    </row>
    <row r="5567" spans="1:4" x14ac:dyDescent="0.3">
      <c r="A5567" s="1">
        <v>5</v>
      </c>
      <c r="B5567" s="1" t="s">
        <v>1037</v>
      </c>
      <c r="C5567" s="11">
        <v>45838</v>
      </c>
      <c r="D5567" s="15">
        <v>83590</v>
      </c>
    </row>
    <row r="5568" spans="1:4" x14ac:dyDescent="0.3">
      <c r="A5568" s="1">
        <v>5</v>
      </c>
      <c r="B5568" s="1" t="s">
        <v>1045</v>
      </c>
      <c r="C5568" s="11">
        <v>45838</v>
      </c>
      <c r="D5568" s="15">
        <v>-2323000</v>
      </c>
    </row>
    <row r="5569" spans="1:4" x14ac:dyDescent="0.3">
      <c r="A5569" s="1">
        <v>5</v>
      </c>
      <c r="B5569" s="1" t="s">
        <v>1043</v>
      </c>
      <c r="C5569" s="11">
        <v>45838</v>
      </c>
      <c r="D5569" s="15">
        <v>5000</v>
      </c>
    </row>
    <row r="5570" spans="1:4" x14ac:dyDescent="0.3">
      <c r="A5570" s="1">
        <v>5</v>
      </c>
      <c r="B5570" s="1" t="s">
        <v>1047</v>
      </c>
      <c r="C5570" s="11">
        <v>45838</v>
      </c>
      <c r="D5570" s="15">
        <v>-160000</v>
      </c>
    </row>
    <row r="5571" spans="1:4" x14ac:dyDescent="0.3">
      <c r="A5571" s="1">
        <v>5</v>
      </c>
      <c r="B5571" s="1" t="s">
        <v>1046</v>
      </c>
      <c r="C5571" s="11">
        <v>45838</v>
      </c>
      <c r="D5571" s="15">
        <v>-620000</v>
      </c>
    </row>
    <row r="5572" spans="1:4" x14ac:dyDescent="0.3">
      <c r="A5572" s="1">
        <v>5</v>
      </c>
      <c r="B5572" s="1" t="s">
        <v>1041</v>
      </c>
      <c r="C5572" s="11">
        <v>45838</v>
      </c>
      <c r="D5572" s="15">
        <v>5000</v>
      </c>
    </row>
    <row r="5573" spans="1:4" x14ac:dyDescent="0.3">
      <c r="A5573" s="1">
        <v>5</v>
      </c>
      <c r="B5573" s="1" t="s">
        <v>1039</v>
      </c>
      <c r="C5573" s="11">
        <v>45838</v>
      </c>
      <c r="D5573" s="15">
        <v>-360000</v>
      </c>
    </row>
    <row r="5574" spans="1:4" x14ac:dyDescent="0.3">
      <c r="A5574" s="1">
        <v>5</v>
      </c>
      <c r="B5574" s="1" t="s">
        <v>1048</v>
      </c>
      <c r="C5574" s="11">
        <v>45838</v>
      </c>
      <c r="D5574" s="15">
        <v>31109</v>
      </c>
    </row>
    <row r="5575" spans="1:4" x14ac:dyDescent="0.3">
      <c r="A5575" s="1">
        <v>5</v>
      </c>
      <c r="B5575" s="1" t="s">
        <v>1040</v>
      </c>
      <c r="C5575" s="11">
        <v>45869</v>
      </c>
      <c r="D5575" s="15">
        <v>2364562</v>
      </c>
    </row>
    <row r="5576" spans="1:4" x14ac:dyDescent="0.3">
      <c r="A5576" s="1">
        <v>5</v>
      </c>
      <c r="B5576" s="1" t="s">
        <v>1035</v>
      </c>
      <c r="C5576" s="11">
        <v>45869</v>
      </c>
      <c r="D5576" s="15">
        <v>246726</v>
      </c>
    </row>
    <row r="5577" spans="1:4" x14ac:dyDescent="0.3">
      <c r="A5577" s="1">
        <v>5</v>
      </c>
      <c r="B5577" s="1" t="s">
        <v>1044</v>
      </c>
      <c r="C5577" s="11">
        <v>45869</v>
      </c>
      <c r="D5577" s="15">
        <v>-1440262</v>
      </c>
    </row>
    <row r="5578" spans="1:4" x14ac:dyDescent="0.3">
      <c r="A5578" s="1">
        <v>5</v>
      </c>
      <c r="B5578" s="1" t="s">
        <v>1036</v>
      </c>
      <c r="C5578" s="11">
        <v>45869</v>
      </c>
      <c r="D5578" s="15">
        <v>28378</v>
      </c>
    </row>
    <row r="5579" spans="1:4" x14ac:dyDescent="0.3">
      <c r="A5579" s="1">
        <v>5</v>
      </c>
      <c r="B5579" s="1" t="s">
        <v>1042</v>
      </c>
      <c r="C5579" s="11">
        <v>45869</v>
      </c>
      <c r="D5579" s="15">
        <v>140000</v>
      </c>
    </row>
    <row r="5580" spans="1:4" x14ac:dyDescent="0.3">
      <c r="A5580" s="1">
        <v>5</v>
      </c>
      <c r="B5580" s="1" t="s">
        <v>1038</v>
      </c>
      <c r="C5580" s="11">
        <v>45869</v>
      </c>
      <c r="D5580" s="15">
        <v>20000</v>
      </c>
    </row>
    <row r="5581" spans="1:4" x14ac:dyDescent="0.3">
      <c r="A5581" s="1">
        <v>5</v>
      </c>
      <c r="B5581" s="1" t="s">
        <v>1037</v>
      </c>
      <c r="C5581" s="11">
        <v>45869</v>
      </c>
      <c r="D5581" s="15">
        <v>84594</v>
      </c>
    </row>
    <row r="5582" spans="1:4" x14ac:dyDescent="0.3">
      <c r="A5582" s="1">
        <v>5</v>
      </c>
      <c r="B5582" s="1" t="s">
        <v>1045</v>
      </c>
      <c r="C5582" s="11">
        <v>45869</v>
      </c>
      <c r="D5582" s="15">
        <v>-2323000</v>
      </c>
    </row>
    <row r="5583" spans="1:4" x14ac:dyDescent="0.3">
      <c r="A5583" s="1">
        <v>5</v>
      </c>
      <c r="B5583" s="1" t="s">
        <v>1043</v>
      </c>
      <c r="C5583" s="11">
        <v>45869</v>
      </c>
      <c r="D5583" s="15">
        <v>5000</v>
      </c>
    </row>
    <row r="5584" spans="1:4" x14ac:dyDescent="0.3">
      <c r="A5584" s="1">
        <v>5</v>
      </c>
      <c r="B5584" s="1" t="s">
        <v>1047</v>
      </c>
      <c r="C5584" s="11">
        <v>45869</v>
      </c>
      <c r="D5584" s="15">
        <v>-160000</v>
      </c>
    </row>
    <row r="5585" spans="1:4" x14ac:dyDescent="0.3">
      <c r="A5585" s="1">
        <v>5</v>
      </c>
      <c r="B5585" s="1" t="s">
        <v>1046</v>
      </c>
      <c r="C5585" s="11">
        <v>45869</v>
      </c>
      <c r="D5585" s="15">
        <v>-620000</v>
      </c>
    </row>
    <row r="5586" spans="1:4" x14ac:dyDescent="0.3">
      <c r="A5586" s="1">
        <v>5</v>
      </c>
      <c r="B5586" s="1" t="s">
        <v>1041</v>
      </c>
      <c r="C5586" s="11">
        <v>45869</v>
      </c>
      <c r="D5586" s="15">
        <v>5000</v>
      </c>
    </row>
    <row r="5587" spans="1:4" x14ac:dyDescent="0.3">
      <c r="A5587" s="1">
        <v>5</v>
      </c>
      <c r="B5587" s="1" t="s">
        <v>1039</v>
      </c>
      <c r="C5587" s="11">
        <v>45869</v>
      </c>
      <c r="D5587" s="15">
        <v>-360000</v>
      </c>
    </row>
    <row r="5588" spans="1:4" x14ac:dyDescent="0.3">
      <c r="A5588" s="1">
        <v>5</v>
      </c>
      <c r="B5588" s="1" t="s">
        <v>1048</v>
      </c>
      <c r="C5588" s="11">
        <v>45869</v>
      </c>
      <c r="D5588" s="15">
        <v>31638</v>
      </c>
    </row>
    <row r="5589" spans="1:4" x14ac:dyDescent="0.3">
      <c r="A5589" s="1">
        <v>5</v>
      </c>
      <c r="B5589" s="1" t="s">
        <v>1040</v>
      </c>
      <c r="C5589" s="11">
        <v>45900</v>
      </c>
      <c r="D5589" s="15">
        <v>2363161</v>
      </c>
    </row>
    <row r="5590" spans="1:4" x14ac:dyDescent="0.3">
      <c r="A5590" s="1">
        <v>5</v>
      </c>
      <c r="B5590" s="1" t="s">
        <v>1035</v>
      </c>
      <c r="C5590" s="11">
        <v>45900</v>
      </c>
      <c r="D5590" s="15">
        <v>246528</v>
      </c>
    </row>
    <row r="5591" spans="1:4" x14ac:dyDescent="0.3">
      <c r="A5591" s="1">
        <v>5</v>
      </c>
      <c r="B5591" s="1" t="s">
        <v>1044</v>
      </c>
      <c r="C5591" s="11">
        <v>45900</v>
      </c>
      <c r="D5591" s="15">
        <v>-1440262</v>
      </c>
    </row>
    <row r="5592" spans="1:4" x14ac:dyDescent="0.3">
      <c r="A5592" s="1">
        <v>5</v>
      </c>
      <c r="B5592" s="1" t="s">
        <v>1036</v>
      </c>
      <c r="C5592" s="11">
        <v>45900</v>
      </c>
      <c r="D5592" s="15">
        <v>28342</v>
      </c>
    </row>
    <row r="5593" spans="1:4" x14ac:dyDescent="0.3">
      <c r="A5593" s="1">
        <v>5</v>
      </c>
      <c r="B5593" s="1" t="s">
        <v>1042</v>
      </c>
      <c r="C5593" s="11">
        <v>45900</v>
      </c>
      <c r="D5593" s="15">
        <v>140000</v>
      </c>
    </row>
    <row r="5594" spans="1:4" x14ac:dyDescent="0.3">
      <c r="A5594" s="1">
        <v>5</v>
      </c>
      <c r="B5594" s="1" t="s">
        <v>1038</v>
      </c>
      <c r="C5594" s="11">
        <v>45900</v>
      </c>
      <c r="D5594" s="15">
        <v>20000</v>
      </c>
    </row>
    <row r="5595" spans="1:4" x14ac:dyDescent="0.3">
      <c r="A5595" s="1">
        <v>5</v>
      </c>
      <c r="B5595" s="1" t="s">
        <v>1037</v>
      </c>
      <c r="C5595" s="11">
        <v>45900</v>
      </c>
      <c r="D5595" s="15">
        <v>84654</v>
      </c>
    </row>
    <row r="5596" spans="1:4" x14ac:dyDescent="0.3">
      <c r="A5596" s="1">
        <v>5</v>
      </c>
      <c r="B5596" s="1" t="s">
        <v>1045</v>
      </c>
      <c r="C5596" s="11">
        <v>45900</v>
      </c>
      <c r="D5596" s="15">
        <v>-2323000</v>
      </c>
    </row>
    <row r="5597" spans="1:4" x14ac:dyDescent="0.3">
      <c r="A5597" s="1">
        <v>5</v>
      </c>
      <c r="B5597" s="1" t="s">
        <v>1043</v>
      </c>
      <c r="C5597" s="11">
        <v>45900</v>
      </c>
      <c r="D5597" s="15">
        <v>5000</v>
      </c>
    </row>
    <row r="5598" spans="1:4" x14ac:dyDescent="0.3">
      <c r="A5598" s="1">
        <v>5</v>
      </c>
      <c r="B5598" s="1" t="s">
        <v>1047</v>
      </c>
      <c r="C5598" s="11">
        <v>45900</v>
      </c>
      <c r="D5598" s="15">
        <v>-160000</v>
      </c>
    </row>
    <row r="5599" spans="1:4" x14ac:dyDescent="0.3">
      <c r="A5599" s="1">
        <v>5</v>
      </c>
      <c r="B5599" s="1" t="s">
        <v>1046</v>
      </c>
      <c r="C5599" s="11">
        <v>45900</v>
      </c>
      <c r="D5599" s="15">
        <v>-620000</v>
      </c>
    </row>
    <row r="5600" spans="1:4" x14ac:dyDescent="0.3">
      <c r="A5600" s="1">
        <v>5</v>
      </c>
      <c r="B5600" s="1" t="s">
        <v>1041</v>
      </c>
      <c r="C5600" s="11">
        <v>45900</v>
      </c>
      <c r="D5600" s="15">
        <v>5000</v>
      </c>
    </row>
    <row r="5601" spans="1:4" x14ac:dyDescent="0.3">
      <c r="A5601" s="1">
        <v>5</v>
      </c>
      <c r="B5601" s="1" t="s">
        <v>1039</v>
      </c>
      <c r="C5601" s="11">
        <v>45900</v>
      </c>
      <c r="D5601" s="15">
        <v>-360000</v>
      </c>
    </row>
    <row r="5602" spans="1:4" x14ac:dyDescent="0.3">
      <c r="A5602" s="1">
        <v>5</v>
      </c>
      <c r="B5602" s="1" t="s">
        <v>1048</v>
      </c>
      <c r="C5602" s="11">
        <v>45900</v>
      </c>
      <c r="D5602" s="15">
        <v>31595</v>
      </c>
    </row>
    <row r="5603" spans="1:4" x14ac:dyDescent="0.3">
      <c r="A5603" s="1">
        <v>6</v>
      </c>
      <c r="B5603" s="1" t="s">
        <v>1049</v>
      </c>
      <c r="C5603" s="11">
        <v>43921</v>
      </c>
      <c r="D5603" s="15">
        <v>13152</v>
      </c>
    </row>
    <row r="5604" spans="1:4" x14ac:dyDescent="0.3">
      <c r="A5604" s="1">
        <v>6</v>
      </c>
      <c r="B5604" s="1" t="s">
        <v>1050</v>
      </c>
      <c r="C5604" s="11">
        <v>43921</v>
      </c>
      <c r="D5604" s="15">
        <v>60</v>
      </c>
    </row>
    <row r="5605" spans="1:4" x14ac:dyDescent="0.3">
      <c r="A5605" s="1">
        <v>6</v>
      </c>
      <c r="B5605" s="1" t="s">
        <v>1051</v>
      </c>
      <c r="C5605" s="11">
        <v>43951</v>
      </c>
      <c r="D5605" s="15">
        <v>341963</v>
      </c>
    </row>
    <row r="5606" spans="1:4" x14ac:dyDescent="0.3">
      <c r="A5606" s="1">
        <v>6</v>
      </c>
      <c r="B5606" s="1" t="s">
        <v>1052</v>
      </c>
      <c r="C5606" s="11">
        <v>43951</v>
      </c>
      <c r="D5606" s="15">
        <v>11862</v>
      </c>
    </row>
    <row r="5607" spans="1:4" x14ac:dyDescent="0.3">
      <c r="A5607" s="1">
        <v>6</v>
      </c>
      <c r="B5607" s="1" t="s">
        <v>1049</v>
      </c>
      <c r="C5607" s="11">
        <v>43951</v>
      </c>
      <c r="D5607" s="15">
        <v>7852</v>
      </c>
    </row>
    <row r="5608" spans="1:4" x14ac:dyDescent="0.3">
      <c r="A5608" s="1">
        <v>6</v>
      </c>
      <c r="B5608" s="1" t="s">
        <v>1050</v>
      </c>
      <c r="C5608" s="11">
        <v>43951</v>
      </c>
      <c r="D5608" s="15">
        <v>1</v>
      </c>
    </row>
    <row r="5609" spans="1:4" x14ac:dyDescent="0.3">
      <c r="A5609" s="1">
        <v>6</v>
      </c>
      <c r="B5609" s="1" t="s">
        <v>1051</v>
      </c>
      <c r="C5609" s="11">
        <v>43982</v>
      </c>
      <c r="D5609" s="15">
        <v>346743</v>
      </c>
    </row>
    <row r="5610" spans="1:4" x14ac:dyDescent="0.3">
      <c r="A5610" s="1">
        <v>6</v>
      </c>
      <c r="B5610" s="1" t="s">
        <v>1052</v>
      </c>
      <c r="C5610" s="11">
        <v>43982</v>
      </c>
      <c r="D5610" s="15">
        <v>11852</v>
      </c>
    </row>
    <row r="5611" spans="1:4" x14ac:dyDescent="0.3">
      <c r="A5611" s="1">
        <v>6</v>
      </c>
      <c r="B5611" s="1" t="s">
        <v>1049</v>
      </c>
      <c r="C5611" s="11">
        <v>43982</v>
      </c>
      <c r="D5611" s="15">
        <v>4706</v>
      </c>
    </row>
    <row r="5612" spans="1:4" x14ac:dyDescent="0.3">
      <c r="A5612" s="1">
        <v>6</v>
      </c>
      <c r="B5612" s="1" t="s">
        <v>1050</v>
      </c>
      <c r="C5612" s="11">
        <v>43982</v>
      </c>
      <c r="D5612" s="15">
        <v>2</v>
      </c>
    </row>
    <row r="5613" spans="1:4" x14ac:dyDescent="0.3">
      <c r="A5613" s="1">
        <v>6</v>
      </c>
      <c r="B5613" s="1" t="s">
        <v>1051</v>
      </c>
      <c r="C5613" s="11">
        <v>44012</v>
      </c>
      <c r="D5613" s="15">
        <v>350247</v>
      </c>
    </row>
    <row r="5614" spans="1:4" x14ac:dyDescent="0.3">
      <c r="A5614" s="1">
        <v>6</v>
      </c>
      <c r="B5614" s="1" t="s">
        <v>1052</v>
      </c>
      <c r="C5614" s="11">
        <v>44012</v>
      </c>
      <c r="D5614" s="15">
        <v>11842</v>
      </c>
    </row>
    <row r="5615" spans="1:4" x14ac:dyDescent="0.3">
      <c r="A5615" s="1">
        <v>6</v>
      </c>
      <c r="B5615" s="1" t="s">
        <v>1049</v>
      </c>
      <c r="C5615" s="11">
        <v>44012</v>
      </c>
      <c r="D5615" s="15">
        <v>9543</v>
      </c>
    </row>
    <row r="5616" spans="1:4" x14ac:dyDescent="0.3">
      <c r="A5616" s="1">
        <v>6</v>
      </c>
      <c r="B5616" s="1" t="s">
        <v>1050</v>
      </c>
      <c r="C5616" s="11">
        <v>44012</v>
      </c>
      <c r="D5616" s="15">
        <v>4</v>
      </c>
    </row>
    <row r="5617" spans="1:4" x14ac:dyDescent="0.3">
      <c r="A5617" s="1">
        <v>6</v>
      </c>
      <c r="B5617" s="1" t="s">
        <v>1051</v>
      </c>
      <c r="C5617" s="11">
        <v>44043</v>
      </c>
      <c r="D5617" s="15">
        <v>364936</v>
      </c>
    </row>
    <row r="5618" spans="1:4" x14ac:dyDescent="0.3">
      <c r="A5618" s="1">
        <v>6</v>
      </c>
      <c r="B5618" s="1" t="s">
        <v>1052</v>
      </c>
      <c r="C5618" s="11">
        <v>44043</v>
      </c>
      <c r="D5618" s="15">
        <v>11832</v>
      </c>
    </row>
    <row r="5619" spans="1:4" x14ac:dyDescent="0.3">
      <c r="A5619" s="1">
        <v>6</v>
      </c>
      <c r="B5619" s="1" t="s">
        <v>1049</v>
      </c>
      <c r="C5619" s="11">
        <v>44043</v>
      </c>
      <c r="D5619" s="15">
        <v>9367</v>
      </c>
    </row>
    <row r="5620" spans="1:4" x14ac:dyDescent="0.3">
      <c r="A5620" s="1">
        <v>6</v>
      </c>
      <c r="B5620" s="1" t="s">
        <v>1050</v>
      </c>
      <c r="C5620" s="11">
        <v>44043</v>
      </c>
      <c r="D5620" s="15">
        <v>1</v>
      </c>
    </row>
    <row r="5621" spans="1:4" x14ac:dyDescent="0.3">
      <c r="A5621" s="1">
        <v>6</v>
      </c>
      <c r="B5621" s="1" t="s">
        <v>1051</v>
      </c>
      <c r="C5621" s="11">
        <v>44074</v>
      </c>
      <c r="D5621" s="15">
        <v>379921</v>
      </c>
    </row>
    <row r="5622" spans="1:4" x14ac:dyDescent="0.3">
      <c r="A5622" s="1">
        <v>6</v>
      </c>
      <c r="B5622" s="1" t="s">
        <v>1052</v>
      </c>
      <c r="C5622" s="11">
        <v>44074</v>
      </c>
      <c r="D5622" s="15">
        <v>11822</v>
      </c>
    </row>
    <row r="5623" spans="1:4" x14ac:dyDescent="0.3">
      <c r="A5623" s="1">
        <v>6</v>
      </c>
      <c r="B5623" s="1" t="s">
        <v>1049</v>
      </c>
      <c r="C5623" s="11">
        <v>44074</v>
      </c>
      <c r="D5623" s="15">
        <v>36505</v>
      </c>
    </row>
    <row r="5624" spans="1:4" x14ac:dyDescent="0.3">
      <c r="A5624" s="1">
        <v>6</v>
      </c>
      <c r="B5624" s="1" t="s">
        <v>1050</v>
      </c>
      <c r="C5624" s="11">
        <v>44074</v>
      </c>
      <c r="D5624" s="15">
        <v>69</v>
      </c>
    </row>
    <row r="5625" spans="1:4" x14ac:dyDescent="0.3">
      <c r="A5625" s="1">
        <v>6</v>
      </c>
      <c r="B5625" s="1" t="s">
        <v>1051</v>
      </c>
      <c r="C5625" s="11">
        <v>44104</v>
      </c>
      <c r="D5625" s="15">
        <v>366894</v>
      </c>
    </row>
    <row r="5626" spans="1:4" x14ac:dyDescent="0.3">
      <c r="A5626" s="1">
        <v>6</v>
      </c>
      <c r="B5626" s="1" t="s">
        <v>1052</v>
      </c>
      <c r="C5626" s="11">
        <v>44104</v>
      </c>
      <c r="D5626" s="15">
        <v>11549</v>
      </c>
    </row>
    <row r="5627" spans="1:4" x14ac:dyDescent="0.3">
      <c r="A5627" s="1">
        <v>6</v>
      </c>
      <c r="B5627" s="1" t="s">
        <v>1049</v>
      </c>
      <c r="C5627" s="11">
        <v>44104</v>
      </c>
      <c r="D5627" s="15">
        <v>17416</v>
      </c>
    </row>
    <row r="5628" spans="1:4" x14ac:dyDescent="0.3">
      <c r="A5628" s="1">
        <v>6</v>
      </c>
      <c r="B5628" s="1" t="s">
        <v>1050</v>
      </c>
      <c r="C5628" s="11">
        <v>44104</v>
      </c>
      <c r="D5628" s="15">
        <v>13</v>
      </c>
    </row>
    <row r="5629" spans="1:4" x14ac:dyDescent="0.3">
      <c r="A5629" s="1">
        <v>6</v>
      </c>
      <c r="B5629" s="1" t="s">
        <v>1051</v>
      </c>
      <c r="C5629" s="11">
        <v>44135</v>
      </c>
      <c r="D5629" s="15">
        <v>342947</v>
      </c>
    </row>
    <row r="5630" spans="1:4" x14ac:dyDescent="0.3">
      <c r="A5630" s="1">
        <v>6</v>
      </c>
      <c r="B5630" s="1" t="s">
        <v>1052</v>
      </c>
      <c r="C5630" s="11">
        <v>44135</v>
      </c>
      <c r="D5630" s="15">
        <v>11490</v>
      </c>
    </row>
    <row r="5631" spans="1:4" x14ac:dyDescent="0.3">
      <c r="A5631" s="1">
        <v>6</v>
      </c>
      <c r="B5631" s="1" t="s">
        <v>1049</v>
      </c>
      <c r="C5631" s="11">
        <v>44135</v>
      </c>
      <c r="D5631" s="15">
        <v>24514</v>
      </c>
    </row>
    <row r="5632" spans="1:4" x14ac:dyDescent="0.3">
      <c r="A5632" s="1">
        <v>6</v>
      </c>
      <c r="B5632" s="1" t="s">
        <v>1050</v>
      </c>
      <c r="C5632" s="11">
        <v>44135</v>
      </c>
      <c r="D5632" s="15">
        <v>40</v>
      </c>
    </row>
    <row r="5633" spans="1:4" x14ac:dyDescent="0.3">
      <c r="A5633" s="1">
        <v>6</v>
      </c>
      <c r="B5633" s="1" t="s">
        <v>1051</v>
      </c>
      <c r="C5633" s="11">
        <v>44165</v>
      </c>
      <c r="D5633" s="15">
        <v>385209</v>
      </c>
    </row>
    <row r="5634" spans="1:4" x14ac:dyDescent="0.3">
      <c r="A5634" s="1">
        <v>6</v>
      </c>
      <c r="B5634" s="1" t="s">
        <v>1052</v>
      </c>
      <c r="C5634" s="11">
        <v>44165</v>
      </c>
      <c r="D5634" s="15">
        <v>12473</v>
      </c>
    </row>
    <row r="5635" spans="1:4" x14ac:dyDescent="0.3">
      <c r="A5635" s="1">
        <v>6</v>
      </c>
      <c r="B5635" s="1" t="s">
        <v>1049</v>
      </c>
      <c r="C5635" s="11">
        <v>44165</v>
      </c>
      <c r="D5635" s="15">
        <v>13135</v>
      </c>
    </row>
    <row r="5636" spans="1:4" x14ac:dyDescent="0.3">
      <c r="A5636" s="1">
        <v>6</v>
      </c>
      <c r="B5636" s="1" t="s">
        <v>1050</v>
      </c>
      <c r="C5636" s="11">
        <v>44165</v>
      </c>
      <c r="D5636" s="15">
        <v>17</v>
      </c>
    </row>
    <row r="5637" spans="1:4" x14ac:dyDescent="0.3">
      <c r="A5637" s="1">
        <v>6</v>
      </c>
      <c r="B5637" s="1" t="s">
        <v>1051</v>
      </c>
      <c r="C5637" s="11">
        <v>44196</v>
      </c>
      <c r="D5637" s="15">
        <v>371822</v>
      </c>
    </row>
    <row r="5638" spans="1:4" x14ac:dyDescent="0.3">
      <c r="A5638" s="1">
        <v>6</v>
      </c>
      <c r="B5638" s="1" t="s">
        <v>1052</v>
      </c>
      <c r="C5638" s="11">
        <v>44196</v>
      </c>
      <c r="D5638" s="15">
        <v>12776</v>
      </c>
    </row>
    <row r="5639" spans="1:4" x14ac:dyDescent="0.3">
      <c r="A5639" s="1">
        <v>6</v>
      </c>
      <c r="B5639" s="1" t="s">
        <v>1049</v>
      </c>
      <c r="C5639" s="11">
        <v>44196</v>
      </c>
      <c r="D5639" s="15">
        <v>25106</v>
      </c>
    </row>
    <row r="5640" spans="1:4" x14ac:dyDescent="0.3">
      <c r="A5640" s="1">
        <v>6</v>
      </c>
      <c r="B5640" s="1" t="s">
        <v>1050</v>
      </c>
      <c r="C5640" s="11">
        <v>44196</v>
      </c>
      <c r="D5640" s="15">
        <v>7</v>
      </c>
    </row>
    <row r="5641" spans="1:4" x14ac:dyDescent="0.3">
      <c r="A5641" s="1">
        <v>6</v>
      </c>
      <c r="B5641" s="1" t="s">
        <v>1051</v>
      </c>
      <c r="C5641" s="11">
        <v>44227</v>
      </c>
      <c r="D5641" s="15">
        <v>374351</v>
      </c>
    </row>
    <row r="5642" spans="1:4" x14ac:dyDescent="0.3">
      <c r="A5642" s="1">
        <v>6</v>
      </c>
      <c r="B5642" s="1" t="s">
        <v>1052</v>
      </c>
      <c r="C5642" s="11">
        <v>44227</v>
      </c>
      <c r="D5642" s="15">
        <v>12790</v>
      </c>
    </row>
    <row r="5643" spans="1:4" x14ac:dyDescent="0.3">
      <c r="A5643" s="1">
        <v>6</v>
      </c>
      <c r="B5643" s="1" t="s">
        <v>1049</v>
      </c>
      <c r="C5643" s="11">
        <v>44227</v>
      </c>
      <c r="D5643" s="15">
        <v>32932</v>
      </c>
    </row>
    <row r="5644" spans="1:4" x14ac:dyDescent="0.3">
      <c r="A5644" s="1">
        <v>6</v>
      </c>
      <c r="B5644" s="1" t="s">
        <v>1050</v>
      </c>
      <c r="C5644" s="11">
        <v>44227</v>
      </c>
      <c r="D5644" s="15">
        <v>281</v>
      </c>
    </row>
    <row r="5645" spans="1:4" x14ac:dyDescent="0.3">
      <c r="A5645" s="1">
        <v>6</v>
      </c>
      <c r="B5645" s="1" t="s">
        <v>1051</v>
      </c>
      <c r="C5645" s="11">
        <v>44255</v>
      </c>
      <c r="D5645" s="15">
        <v>391448</v>
      </c>
    </row>
    <row r="5646" spans="1:4" x14ac:dyDescent="0.3">
      <c r="A5646" s="1">
        <v>6</v>
      </c>
      <c r="B5646" s="1" t="s">
        <v>1052</v>
      </c>
      <c r="C5646" s="11">
        <v>44255</v>
      </c>
      <c r="D5646" s="15">
        <v>13098</v>
      </c>
    </row>
    <row r="5647" spans="1:4" x14ac:dyDescent="0.3">
      <c r="A5647" s="1">
        <v>6</v>
      </c>
      <c r="B5647" s="1" t="s">
        <v>1049</v>
      </c>
      <c r="C5647" s="11">
        <v>44255</v>
      </c>
      <c r="D5647" s="15">
        <v>32932</v>
      </c>
    </row>
    <row r="5648" spans="1:4" x14ac:dyDescent="0.3">
      <c r="A5648" s="1">
        <v>6</v>
      </c>
      <c r="B5648" s="1" t="s">
        <v>1050</v>
      </c>
      <c r="C5648" s="11">
        <v>44255</v>
      </c>
      <c r="D5648" s="15">
        <v>281</v>
      </c>
    </row>
    <row r="5649" spans="1:4" x14ac:dyDescent="0.3">
      <c r="A5649" s="1">
        <v>6</v>
      </c>
      <c r="B5649" s="1" t="s">
        <v>1051</v>
      </c>
      <c r="C5649" s="11">
        <v>44286</v>
      </c>
      <c r="D5649" s="15">
        <v>406148</v>
      </c>
    </row>
    <row r="5650" spans="1:4" x14ac:dyDescent="0.3">
      <c r="A5650" s="1">
        <v>6</v>
      </c>
      <c r="B5650" s="1" t="s">
        <v>1052</v>
      </c>
      <c r="C5650" s="11">
        <v>44286</v>
      </c>
      <c r="D5650" s="15">
        <v>13400</v>
      </c>
    </row>
    <row r="5651" spans="1:4" x14ac:dyDescent="0.3">
      <c r="A5651" s="1">
        <v>6</v>
      </c>
      <c r="B5651" s="1" t="s">
        <v>1049</v>
      </c>
      <c r="C5651" s="11">
        <v>44286</v>
      </c>
      <c r="D5651" s="15">
        <v>32932</v>
      </c>
    </row>
    <row r="5652" spans="1:4" x14ac:dyDescent="0.3">
      <c r="A5652" s="1">
        <v>6</v>
      </c>
      <c r="B5652" s="1" t="s">
        <v>1050</v>
      </c>
      <c r="C5652" s="11">
        <v>44286</v>
      </c>
      <c r="D5652" s="15">
        <v>281</v>
      </c>
    </row>
    <row r="5653" spans="1:4" x14ac:dyDescent="0.3">
      <c r="A5653" s="1">
        <v>6</v>
      </c>
      <c r="B5653" s="1" t="s">
        <v>1051</v>
      </c>
      <c r="C5653" s="11">
        <v>44316</v>
      </c>
      <c r="D5653" s="15">
        <v>419218</v>
      </c>
    </row>
    <row r="5654" spans="1:4" x14ac:dyDescent="0.3">
      <c r="A5654" s="1">
        <v>6</v>
      </c>
      <c r="B5654" s="1" t="s">
        <v>1052</v>
      </c>
      <c r="C5654" s="11">
        <v>44316</v>
      </c>
      <c r="D5654" s="15">
        <v>13814</v>
      </c>
    </row>
    <row r="5655" spans="1:4" x14ac:dyDescent="0.3">
      <c r="A5655" s="1">
        <v>6</v>
      </c>
      <c r="B5655" s="1" t="s">
        <v>1049</v>
      </c>
      <c r="C5655" s="11">
        <v>44316</v>
      </c>
      <c r="D5655" s="15">
        <v>32932</v>
      </c>
    </row>
    <row r="5656" spans="1:4" x14ac:dyDescent="0.3">
      <c r="A5656" s="1">
        <v>6</v>
      </c>
      <c r="B5656" s="1" t="s">
        <v>1050</v>
      </c>
      <c r="C5656" s="11">
        <v>44316</v>
      </c>
      <c r="D5656" s="15">
        <v>281</v>
      </c>
    </row>
    <row r="5657" spans="1:4" x14ac:dyDescent="0.3">
      <c r="A5657" s="1">
        <v>6</v>
      </c>
      <c r="B5657" s="1" t="s">
        <v>1051</v>
      </c>
      <c r="C5657" s="11">
        <v>44347</v>
      </c>
      <c r="D5657" s="15">
        <v>426455</v>
      </c>
    </row>
    <row r="5658" spans="1:4" x14ac:dyDescent="0.3">
      <c r="A5658" s="1">
        <v>6</v>
      </c>
      <c r="B5658" s="1" t="s">
        <v>1052</v>
      </c>
      <c r="C5658" s="11">
        <v>44347</v>
      </c>
      <c r="D5658" s="15">
        <v>13914</v>
      </c>
    </row>
    <row r="5659" spans="1:4" x14ac:dyDescent="0.3">
      <c r="A5659" s="1">
        <v>6</v>
      </c>
      <c r="B5659" s="1" t="s">
        <v>1049</v>
      </c>
      <c r="C5659" s="11">
        <v>44347</v>
      </c>
      <c r="D5659" s="15">
        <v>32932</v>
      </c>
    </row>
    <row r="5660" spans="1:4" x14ac:dyDescent="0.3">
      <c r="A5660" s="1">
        <v>6</v>
      </c>
      <c r="B5660" s="1" t="s">
        <v>1050</v>
      </c>
      <c r="C5660" s="11">
        <v>44347</v>
      </c>
      <c r="D5660" s="15">
        <v>281</v>
      </c>
    </row>
    <row r="5661" spans="1:4" x14ac:dyDescent="0.3">
      <c r="A5661" s="1">
        <v>6</v>
      </c>
      <c r="B5661" s="1" t="s">
        <v>1051</v>
      </c>
      <c r="C5661" s="11">
        <v>44377</v>
      </c>
      <c r="D5661" s="15">
        <v>424663</v>
      </c>
    </row>
    <row r="5662" spans="1:4" x14ac:dyDescent="0.3">
      <c r="A5662" s="1">
        <v>6</v>
      </c>
      <c r="B5662" s="1" t="s">
        <v>1052</v>
      </c>
      <c r="C5662" s="11">
        <v>44377</v>
      </c>
      <c r="D5662" s="15">
        <v>13947</v>
      </c>
    </row>
    <row r="5663" spans="1:4" x14ac:dyDescent="0.3">
      <c r="A5663" s="1">
        <v>6</v>
      </c>
      <c r="B5663" s="1" t="s">
        <v>1049</v>
      </c>
      <c r="C5663" s="11">
        <v>44377</v>
      </c>
      <c r="D5663" s="15">
        <v>32932</v>
      </c>
    </row>
    <row r="5664" spans="1:4" x14ac:dyDescent="0.3">
      <c r="A5664" s="1">
        <v>6</v>
      </c>
      <c r="B5664" s="1" t="s">
        <v>1050</v>
      </c>
      <c r="C5664" s="11">
        <v>44377</v>
      </c>
      <c r="D5664" s="15">
        <v>281</v>
      </c>
    </row>
    <row r="5665" spans="1:4" x14ac:dyDescent="0.3">
      <c r="A5665" s="1">
        <v>6</v>
      </c>
      <c r="B5665" s="1" t="s">
        <v>1051</v>
      </c>
      <c r="C5665" s="11">
        <v>44408</v>
      </c>
      <c r="D5665" s="15">
        <v>425508</v>
      </c>
    </row>
    <row r="5666" spans="1:4" x14ac:dyDescent="0.3">
      <c r="A5666" s="1">
        <v>6</v>
      </c>
      <c r="B5666" s="1" t="s">
        <v>1052</v>
      </c>
      <c r="C5666" s="11">
        <v>44408</v>
      </c>
      <c r="D5666" s="15">
        <v>14041</v>
      </c>
    </row>
    <row r="5667" spans="1:4" x14ac:dyDescent="0.3">
      <c r="A5667" s="1">
        <v>6</v>
      </c>
      <c r="B5667" s="1" t="s">
        <v>1049</v>
      </c>
      <c r="C5667" s="11">
        <v>44408</v>
      </c>
      <c r="D5667" s="15">
        <v>32932</v>
      </c>
    </row>
    <row r="5668" spans="1:4" x14ac:dyDescent="0.3">
      <c r="A5668" s="1">
        <v>6</v>
      </c>
      <c r="B5668" s="1" t="s">
        <v>1050</v>
      </c>
      <c r="C5668" s="11">
        <v>44408</v>
      </c>
      <c r="D5668" s="15">
        <v>281</v>
      </c>
    </row>
    <row r="5669" spans="1:4" x14ac:dyDescent="0.3">
      <c r="A5669" s="1">
        <v>6</v>
      </c>
      <c r="B5669" s="1" t="s">
        <v>1051</v>
      </c>
      <c r="C5669" s="11">
        <v>44439</v>
      </c>
      <c r="D5669" s="15">
        <v>431836</v>
      </c>
    </row>
    <row r="5670" spans="1:4" x14ac:dyDescent="0.3">
      <c r="A5670" s="1">
        <v>6</v>
      </c>
      <c r="B5670" s="1" t="s">
        <v>1052</v>
      </c>
      <c r="C5670" s="11">
        <v>44439</v>
      </c>
      <c r="D5670" s="15">
        <v>14216</v>
      </c>
    </row>
    <row r="5671" spans="1:4" x14ac:dyDescent="0.3">
      <c r="A5671" s="1">
        <v>6</v>
      </c>
      <c r="B5671" s="1" t="s">
        <v>1049</v>
      </c>
      <c r="C5671" s="11">
        <v>44439</v>
      </c>
      <c r="D5671" s="15">
        <v>32932</v>
      </c>
    </row>
    <row r="5672" spans="1:4" x14ac:dyDescent="0.3">
      <c r="A5672" s="1">
        <v>6</v>
      </c>
      <c r="B5672" s="1" t="s">
        <v>1050</v>
      </c>
      <c r="C5672" s="11">
        <v>44439</v>
      </c>
      <c r="D5672" s="15">
        <v>281</v>
      </c>
    </row>
    <row r="5673" spans="1:4" x14ac:dyDescent="0.3">
      <c r="A5673" s="1">
        <v>6</v>
      </c>
      <c r="B5673" s="1" t="s">
        <v>1051</v>
      </c>
      <c r="C5673" s="11">
        <v>44469</v>
      </c>
      <c r="D5673" s="15">
        <v>423960</v>
      </c>
    </row>
    <row r="5674" spans="1:4" x14ac:dyDescent="0.3">
      <c r="A5674" s="1">
        <v>6</v>
      </c>
      <c r="B5674" s="1" t="s">
        <v>1052</v>
      </c>
      <c r="C5674" s="11">
        <v>44469</v>
      </c>
      <c r="D5674" s="15">
        <v>13914</v>
      </c>
    </row>
    <row r="5675" spans="1:4" x14ac:dyDescent="0.3">
      <c r="A5675" s="1">
        <v>6</v>
      </c>
      <c r="B5675" s="1" t="s">
        <v>1049</v>
      </c>
      <c r="C5675" s="11">
        <v>44469</v>
      </c>
      <c r="D5675" s="15">
        <v>32932</v>
      </c>
    </row>
    <row r="5676" spans="1:4" x14ac:dyDescent="0.3">
      <c r="A5676" s="1">
        <v>6</v>
      </c>
      <c r="B5676" s="1" t="s">
        <v>1050</v>
      </c>
      <c r="C5676" s="11">
        <v>44469</v>
      </c>
      <c r="D5676" s="15">
        <v>281</v>
      </c>
    </row>
    <row r="5677" spans="1:4" x14ac:dyDescent="0.3">
      <c r="A5677" s="1">
        <v>6</v>
      </c>
      <c r="B5677" s="1" t="s">
        <v>1051</v>
      </c>
      <c r="C5677" s="11">
        <v>44500</v>
      </c>
      <c r="D5677" s="15">
        <v>433933</v>
      </c>
    </row>
    <row r="5678" spans="1:4" x14ac:dyDescent="0.3">
      <c r="A5678" s="1">
        <v>6</v>
      </c>
      <c r="B5678" s="1" t="s">
        <v>1052</v>
      </c>
      <c r="C5678" s="11">
        <v>44500</v>
      </c>
      <c r="D5678" s="15">
        <v>14183</v>
      </c>
    </row>
    <row r="5679" spans="1:4" x14ac:dyDescent="0.3">
      <c r="A5679" s="1">
        <v>6</v>
      </c>
      <c r="B5679" s="1" t="s">
        <v>1049</v>
      </c>
      <c r="C5679" s="11">
        <v>44500</v>
      </c>
      <c r="D5679" s="15">
        <v>32932</v>
      </c>
    </row>
    <row r="5680" spans="1:4" x14ac:dyDescent="0.3">
      <c r="A5680" s="1">
        <v>6</v>
      </c>
      <c r="B5680" s="1" t="s">
        <v>1050</v>
      </c>
      <c r="C5680" s="11">
        <v>44500</v>
      </c>
      <c r="D5680" s="15">
        <v>281</v>
      </c>
    </row>
    <row r="5681" spans="1:4" x14ac:dyDescent="0.3">
      <c r="A5681" s="1">
        <v>6</v>
      </c>
      <c r="B5681" s="1" t="s">
        <v>1051</v>
      </c>
      <c r="C5681" s="11">
        <v>44530</v>
      </c>
      <c r="D5681" s="15">
        <v>430363</v>
      </c>
    </row>
    <row r="5682" spans="1:4" x14ac:dyDescent="0.3">
      <c r="A5682" s="1">
        <v>6</v>
      </c>
      <c r="B5682" s="1" t="s">
        <v>1052</v>
      </c>
      <c r="C5682" s="11">
        <v>44530</v>
      </c>
      <c r="D5682" s="15">
        <v>14121</v>
      </c>
    </row>
    <row r="5683" spans="1:4" x14ac:dyDescent="0.3">
      <c r="A5683" s="1">
        <v>6</v>
      </c>
      <c r="B5683" s="1" t="s">
        <v>1049</v>
      </c>
      <c r="C5683" s="11">
        <v>44530</v>
      </c>
      <c r="D5683" s="15">
        <v>32932</v>
      </c>
    </row>
    <row r="5684" spans="1:4" x14ac:dyDescent="0.3">
      <c r="A5684" s="1">
        <v>6</v>
      </c>
      <c r="B5684" s="1" t="s">
        <v>1050</v>
      </c>
      <c r="C5684" s="11">
        <v>44530</v>
      </c>
      <c r="D5684" s="15">
        <v>281</v>
      </c>
    </row>
    <row r="5685" spans="1:4" x14ac:dyDescent="0.3">
      <c r="A5685" s="1">
        <v>6</v>
      </c>
      <c r="B5685" s="1" t="s">
        <v>1051</v>
      </c>
      <c r="C5685" s="11">
        <v>44561</v>
      </c>
      <c r="D5685" s="15">
        <v>441301</v>
      </c>
    </row>
    <row r="5686" spans="1:4" x14ac:dyDescent="0.3">
      <c r="A5686" s="1">
        <v>6</v>
      </c>
      <c r="B5686" s="1" t="s">
        <v>1052</v>
      </c>
      <c r="C5686" s="11">
        <v>44561</v>
      </c>
      <c r="D5686" s="15">
        <v>14381</v>
      </c>
    </row>
    <row r="5687" spans="1:4" x14ac:dyDescent="0.3">
      <c r="A5687" s="1">
        <v>6</v>
      </c>
      <c r="B5687" s="1" t="s">
        <v>1049</v>
      </c>
      <c r="C5687" s="11">
        <v>44561</v>
      </c>
      <c r="D5687" s="15">
        <v>32932</v>
      </c>
    </row>
    <row r="5688" spans="1:4" x14ac:dyDescent="0.3">
      <c r="A5688" s="1">
        <v>6</v>
      </c>
      <c r="B5688" s="1" t="s">
        <v>1050</v>
      </c>
      <c r="C5688" s="11">
        <v>44561</v>
      </c>
      <c r="D5688" s="15">
        <v>281</v>
      </c>
    </row>
    <row r="5689" spans="1:4" x14ac:dyDescent="0.3">
      <c r="A5689" s="1">
        <v>6</v>
      </c>
      <c r="B5689" s="1" t="s">
        <v>1051</v>
      </c>
      <c r="C5689" s="11">
        <v>44592</v>
      </c>
      <c r="D5689" s="15">
        <v>424127</v>
      </c>
    </row>
    <row r="5690" spans="1:4" x14ac:dyDescent="0.3">
      <c r="A5690" s="1">
        <v>6</v>
      </c>
      <c r="B5690" s="1" t="s">
        <v>1052</v>
      </c>
      <c r="C5690" s="11">
        <v>44592</v>
      </c>
      <c r="D5690" s="15">
        <v>13744</v>
      </c>
    </row>
    <row r="5691" spans="1:4" x14ac:dyDescent="0.3">
      <c r="A5691" s="1">
        <v>6</v>
      </c>
      <c r="B5691" s="1" t="s">
        <v>1049</v>
      </c>
      <c r="C5691" s="11">
        <v>44592</v>
      </c>
      <c r="D5691" s="15">
        <v>32932</v>
      </c>
    </row>
    <row r="5692" spans="1:4" x14ac:dyDescent="0.3">
      <c r="A5692" s="1">
        <v>6</v>
      </c>
      <c r="B5692" s="1" t="s">
        <v>1050</v>
      </c>
      <c r="C5692" s="11">
        <v>44592</v>
      </c>
      <c r="D5692" s="15">
        <v>281</v>
      </c>
    </row>
    <row r="5693" spans="1:4" x14ac:dyDescent="0.3">
      <c r="A5693" s="1">
        <v>6</v>
      </c>
      <c r="B5693" s="1" t="s">
        <v>1051</v>
      </c>
      <c r="C5693" s="11">
        <v>44620</v>
      </c>
      <c r="D5693" s="15">
        <v>425872</v>
      </c>
    </row>
    <row r="5694" spans="1:4" x14ac:dyDescent="0.3">
      <c r="A5694" s="1">
        <v>6</v>
      </c>
      <c r="B5694" s="1" t="s">
        <v>1052</v>
      </c>
      <c r="C5694" s="11">
        <v>44620</v>
      </c>
      <c r="D5694" s="15">
        <v>13713</v>
      </c>
    </row>
    <row r="5695" spans="1:4" x14ac:dyDescent="0.3">
      <c r="A5695" s="1">
        <v>6</v>
      </c>
      <c r="B5695" s="1" t="s">
        <v>1049</v>
      </c>
      <c r="C5695" s="11">
        <v>44620</v>
      </c>
      <c r="D5695" s="15">
        <v>9000</v>
      </c>
    </row>
    <row r="5696" spans="1:4" x14ac:dyDescent="0.3">
      <c r="A5696" s="1">
        <v>6</v>
      </c>
      <c r="B5696" s="1" t="s">
        <v>1050</v>
      </c>
      <c r="C5696" s="11">
        <v>44620</v>
      </c>
      <c r="D5696" s="15">
        <v>281</v>
      </c>
    </row>
    <row r="5697" spans="1:4" x14ac:dyDescent="0.3">
      <c r="A5697" s="1">
        <v>6</v>
      </c>
      <c r="B5697" s="1" t="s">
        <v>1051</v>
      </c>
      <c r="C5697" s="11">
        <v>44651</v>
      </c>
      <c r="D5697" s="15">
        <v>433088</v>
      </c>
    </row>
    <row r="5698" spans="1:4" x14ac:dyDescent="0.3">
      <c r="A5698" s="1">
        <v>6</v>
      </c>
      <c r="B5698" s="1" t="s">
        <v>1052</v>
      </c>
      <c r="C5698" s="11">
        <v>44651</v>
      </c>
      <c r="D5698" s="15">
        <v>13844</v>
      </c>
    </row>
    <row r="5699" spans="1:4" x14ac:dyDescent="0.3">
      <c r="A5699" s="1">
        <v>6</v>
      </c>
      <c r="B5699" s="1" t="s">
        <v>1049</v>
      </c>
      <c r="C5699" s="11">
        <v>44651</v>
      </c>
      <c r="D5699" s="15">
        <v>9000</v>
      </c>
    </row>
    <row r="5700" spans="1:4" x14ac:dyDescent="0.3">
      <c r="A5700" s="1">
        <v>6</v>
      </c>
      <c r="B5700" s="1" t="s">
        <v>1050</v>
      </c>
      <c r="C5700" s="11">
        <v>44651</v>
      </c>
      <c r="D5700" s="15">
        <v>281</v>
      </c>
    </row>
    <row r="5701" spans="1:4" x14ac:dyDescent="0.3">
      <c r="A5701" s="1">
        <v>6</v>
      </c>
      <c r="B5701" s="1" t="s">
        <v>1051</v>
      </c>
      <c r="C5701" s="11">
        <v>44681</v>
      </c>
      <c r="D5701" s="15">
        <v>405159</v>
      </c>
    </row>
    <row r="5702" spans="1:4" x14ac:dyDescent="0.3">
      <c r="A5702" s="1">
        <v>6</v>
      </c>
      <c r="B5702" s="1" t="s">
        <v>1052</v>
      </c>
      <c r="C5702" s="11">
        <v>44681</v>
      </c>
      <c r="D5702" s="15">
        <v>13020</v>
      </c>
    </row>
    <row r="5703" spans="1:4" x14ac:dyDescent="0.3">
      <c r="A5703" s="1">
        <v>6</v>
      </c>
      <c r="B5703" s="1" t="s">
        <v>1049</v>
      </c>
      <c r="C5703" s="11">
        <v>44681</v>
      </c>
      <c r="D5703" s="15">
        <v>9000</v>
      </c>
    </row>
    <row r="5704" spans="1:4" x14ac:dyDescent="0.3">
      <c r="A5704" s="1">
        <v>6</v>
      </c>
      <c r="B5704" s="1" t="s">
        <v>1050</v>
      </c>
      <c r="C5704" s="11">
        <v>44681</v>
      </c>
      <c r="D5704" s="15">
        <v>281</v>
      </c>
    </row>
    <row r="5705" spans="1:4" x14ac:dyDescent="0.3">
      <c r="A5705" s="1">
        <v>6</v>
      </c>
      <c r="B5705" s="1" t="s">
        <v>1051</v>
      </c>
      <c r="C5705" s="11">
        <v>44712</v>
      </c>
      <c r="D5705" s="15">
        <v>412436</v>
      </c>
    </row>
    <row r="5706" spans="1:4" x14ac:dyDescent="0.3">
      <c r="A5706" s="1">
        <v>6</v>
      </c>
      <c r="B5706" s="1" t="s">
        <v>1052</v>
      </c>
      <c r="C5706" s="11">
        <v>44712</v>
      </c>
      <c r="D5706" s="15">
        <v>13170</v>
      </c>
    </row>
    <row r="5707" spans="1:4" x14ac:dyDescent="0.3">
      <c r="A5707" s="1">
        <v>6</v>
      </c>
      <c r="B5707" s="1" t="s">
        <v>1049</v>
      </c>
      <c r="C5707" s="11">
        <v>44712</v>
      </c>
      <c r="D5707" s="15">
        <v>9000</v>
      </c>
    </row>
    <row r="5708" spans="1:4" x14ac:dyDescent="0.3">
      <c r="A5708" s="1">
        <v>6</v>
      </c>
      <c r="B5708" s="1" t="s">
        <v>1050</v>
      </c>
      <c r="C5708" s="11">
        <v>44712</v>
      </c>
      <c r="D5708" s="15">
        <v>281</v>
      </c>
    </row>
    <row r="5709" spans="1:4" x14ac:dyDescent="0.3">
      <c r="A5709" s="1">
        <v>6</v>
      </c>
      <c r="B5709" s="1" t="s">
        <v>1051</v>
      </c>
      <c r="C5709" s="11">
        <v>44742</v>
      </c>
      <c r="D5709" s="15">
        <v>381140</v>
      </c>
    </row>
    <row r="5710" spans="1:4" x14ac:dyDescent="0.3">
      <c r="A5710" s="1">
        <v>6</v>
      </c>
      <c r="B5710" s="1" t="s">
        <v>1052</v>
      </c>
      <c r="C5710" s="11">
        <v>44742</v>
      </c>
      <c r="D5710" s="15">
        <v>12360</v>
      </c>
    </row>
    <row r="5711" spans="1:4" x14ac:dyDescent="0.3">
      <c r="A5711" s="1">
        <v>6</v>
      </c>
      <c r="B5711" s="1" t="s">
        <v>1049</v>
      </c>
      <c r="C5711" s="11">
        <v>44742</v>
      </c>
      <c r="D5711" s="15">
        <v>9000</v>
      </c>
    </row>
    <row r="5712" spans="1:4" x14ac:dyDescent="0.3">
      <c r="A5712" s="1">
        <v>6</v>
      </c>
      <c r="B5712" s="1" t="s">
        <v>1050</v>
      </c>
      <c r="C5712" s="11">
        <v>44742</v>
      </c>
      <c r="D5712" s="15">
        <v>281</v>
      </c>
    </row>
    <row r="5713" spans="1:4" x14ac:dyDescent="0.3">
      <c r="A5713" s="1">
        <v>6</v>
      </c>
      <c r="B5713" s="1" t="s">
        <v>1051</v>
      </c>
      <c r="C5713" s="11">
        <v>44773</v>
      </c>
      <c r="D5713" s="15">
        <v>400050</v>
      </c>
    </row>
    <row r="5714" spans="1:4" x14ac:dyDescent="0.3">
      <c r="A5714" s="1">
        <v>6</v>
      </c>
      <c r="B5714" s="1" t="s">
        <v>1052</v>
      </c>
      <c r="C5714" s="11">
        <v>44773</v>
      </c>
      <c r="D5714" s="15">
        <v>12952</v>
      </c>
    </row>
    <row r="5715" spans="1:4" x14ac:dyDescent="0.3">
      <c r="A5715" s="1">
        <v>6</v>
      </c>
      <c r="B5715" s="1" t="s">
        <v>1049</v>
      </c>
      <c r="C5715" s="11">
        <v>44773</v>
      </c>
      <c r="D5715" s="15">
        <v>9000</v>
      </c>
    </row>
    <row r="5716" spans="1:4" x14ac:dyDescent="0.3">
      <c r="A5716" s="1">
        <v>6</v>
      </c>
      <c r="B5716" s="1" t="s">
        <v>1050</v>
      </c>
      <c r="C5716" s="11">
        <v>44773</v>
      </c>
      <c r="D5716" s="15">
        <v>281</v>
      </c>
    </row>
    <row r="5717" spans="1:4" x14ac:dyDescent="0.3">
      <c r="A5717" s="1">
        <v>6</v>
      </c>
      <c r="B5717" s="1" t="s">
        <v>1051</v>
      </c>
      <c r="C5717" s="11">
        <v>44804</v>
      </c>
      <c r="D5717" s="15">
        <v>389877</v>
      </c>
    </row>
    <row r="5718" spans="1:4" x14ac:dyDescent="0.3">
      <c r="A5718" s="1">
        <v>6</v>
      </c>
      <c r="B5718" s="1" t="s">
        <v>1052</v>
      </c>
      <c r="C5718" s="11">
        <v>44804</v>
      </c>
      <c r="D5718" s="15">
        <v>12618</v>
      </c>
    </row>
    <row r="5719" spans="1:4" x14ac:dyDescent="0.3">
      <c r="A5719" s="1">
        <v>6</v>
      </c>
      <c r="B5719" s="1" t="s">
        <v>1049</v>
      </c>
      <c r="C5719" s="11">
        <v>44804</v>
      </c>
      <c r="D5719" s="15">
        <v>9000</v>
      </c>
    </row>
    <row r="5720" spans="1:4" x14ac:dyDescent="0.3">
      <c r="A5720" s="1">
        <v>6</v>
      </c>
      <c r="B5720" s="1" t="s">
        <v>1050</v>
      </c>
      <c r="C5720" s="11">
        <v>44804</v>
      </c>
      <c r="D5720" s="15">
        <v>281</v>
      </c>
    </row>
    <row r="5721" spans="1:4" x14ac:dyDescent="0.3">
      <c r="A5721" s="1">
        <v>6</v>
      </c>
      <c r="B5721" s="1" t="s">
        <v>1051</v>
      </c>
      <c r="C5721" s="11">
        <v>44834</v>
      </c>
      <c r="D5721" s="15">
        <v>357844</v>
      </c>
    </row>
    <row r="5722" spans="1:4" x14ac:dyDescent="0.3">
      <c r="A5722" s="1">
        <v>6</v>
      </c>
      <c r="B5722" s="1" t="s">
        <v>1052</v>
      </c>
      <c r="C5722" s="11">
        <v>44834</v>
      </c>
      <c r="D5722" s="15">
        <v>11770</v>
      </c>
    </row>
    <row r="5723" spans="1:4" x14ac:dyDescent="0.3">
      <c r="A5723" s="1">
        <v>6</v>
      </c>
      <c r="B5723" s="1" t="s">
        <v>1049</v>
      </c>
      <c r="C5723" s="11">
        <v>44834</v>
      </c>
      <c r="D5723" s="15">
        <v>9000</v>
      </c>
    </row>
    <row r="5724" spans="1:4" x14ac:dyDescent="0.3">
      <c r="A5724" s="1">
        <v>6</v>
      </c>
      <c r="B5724" s="1" t="s">
        <v>1050</v>
      </c>
      <c r="C5724" s="11">
        <v>44834</v>
      </c>
      <c r="D5724" s="15">
        <v>281</v>
      </c>
    </row>
    <row r="5725" spans="1:4" x14ac:dyDescent="0.3">
      <c r="A5725" s="1">
        <v>6</v>
      </c>
      <c r="B5725" s="1" t="s">
        <v>1051</v>
      </c>
      <c r="C5725" s="11">
        <v>44865</v>
      </c>
      <c r="D5725" s="15">
        <v>380519</v>
      </c>
    </row>
    <row r="5726" spans="1:4" x14ac:dyDescent="0.3">
      <c r="A5726" s="1">
        <v>6</v>
      </c>
      <c r="B5726" s="1" t="s">
        <v>1052</v>
      </c>
      <c r="C5726" s="11">
        <v>44865</v>
      </c>
      <c r="D5726" s="15">
        <v>12301</v>
      </c>
    </row>
    <row r="5727" spans="1:4" x14ac:dyDescent="0.3">
      <c r="A5727" s="1">
        <v>6</v>
      </c>
      <c r="B5727" s="1" t="s">
        <v>1049</v>
      </c>
      <c r="C5727" s="11">
        <v>44865</v>
      </c>
      <c r="D5727" s="15">
        <v>9000</v>
      </c>
    </row>
    <row r="5728" spans="1:4" x14ac:dyDescent="0.3">
      <c r="A5728" s="1">
        <v>6</v>
      </c>
      <c r="B5728" s="1" t="s">
        <v>1050</v>
      </c>
      <c r="C5728" s="11">
        <v>44865</v>
      </c>
      <c r="D5728" s="15">
        <v>281</v>
      </c>
    </row>
    <row r="5729" spans="1:4" x14ac:dyDescent="0.3">
      <c r="A5729" s="1">
        <v>6</v>
      </c>
      <c r="B5729" s="1" t="s">
        <v>1051</v>
      </c>
      <c r="C5729" s="11">
        <v>44895</v>
      </c>
      <c r="D5729" s="15">
        <v>394670</v>
      </c>
    </row>
    <row r="5730" spans="1:4" x14ac:dyDescent="0.3">
      <c r="A5730" s="1">
        <v>6</v>
      </c>
      <c r="B5730" s="1" t="s">
        <v>1052</v>
      </c>
      <c r="C5730" s="11">
        <v>44895</v>
      </c>
      <c r="D5730" s="15">
        <v>12695</v>
      </c>
    </row>
    <row r="5731" spans="1:4" x14ac:dyDescent="0.3">
      <c r="A5731" s="1">
        <v>6</v>
      </c>
      <c r="B5731" s="1" t="s">
        <v>1049</v>
      </c>
      <c r="C5731" s="11">
        <v>44895</v>
      </c>
      <c r="D5731" s="15">
        <v>9000</v>
      </c>
    </row>
    <row r="5732" spans="1:4" x14ac:dyDescent="0.3">
      <c r="A5732" s="1">
        <v>6</v>
      </c>
      <c r="B5732" s="1" t="s">
        <v>1050</v>
      </c>
      <c r="C5732" s="11">
        <v>44895</v>
      </c>
      <c r="D5732" s="15">
        <v>281</v>
      </c>
    </row>
    <row r="5733" spans="1:4" x14ac:dyDescent="0.3">
      <c r="A5733" s="1">
        <v>6</v>
      </c>
      <c r="B5733" s="1" t="s">
        <v>1051</v>
      </c>
      <c r="C5733" s="11">
        <v>44926</v>
      </c>
      <c r="D5733" s="15">
        <v>388624</v>
      </c>
    </row>
    <row r="5734" spans="1:4" x14ac:dyDescent="0.3">
      <c r="A5734" s="1">
        <v>6</v>
      </c>
      <c r="B5734" s="1" t="s">
        <v>1052</v>
      </c>
      <c r="C5734" s="11">
        <v>44926</v>
      </c>
      <c r="D5734" s="15">
        <v>12528</v>
      </c>
    </row>
    <row r="5735" spans="1:4" x14ac:dyDescent="0.3">
      <c r="A5735" s="1">
        <v>6</v>
      </c>
      <c r="B5735" s="1" t="s">
        <v>1049</v>
      </c>
      <c r="C5735" s="11">
        <v>44926</v>
      </c>
      <c r="D5735" s="15">
        <v>9000</v>
      </c>
    </row>
    <row r="5736" spans="1:4" x14ac:dyDescent="0.3">
      <c r="A5736" s="1">
        <v>6</v>
      </c>
      <c r="B5736" s="1" t="s">
        <v>1050</v>
      </c>
      <c r="C5736" s="11">
        <v>44926</v>
      </c>
      <c r="D5736" s="15">
        <v>281</v>
      </c>
    </row>
    <row r="5737" spans="1:4" x14ac:dyDescent="0.3">
      <c r="A5737" s="1">
        <v>6</v>
      </c>
      <c r="B5737" s="1" t="s">
        <v>1051</v>
      </c>
      <c r="C5737" s="11">
        <v>44957</v>
      </c>
      <c r="D5737" s="15">
        <v>407464</v>
      </c>
    </row>
    <row r="5738" spans="1:4" x14ac:dyDescent="0.3">
      <c r="A5738" s="1">
        <v>6</v>
      </c>
      <c r="B5738" s="1" t="s">
        <v>1052</v>
      </c>
      <c r="C5738" s="11">
        <v>44957</v>
      </c>
      <c r="D5738" s="15">
        <v>13036</v>
      </c>
    </row>
    <row r="5739" spans="1:4" x14ac:dyDescent="0.3">
      <c r="A5739" s="1">
        <v>6</v>
      </c>
      <c r="B5739" s="1" t="s">
        <v>1049</v>
      </c>
      <c r="C5739" s="11">
        <v>44957</v>
      </c>
      <c r="D5739" s="15">
        <v>9000</v>
      </c>
    </row>
    <row r="5740" spans="1:4" x14ac:dyDescent="0.3">
      <c r="A5740" s="1">
        <v>6</v>
      </c>
      <c r="B5740" s="1" t="s">
        <v>1050</v>
      </c>
      <c r="C5740" s="11">
        <v>44957</v>
      </c>
      <c r="D5740" s="15">
        <v>281</v>
      </c>
    </row>
    <row r="5741" spans="1:4" x14ac:dyDescent="0.3">
      <c r="A5741" s="1">
        <v>6</v>
      </c>
      <c r="B5741" s="1" t="s">
        <v>1051</v>
      </c>
      <c r="C5741" s="11">
        <v>44985</v>
      </c>
      <c r="D5741" s="15">
        <v>403273</v>
      </c>
    </row>
    <row r="5742" spans="1:4" x14ac:dyDescent="0.3">
      <c r="A5742" s="1">
        <v>6</v>
      </c>
      <c r="B5742" s="1" t="s">
        <v>1052</v>
      </c>
      <c r="C5742" s="11">
        <v>44985</v>
      </c>
      <c r="D5742" s="15">
        <v>12904</v>
      </c>
    </row>
    <row r="5743" spans="1:4" x14ac:dyDescent="0.3">
      <c r="A5743" s="1">
        <v>6</v>
      </c>
      <c r="B5743" s="1" t="s">
        <v>1049</v>
      </c>
      <c r="C5743" s="11">
        <v>44985</v>
      </c>
      <c r="D5743" s="15">
        <v>9000</v>
      </c>
    </row>
    <row r="5744" spans="1:4" x14ac:dyDescent="0.3">
      <c r="A5744" s="1">
        <v>6</v>
      </c>
      <c r="B5744" s="1" t="s">
        <v>1050</v>
      </c>
      <c r="C5744" s="11">
        <v>44985</v>
      </c>
      <c r="D5744" s="15">
        <v>281</v>
      </c>
    </row>
    <row r="5745" spans="1:4" x14ac:dyDescent="0.3">
      <c r="A5745" s="1">
        <v>6</v>
      </c>
      <c r="B5745" s="1" t="s">
        <v>1051</v>
      </c>
      <c r="C5745" s="11">
        <v>45016</v>
      </c>
      <c r="D5745" s="15">
        <v>396646</v>
      </c>
    </row>
    <row r="5746" spans="1:4" x14ac:dyDescent="0.3">
      <c r="A5746" s="1">
        <v>6</v>
      </c>
      <c r="B5746" s="1" t="s">
        <v>1052</v>
      </c>
      <c r="C5746" s="11">
        <v>45016</v>
      </c>
      <c r="D5746" s="15">
        <v>12929</v>
      </c>
    </row>
    <row r="5747" spans="1:4" x14ac:dyDescent="0.3">
      <c r="A5747" s="1">
        <v>6</v>
      </c>
      <c r="B5747" s="1" t="s">
        <v>1049</v>
      </c>
      <c r="C5747" s="11">
        <v>45016</v>
      </c>
      <c r="D5747" s="15">
        <v>9000</v>
      </c>
    </row>
    <row r="5748" spans="1:4" x14ac:dyDescent="0.3">
      <c r="A5748" s="1">
        <v>6</v>
      </c>
      <c r="B5748" s="1" t="s">
        <v>1050</v>
      </c>
      <c r="C5748" s="11">
        <v>45016</v>
      </c>
      <c r="D5748" s="15">
        <v>281</v>
      </c>
    </row>
    <row r="5749" spans="1:4" x14ac:dyDescent="0.3">
      <c r="A5749" s="1">
        <v>6</v>
      </c>
      <c r="B5749" s="1" t="s">
        <v>1051</v>
      </c>
      <c r="C5749" s="11">
        <v>45046</v>
      </c>
      <c r="D5749" s="15">
        <v>402510</v>
      </c>
    </row>
    <row r="5750" spans="1:4" x14ac:dyDescent="0.3">
      <c r="A5750" s="1">
        <v>6</v>
      </c>
      <c r="B5750" s="1" t="s">
        <v>1052</v>
      </c>
      <c r="C5750" s="11">
        <v>45046</v>
      </c>
      <c r="D5750" s="15">
        <v>13112</v>
      </c>
    </row>
    <row r="5751" spans="1:4" x14ac:dyDescent="0.3">
      <c r="A5751" s="1">
        <v>6</v>
      </c>
      <c r="B5751" s="1" t="s">
        <v>1049</v>
      </c>
      <c r="C5751" s="11">
        <v>45046</v>
      </c>
      <c r="D5751" s="15">
        <v>9000</v>
      </c>
    </row>
    <row r="5752" spans="1:4" x14ac:dyDescent="0.3">
      <c r="A5752" s="1">
        <v>6</v>
      </c>
      <c r="B5752" s="1" t="s">
        <v>1050</v>
      </c>
      <c r="C5752" s="11">
        <v>45046</v>
      </c>
      <c r="D5752" s="15">
        <v>281</v>
      </c>
    </row>
    <row r="5753" spans="1:4" x14ac:dyDescent="0.3">
      <c r="A5753" s="1">
        <v>6</v>
      </c>
      <c r="B5753" s="1" t="s">
        <v>1051</v>
      </c>
      <c r="C5753" s="11">
        <v>45077</v>
      </c>
      <c r="D5753" s="15">
        <v>395426</v>
      </c>
    </row>
    <row r="5754" spans="1:4" x14ac:dyDescent="0.3">
      <c r="A5754" s="1">
        <v>6</v>
      </c>
      <c r="B5754" s="1" t="s">
        <v>1052</v>
      </c>
      <c r="C5754" s="11">
        <v>45077</v>
      </c>
      <c r="D5754" s="15">
        <v>12994</v>
      </c>
    </row>
    <row r="5755" spans="1:4" x14ac:dyDescent="0.3">
      <c r="A5755" s="1">
        <v>6</v>
      </c>
      <c r="B5755" s="1" t="s">
        <v>1049</v>
      </c>
      <c r="C5755" s="11">
        <v>45077</v>
      </c>
      <c r="D5755" s="15">
        <v>9000</v>
      </c>
    </row>
    <row r="5756" spans="1:4" x14ac:dyDescent="0.3">
      <c r="A5756" s="1">
        <v>6</v>
      </c>
      <c r="B5756" s="1" t="s">
        <v>1050</v>
      </c>
      <c r="C5756" s="11">
        <v>45077</v>
      </c>
      <c r="D5756" s="15">
        <v>281</v>
      </c>
    </row>
    <row r="5757" spans="1:4" x14ac:dyDescent="0.3">
      <c r="A5757" s="1">
        <v>6</v>
      </c>
      <c r="B5757" s="1" t="s">
        <v>1051</v>
      </c>
      <c r="C5757" s="11">
        <v>45107</v>
      </c>
      <c r="D5757" s="15">
        <v>409243</v>
      </c>
    </row>
    <row r="5758" spans="1:4" x14ac:dyDescent="0.3">
      <c r="A5758" s="1">
        <v>6</v>
      </c>
      <c r="B5758" s="1" t="s">
        <v>1052</v>
      </c>
      <c r="C5758" s="11">
        <v>45107</v>
      </c>
      <c r="D5758" s="15">
        <v>13347</v>
      </c>
    </row>
    <row r="5759" spans="1:4" x14ac:dyDescent="0.3">
      <c r="A5759" s="1">
        <v>6</v>
      </c>
      <c r="B5759" s="1" t="s">
        <v>1049</v>
      </c>
      <c r="C5759" s="11">
        <v>45107</v>
      </c>
      <c r="D5759" s="15">
        <v>9000</v>
      </c>
    </row>
    <row r="5760" spans="1:4" x14ac:dyDescent="0.3">
      <c r="A5760" s="1">
        <v>6</v>
      </c>
      <c r="B5760" s="1" t="s">
        <v>1050</v>
      </c>
      <c r="C5760" s="11">
        <v>45107</v>
      </c>
      <c r="D5760" s="15">
        <v>281</v>
      </c>
    </row>
    <row r="5761" spans="1:4" x14ac:dyDescent="0.3">
      <c r="A5761" s="1">
        <v>6</v>
      </c>
      <c r="B5761" s="1" t="s">
        <v>1051</v>
      </c>
      <c r="C5761" s="11">
        <v>45138</v>
      </c>
      <c r="D5761" s="15">
        <v>425230</v>
      </c>
    </row>
    <row r="5762" spans="1:4" x14ac:dyDescent="0.3">
      <c r="A5762" s="1">
        <v>6</v>
      </c>
      <c r="B5762" s="1" t="s">
        <v>1052</v>
      </c>
      <c r="C5762" s="11">
        <v>45138</v>
      </c>
      <c r="D5762" s="15">
        <v>13731</v>
      </c>
    </row>
    <row r="5763" spans="1:4" x14ac:dyDescent="0.3">
      <c r="A5763" s="1">
        <v>6</v>
      </c>
      <c r="B5763" s="1" t="s">
        <v>1049</v>
      </c>
      <c r="C5763" s="11">
        <v>45138</v>
      </c>
      <c r="D5763" s="15">
        <v>9000</v>
      </c>
    </row>
    <row r="5764" spans="1:4" x14ac:dyDescent="0.3">
      <c r="A5764" s="1">
        <v>6</v>
      </c>
      <c r="B5764" s="1" t="s">
        <v>1050</v>
      </c>
      <c r="C5764" s="11">
        <v>45138</v>
      </c>
      <c r="D5764" s="15">
        <v>281</v>
      </c>
    </row>
    <row r="5765" spans="1:4" x14ac:dyDescent="0.3">
      <c r="A5765" s="1">
        <v>6</v>
      </c>
      <c r="B5765" s="1" t="s">
        <v>1051</v>
      </c>
      <c r="C5765" s="11">
        <v>45169</v>
      </c>
      <c r="D5765" s="15">
        <v>417192</v>
      </c>
    </row>
    <row r="5766" spans="1:4" x14ac:dyDescent="0.3">
      <c r="A5766" s="1">
        <v>6</v>
      </c>
      <c r="B5766" s="1" t="s">
        <v>1052</v>
      </c>
      <c r="C5766" s="11">
        <v>45169</v>
      </c>
      <c r="D5766" s="15">
        <v>13559</v>
      </c>
    </row>
    <row r="5767" spans="1:4" x14ac:dyDescent="0.3">
      <c r="A5767" s="1">
        <v>6</v>
      </c>
      <c r="B5767" s="1" t="s">
        <v>1049</v>
      </c>
      <c r="C5767" s="11">
        <v>45169</v>
      </c>
      <c r="D5767" s="15">
        <v>9000</v>
      </c>
    </row>
    <row r="5768" spans="1:4" x14ac:dyDescent="0.3">
      <c r="A5768" s="1">
        <v>6</v>
      </c>
      <c r="B5768" s="1" t="s">
        <v>1050</v>
      </c>
      <c r="C5768" s="11">
        <v>45169</v>
      </c>
      <c r="D5768" s="15">
        <v>281</v>
      </c>
    </row>
    <row r="5769" spans="1:4" x14ac:dyDescent="0.3">
      <c r="A5769" s="1">
        <v>6</v>
      </c>
      <c r="B5769" s="1" t="s">
        <v>1051</v>
      </c>
      <c r="C5769" s="11">
        <v>45199</v>
      </c>
      <c r="D5769" s="15">
        <v>403810</v>
      </c>
    </row>
    <row r="5770" spans="1:4" x14ac:dyDescent="0.3">
      <c r="A5770" s="1">
        <v>6</v>
      </c>
      <c r="B5770" s="1" t="s">
        <v>1052</v>
      </c>
      <c r="C5770" s="11">
        <v>45199</v>
      </c>
      <c r="D5770" s="15">
        <v>13191</v>
      </c>
    </row>
    <row r="5771" spans="1:4" x14ac:dyDescent="0.3">
      <c r="A5771" s="1">
        <v>6</v>
      </c>
      <c r="B5771" s="1" t="s">
        <v>1049</v>
      </c>
      <c r="C5771" s="11">
        <v>45199</v>
      </c>
      <c r="D5771" s="15">
        <v>9000</v>
      </c>
    </row>
    <row r="5772" spans="1:4" x14ac:dyDescent="0.3">
      <c r="A5772" s="1">
        <v>6</v>
      </c>
      <c r="B5772" s="1" t="s">
        <v>1050</v>
      </c>
      <c r="C5772" s="11">
        <v>45199</v>
      </c>
      <c r="D5772" s="15">
        <v>281</v>
      </c>
    </row>
    <row r="5773" spans="1:4" x14ac:dyDescent="0.3">
      <c r="A5773" s="1">
        <v>6</v>
      </c>
      <c r="B5773" s="1" t="s">
        <v>1051</v>
      </c>
      <c r="C5773" s="11">
        <v>45230</v>
      </c>
      <c r="D5773" s="15">
        <v>392833</v>
      </c>
    </row>
    <row r="5774" spans="1:4" x14ac:dyDescent="0.3">
      <c r="A5774" s="1">
        <v>6</v>
      </c>
      <c r="B5774" s="1" t="s">
        <v>1052</v>
      </c>
      <c r="C5774" s="11">
        <v>45230</v>
      </c>
      <c r="D5774" s="15">
        <v>12977</v>
      </c>
    </row>
    <row r="5775" spans="1:4" x14ac:dyDescent="0.3">
      <c r="A5775" s="1">
        <v>6</v>
      </c>
      <c r="B5775" s="1" t="s">
        <v>1049</v>
      </c>
      <c r="C5775" s="11">
        <v>45230</v>
      </c>
      <c r="D5775" s="15">
        <v>9000</v>
      </c>
    </row>
    <row r="5776" spans="1:4" x14ac:dyDescent="0.3">
      <c r="A5776" s="1">
        <v>6</v>
      </c>
      <c r="B5776" s="1" t="s">
        <v>1050</v>
      </c>
      <c r="C5776" s="11">
        <v>45230</v>
      </c>
      <c r="D5776" s="15">
        <v>281</v>
      </c>
    </row>
    <row r="5777" spans="1:4" x14ac:dyDescent="0.3">
      <c r="A5777" s="1">
        <v>6</v>
      </c>
      <c r="B5777" s="1" t="s">
        <v>1051</v>
      </c>
      <c r="C5777" s="11">
        <v>45260</v>
      </c>
      <c r="D5777" s="15">
        <v>416050</v>
      </c>
    </row>
    <row r="5778" spans="1:4" x14ac:dyDescent="0.3">
      <c r="A5778" s="1">
        <v>6</v>
      </c>
      <c r="B5778" s="1" t="s">
        <v>1052</v>
      </c>
      <c r="C5778" s="11">
        <v>45260</v>
      </c>
      <c r="D5778" s="15">
        <v>13614</v>
      </c>
    </row>
    <row r="5779" spans="1:4" x14ac:dyDescent="0.3">
      <c r="A5779" s="1">
        <v>6</v>
      </c>
      <c r="B5779" s="1" t="s">
        <v>1049</v>
      </c>
      <c r="C5779" s="11">
        <v>45260</v>
      </c>
      <c r="D5779" s="15">
        <v>9000</v>
      </c>
    </row>
    <row r="5780" spans="1:4" x14ac:dyDescent="0.3">
      <c r="A5780" s="1">
        <v>6</v>
      </c>
      <c r="B5780" s="1" t="s">
        <v>1050</v>
      </c>
      <c r="C5780" s="11">
        <v>45260</v>
      </c>
      <c r="D5780" s="15">
        <v>281</v>
      </c>
    </row>
    <row r="5781" spans="1:4" x14ac:dyDescent="0.3">
      <c r="A5781" s="1">
        <v>6</v>
      </c>
      <c r="B5781" s="1" t="s">
        <v>1051</v>
      </c>
      <c r="C5781" s="11">
        <v>45291</v>
      </c>
      <c r="D5781" s="15">
        <v>440009</v>
      </c>
    </row>
    <row r="5782" spans="1:4" x14ac:dyDescent="0.3">
      <c r="A5782" s="1">
        <v>6</v>
      </c>
      <c r="B5782" s="1" t="s">
        <v>1052</v>
      </c>
      <c r="C5782" s="11">
        <v>45291</v>
      </c>
      <c r="D5782" s="15">
        <v>14197</v>
      </c>
    </row>
    <row r="5783" spans="1:4" x14ac:dyDescent="0.3">
      <c r="A5783" s="1">
        <v>6</v>
      </c>
      <c r="B5783" s="1" t="s">
        <v>1049</v>
      </c>
      <c r="C5783" s="11">
        <v>45291</v>
      </c>
      <c r="D5783" s="15">
        <v>9000</v>
      </c>
    </row>
    <row r="5784" spans="1:4" x14ac:dyDescent="0.3">
      <c r="A5784" s="1">
        <v>6</v>
      </c>
      <c r="B5784" s="1" t="s">
        <v>1050</v>
      </c>
      <c r="C5784" s="11">
        <v>45291</v>
      </c>
      <c r="D5784" s="15">
        <v>281</v>
      </c>
    </row>
    <row r="5785" spans="1:4" x14ac:dyDescent="0.3">
      <c r="A5785" s="1">
        <v>6</v>
      </c>
      <c r="B5785" s="1" t="s">
        <v>1051</v>
      </c>
      <c r="C5785" s="11">
        <v>45322</v>
      </c>
      <c r="D5785" s="15">
        <v>439969</v>
      </c>
    </row>
    <row r="5786" spans="1:4" x14ac:dyDescent="0.3">
      <c r="A5786" s="1">
        <v>6</v>
      </c>
      <c r="B5786" s="1" t="s">
        <v>1052</v>
      </c>
      <c r="C5786" s="11">
        <v>45322</v>
      </c>
      <c r="D5786" s="15">
        <v>14291</v>
      </c>
    </row>
    <row r="5787" spans="1:4" x14ac:dyDescent="0.3">
      <c r="A5787" s="1">
        <v>6</v>
      </c>
      <c r="B5787" s="1" t="s">
        <v>1049</v>
      </c>
      <c r="C5787" s="11">
        <v>45322</v>
      </c>
      <c r="D5787" s="15">
        <v>9000</v>
      </c>
    </row>
    <row r="5788" spans="1:4" x14ac:dyDescent="0.3">
      <c r="A5788" s="1">
        <v>6</v>
      </c>
      <c r="B5788" s="1" t="s">
        <v>1050</v>
      </c>
      <c r="C5788" s="11">
        <v>45322</v>
      </c>
      <c r="D5788" s="15">
        <v>281</v>
      </c>
    </row>
    <row r="5789" spans="1:4" x14ac:dyDescent="0.3">
      <c r="A5789" s="1">
        <v>6</v>
      </c>
      <c r="B5789" s="1" t="s">
        <v>1051</v>
      </c>
      <c r="C5789" s="11">
        <v>45351</v>
      </c>
      <c r="D5789" s="15">
        <v>444377</v>
      </c>
    </row>
    <row r="5790" spans="1:4" x14ac:dyDescent="0.3">
      <c r="A5790" s="1">
        <v>6</v>
      </c>
      <c r="B5790" s="1" t="s">
        <v>1052</v>
      </c>
      <c r="C5790" s="11">
        <v>45351</v>
      </c>
      <c r="D5790" s="15">
        <v>14451</v>
      </c>
    </row>
    <row r="5791" spans="1:4" x14ac:dyDescent="0.3">
      <c r="A5791" s="1">
        <v>6</v>
      </c>
      <c r="B5791" s="1" t="s">
        <v>1049</v>
      </c>
      <c r="C5791" s="11">
        <v>45351</v>
      </c>
      <c r="D5791" s="15">
        <v>9000</v>
      </c>
    </row>
    <row r="5792" spans="1:4" x14ac:dyDescent="0.3">
      <c r="A5792" s="1">
        <v>6</v>
      </c>
      <c r="B5792" s="1" t="s">
        <v>1050</v>
      </c>
      <c r="C5792" s="11">
        <v>45351</v>
      </c>
      <c r="D5792" s="15">
        <v>281</v>
      </c>
    </row>
    <row r="5793" spans="1:4" x14ac:dyDescent="0.3">
      <c r="A5793" s="1">
        <v>6</v>
      </c>
      <c r="B5793" s="1" t="s">
        <v>1051</v>
      </c>
      <c r="C5793" s="11">
        <v>45382</v>
      </c>
      <c r="D5793" s="15">
        <v>461729</v>
      </c>
    </row>
    <row r="5794" spans="1:4" x14ac:dyDescent="0.3">
      <c r="A5794" s="1">
        <v>6</v>
      </c>
      <c r="B5794" s="1" t="s">
        <v>1052</v>
      </c>
      <c r="C5794" s="11">
        <v>45382</v>
      </c>
      <c r="D5794" s="15">
        <v>14913</v>
      </c>
    </row>
    <row r="5795" spans="1:4" x14ac:dyDescent="0.3">
      <c r="A5795" s="1">
        <v>6</v>
      </c>
      <c r="B5795" s="1" t="s">
        <v>1049</v>
      </c>
      <c r="C5795" s="11">
        <v>45382</v>
      </c>
      <c r="D5795" s="15">
        <v>9000</v>
      </c>
    </row>
    <row r="5796" spans="1:4" x14ac:dyDescent="0.3">
      <c r="A5796" s="1">
        <v>6</v>
      </c>
      <c r="B5796" s="1" t="s">
        <v>1050</v>
      </c>
      <c r="C5796" s="11">
        <v>45382</v>
      </c>
      <c r="D5796" s="15">
        <v>281</v>
      </c>
    </row>
    <row r="5797" spans="1:4" x14ac:dyDescent="0.3">
      <c r="A5797" s="1">
        <v>6</v>
      </c>
      <c r="B5797" s="1" t="s">
        <v>1051</v>
      </c>
      <c r="C5797" s="11">
        <v>45412</v>
      </c>
      <c r="D5797" s="15">
        <v>450613</v>
      </c>
    </row>
    <row r="5798" spans="1:4" x14ac:dyDescent="0.3">
      <c r="A5798" s="1">
        <v>6</v>
      </c>
      <c r="B5798" s="1" t="s">
        <v>1053</v>
      </c>
      <c r="C5798" s="11">
        <v>45412</v>
      </c>
      <c r="D5798" s="15">
        <v>4000</v>
      </c>
    </row>
    <row r="5799" spans="1:4" x14ac:dyDescent="0.3">
      <c r="A5799" s="1">
        <v>6</v>
      </c>
      <c r="B5799" s="1" t="s">
        <v>1054</v>
      </c>
      <c r="C5799" s="11">
        <v>45412</v>
      </c>
      <c r="D5799" s="15">
        <v>30000</v>
      </c>
    </row>
    <row r="5800" spans="1:4" x14ac:dyDescent="0.3">
      <c r="A5800" s="1">
        <v>6</v>
      </c>
      <c r="B5800" s="1" t="s">
        <v>1052</v>
      </c>
      <c r="C5800" s="11">
        <v>45412</v>
      </c>
      <c r="D5800" s="15">
        <v>14594</v>
      </c>
    </row>
    <row r="5801" spans="1:4" x14ac:dyDescent="0.3">
      <c r="A5801" s="1">
        <v>6</v>
      </c>
      <c r="B5801" s="1" t="s">
        <v>1049</v>
      </c>
      <c r="C5801" s="11">
        <v>45412</v>
      </c>
      <c r="D5801" s="15">
        <v>3000</v>
      </c>
    </row>
    <row r="5802" spans="1:4" x14ac:dyDescent="0.3">
      <c r="A5802" s="1">
        <v>6</v>
      </c>
      <c r="B5802" s="1" t="s">
        <v>1050</v>
      </c>
      <c r="C5802" s="11">
        <v>45412</v>
      </c>
      <c r="D5802" s="15">
        <v>281</v>
      </c>
    </row>
    <row r="5803" spans="1:4" x14ac:dyDescent="0.3">
      <c r="A5803" s="1">
        <v>6</v>
      </c>
      <c r="B5803" s="1" t="s">
        <v>1051</v>
      </c>
      <c r="C5803" s="11">
        <v>45443</v>
      </c>
      <c r="D5803" s="15">
        <v>459188</v>
      </c>
    </row>
    <row r="5804" spans="1:4" x14ac:dyDescent="0.3">
      <c r="A5804" s="1">
        <v>6</v>
      </c>
      <c r="B5804" s="1" t="s">
        <v>1053</v>
      </c>
      <c r="C5804" s="11">
        <v>45443</v>
      </c>
      <c r="D5804" s="15">
        <v>4000</v>
      </c>
    </row>
    <row r="5805" spans="1:4" x14ac:dyDescent="0.3">
      <c r="A5805" s="1">
        <v>6</v>
      </c>
      <c r="B5805" s="1" t="s">
        <v>1054</v>
      </c>
      <c r="C5805" s="11">
        <v>45443</v>
      </c>
      <c r="D5805" s="15">
        <v>30000</v>
      </c>
    </row>
    <row r="5806" spans="1:4" x14ac:dyDescent="0.3">
      <c r="A5806" s="1">
        <v>6</v>
      </c>
      <c r="B5806" s="1" t="s">
        <v>1052</v>
      </c>
      <c r="C5806" s="11">
        <v>45443</v>
      </c>
      <c r="D5806" s="15">
        <v>14815</v>
      </c>
    </row>
    <row r="5807" spans="1:4" x14ac:dyDescent="0.3">
      <c r="A5807" s="1">
        <v>6</v>
      </c>
      <c r="B5807" s="1" t="s">
        <v>1049</v>
      </c>
      <c r="C5807" s="11">
        <v>45443</v>
      </c>
      <c r="D5807" s="15">
        <v>3000</v>
      </c>
    </row>
    <row r="5808" spans="1:4" x14ac:dyDescent="0.3">
      <c r="A5808" s="1">
        <v>6</v>
      </c>
      <c r="B5808" s="1" t="s">
        <v>1050</v>
      </c>
      <c r="C5808" s="11">
        <v>45443</v>
      </c>
      <c r="D5808" s="15">
        <v>281</v>
      </c>
    </row>
    <row r="5809" spans="1:4" x14ac:dyDescent="0.3">
      <c r="A5809" s="1">
        <v>6</v>
      </c>
      <c r="B5809" s="1" t="s">
        <v>1051</v>
      </c>
      <c r="C5809" s="11">
        <v>45473</v>
      </c>
      <c r="D5809" s="15">
        <v>461510</v>
      </c>
    </row>
    <row r="5810" spans="1:4" x14ac:dyDescent="0.3">
      <c r="A5810" s="1">
        <v>6</v>
      </c>
      <c r="B5810" s="1" t="s">
        <v>1053</v>
      </c>
      <c r="C5810" s="11">
        <v>45473</v>
      </c>
      <c r="D5810" s="15">
        <v>4000</v>
      </c>
    </row>
    <row r="5811" spans="1:4" x14ac:dyDescent="0.3">
      <c r="A5811" s="1">
        <v>6</v>
      </c>
      <c r="B5811" s="1" t="s">
        <v>1054</v>
      </c>
      <c r="C5811" s="11">
        <v>45473</v>
      </c>
      <c r="D5811" s="15">
        <v>30000</v>
      </c>
    </row>
    <row r="5812" spans="1:4" x14ac:dyDescent="0.3">
      <c r="A5812" s="1">
        <v>6</v>
      </c>
      <c r="B5812" s="1" t="s">
        <v>1052</v>
      </c>
      <c r="C5812" s="11">
        <v>45473</v>
      </c>
      <c r="D5812" s="15">
        <v>14886</v>
      </c>
    </row>
    <row r="5813" spans="1:4" x14ac:dyDescent="0.3">
      <c r="A5813" s="1">
        <v>6</v>
      </c>
      <c r="B5813" s="1" t="s">
        <v>1049</v>
      </c>
      <c r="C5813" s="11">
        <v>45473</v>
      </c>
      <c r="D5813" s="15">
        <v>3000</v>
      </c>
    </row>
    <row r="5814" spans="1:4" x14ac:dyDescent="0.3">
      <c r="A5814" s="1">
        <v>6</v>
      </c>
      <c r="B5814" s="1" t="s">
        <v>1055</v>
      </c>
      <c r="C5814" s="11">
        <v>45473</v>
      </c>
      <c r="D5814" s="15">
        <v>0</v>
      </c>
    </row>
    <row r="5815" spans="1:4" x14ac:dyDescent="0.3">
      <c r="A5815" s="1">
        <v>6</v>
      </c>
      <c r="B5815" s="1" t="s">
        <v>1050</v>
      </c>
      <c r="C5815" s="11">
        <v>45473</v>
      </c>
      <c r="D5815" s="15">
        <v>281</v>
      </c>
    </row>
    <row r="5816" spans="1:4" x14ac:dyDescent="0.3">
      <c r="A5816" s="1">
        <v>6</v>
      </c>
      <c r="B5816" s="1" t="s">
        <v>1051</v>
      </c>
      <c r="C5816" s="11">
        <v>45504</v>
      </c>
      <c r="D5816" s="15">
        <v>476273</v>
      </c>
    </row>
    <row r="5817" spans="1:4" x14ac:dyDescent="0.3">
      <c r="A5817" s="1">
        <v>6</v>
      </c>
      <c r="B5817" s="1" t="s">
        <v>1053</v>
      </c>
      <c r="C5817" s="11">
        <v>45504</v>
      </c>
      <c r="D5817" s="15">
        <v>4000</v>
      </c>
    </row>
    <row r="5818" spans="1:4" x14ac:dyDescent="0.3">
      <c r="A5818" s="1">
        <v>6</v>
      </c>
      <c r="B5818" s="1" t="s">
        <v>1054</v>
      </c>
      <c r="C5818" s="11">
        <v>45504</v>
      </c>
      <c r="D5818" s="15">
        <v>30000</v>
      </c>
    </row>
    <row r="5819" spans="1:4" x14ac:dyDescent="0.3">
      <c r="A5819" s="1">
        <v>6</v>
      </c>
      <c r="B5819" s="1" t="s">
        <v>1052</v>
      </c>
      <c r="C5819" s="11">
        <v>45504</v>
      </c>
      <c r="D5819" s="15">
        <v>15286</v>
      </c>
    </row>
    <row r="5820" spans="1:4" x14ac:dyDescent="0.3">
      <c r="A5820" s="1">
        <v>6</v>
      </c>
      <c r="B5820" s="1" t="s">
        <v>1049</v>
      </c>
      <c r="C5820" s="11">
        <v>45504</v>
      </c>
      <c r="D5820" s="15">
        <v>3000</v>
      </c>
    </row>
    <row r="5821" spans="1:4" x14ac:dyDescent="0.3">
      <c r="A5821" s="1">
        <v>6</v>
      </c>
      <c r="B5821" s="1" t="s">
        <v>1055</v>
      </c>
      <c r="C5821" s="11">
        <v>45504</v>
      </c>
      <c r="D5821" s="15">
        <v>0</v>
      </c>
    </row>
    <row r="5822" spans="1:4" x14ac:dyDescent="0.3">
      <c r="A5822" s="1">
        <v>6</v>
      </c>
      <c r="B5822" s="1" t="s">
        <v>1050</v>
      </c>
      <c r="C5822" s="11">
        <v>45504</v>
      </c>
      <c r="D5822" s="15">
        <v>281</v>
      </c>
    </row>
    <row r="5823" spans="1:4" x14ac:dyDescent="0.3">
      <c r="A5823" s="1">
        <v>6</v>
      </c>
      <c r="B5823" s="1" t="s">
        <v>1051</v>
      </c>
      <c r="C5823" s="11">
        <v>45535</v>
      </c>
      <c r="D5823" s="15">
        <v>484624</v>
      </c>
    </row>
    <row r="5824" spans="1:4" x14ac:dyDescent="0.3">
      <c r="A5824" s="1">
        <v>6</v>
      </c>
      <c r="B5824" s="1" t="s">
        <v>1053</v>
      </c>
      <c r="C5824" s="11">
        <v>45535</v>
      </c>
      <c r="D5824" s="15">
        <v>4000</v>
      </c>
    </row>
    <row r="5825" spans="1:4" x14ac:dyDescent="0.3">
      <c r="A5825" s="1">
        <v>6</v>
      </c>
      <c r="B5825" s="1" t="s">
        <v>1054</v>
      </c>
      <c r="C5825" s="11">
        <v>45535</v>
      </c>
      <c r="D5825" s="15">
        <v>30000</v>
      </c>
    </row>
    <row r="5826" spans="1:4" x14ac:dyDescent="0.3">
      <c r="A5826" s="1">
        <v>6</v>
      </c>
      <c r="B5826" s="1" t="s">
        <v>1052</v>
      </c>
      <c r="C5826" s="11">
        <v>45535</v>
      </c>
      <c r="D5826" s="15">
        <v>15534</v>
      </c>
    </row>
    <row r="5827" spans="1:4" x14ac:dyDescent="0.3">
      <c r="A5827" s="1">
        <v>6</v>
      </c>
      <c r="B5827" s="1" t="s">
        <v>1049</v>
      </c>
      <c r="C5827" s="11">
        <v>45535</v>
      </c>
      <c r="D5827" s="15">
        <v>3000</v>
      </c>
    </row>
    <row r="5828" spans="1:4" x14ac:dyDescent="0.3">
      <c r="A5828" s="1">
        <v>6</v>
      </c>
      <c r="B5828" s="1" t="s">
        <v>1055</v>
      </c>
      <c r="C5828" s="11">
        <v>45535</v>
      </c>
      <c r="D5828" s="15">
        <v>0</v>
      </c>
    </row>
    <row r="5829" spans="1:4" x14ac:dyDescent="0.3">
      <c r="A5829" s="1">
        <v>6</v>
      </c>
      <c r="B5829" s="1" t="s">
        <v>1050</v>
      </c>
      <c r="C5829" s="11">
        <v>45535</v>
      </c>
      <c r="D5829" s="15">
        <v>281</v>
      </c>
    </row>
    <row r="5830" spans="1:4" x14ac:dyDescent="0.3">
      <c r="A5830" s="1">
        <v>6</v>
      </c>
      <c r="B5830" s="1" t="s">
        <v>1051</v>
      </c>
      <c r="C5830" s="11">
        <v>45565</v>
      </c>
      <c r="D5830" s="15">
        <v>490652</v>
      </c>
    </row>
    <row r="5831" spans="1:4" x14ac:dyDescent="0.3">
      <c r="A5831" s="1">
        <v>6</v>
      </c>
      <c r="B5831" s="1" t="s">
        <v>1053</v>
      </c>
      <c r="C5831" s="11">
        <v>45565</v>
      </c>
      <c r="D5831" s="15">
        <v>4000</v>
      </c>
    </row>
    <row r="5832" spans="1:4" x14ac:dyDescent="0.3">
      <c r="A5832" s="1">
        <v>6</v>
      </c>
      <c r="B5832" s="1" t="s">
        <v>1054</v>
      </c>
      <c r="C5832" s="11">
        <v>45565</v>
      </c>
      <c r="D5832" s="15">
        <v>30000</v>
      </c>
    </row>
    <row r="5833" spans="1:4" x14ac:dyDescent="0.3">
      <c r="A5833" s="1">
        <v>6</v>
      </c>
      <c r="B5833" s="1" t="s">
        <v>1052</v>
      </c>
      <c r="C5833" s="11">
        <v>45565</v>
      </c>
      <c r="D5833" s="15">
        <v>15736</v>
      </c>
    </row>
    <row r="5834" spans="1:4" x14ac:dyDescent="0.3">
      <c r="A5834" s="1">
        <v>6</v>
      </c>
      <c r="B5834" s="1" t="s">
        <v>1049</v>
      </c>
      <c r="C5834" s="11">
        <v>45565</v>
      </c>
      <c r="D5834" s="15">
        <v>3000</v>
      </c>
    </row>
    <row r="5835" spans="1:4" x14ac:dyDescent="0.3">
      <c r="A5835" s="1">
        <v>6</v>
      </c>
      <c r="B5835" s="1" t="s">
        <v>1055</v>
      </c>
      <c r="C5835" s="11">
        <v>45565</v>
      </c>
      <c r="D5835" s="15">
        <v>0</v>
      </c>
    </row>
    <row r="5836" spans="1:4" x14ac:dyDescent="0.3">
      <c r="A5836" s="1">
        <v>6</v>
      </c>
      <c r="B5836" s="1" t="s">
        <v>1050</v>
      </c>
      <c r="C5836" s="11">
        <v>45565</v>
      </c>
      <c r="D5836" s="15">
        <v>281</v>
      </c>
    </row>
    <row r="5837" spans="1:4" x14ac:dyDescent="0.3">
      <c r="A5837" s="1">
        <v>6</v>
      </c>
      <c r="B5837" s="1" t="s">
        <v>1051</v>
      </c>
      <c r="C5837" s="11">
        <v>45596</v>
      </c>
      <c r="D5837" s="15">
        <v>485235</v>
      </c>
    </row>
    <row r="5838" spans="1:4" x14ac:dyDescent="0.3">
      <c r="A5838" s="1">
        <v>6</v>
      </c>
      <c r="B5838" s="1" t="s">
        <v>1053</v>
      </c>
      <c r="C5838" s="11">
        <v>45596</v>
      </c>
      <c r="D5838" s="15">
        <v>4000</v>
      </c>
    </row>
    <row r="5839" spans="1:4" x14ac:dyDescent="0.3">
      <c r="A5839" s="1">
        <v>6</v>
      </c>
      <c r="B5839" s="1" t="s">
        <v>1054</v>
      </c>
      <c r="C5839" s="11">
        <v>45596</v>
      </c>
      <c r="D5839" s="15">
        <v>30000</v>
      </c>
    </row>
    <row r="5840" spans="1:4" x14ac:dyDescent="0.3">
      <c r="A5840" s="1">
        <v>6</v>
      </c>
      <c r="B5840" s="1" t="s">
        <v>1052</v>
      </c>
      <c r="C5840" s="11">
        <v>45596</v>
      </c>
      <c r="D5840" s="15">
        <v>15578</v>
      </c>
    </row>
    <row r="5841" spans="1:4" x14ac:dyDescent="0.3">
      <c r="A5841" s="1">
        <v>6</v>
      </c>
      <c r="B5841" s="1" t="s">
        <v>1049</v>
      </c>
      <c r="C5841" s="11">
        <v>45596</v>
      </c>
      <c r="D5841" s="15">
        <v>3000</v>
      </c>
    </row>
    <row r="5842" spans="1:4" x14ac:dyDescent="0.3">
      <c r="A5842" s="1">
        <v>6</v>
      </c>
      <c r="B5842" s="1" t="s">
        <v>1055</v>
      </c>
      <c r="C5842" s="11">
        <v>45596</v>
      </c>
      <c r="D5842" s="15">
        <v>0</v>
      </c>
    </row>
    <row r="5843" spans="1:4" x14ac:dyDescent="0.3">
      <c r="A5843" s="1">
        <v>6</v>
      </c>
      <c r="B5843" s="1" t="s">
        <v>1050</v>
      </c>
      <c r="C5843" s="11">
        <v>45596</v>
      </c>
      <c r="D5843" s="15">
        <v>281</v>
      </c>
    </row>
    <row r="5844" spans="1:4" x14ac:dyDescent="0.3">
      <c r="A5844" s="1">
        <v>6</v>
      </c>
      <c r="B5844" s="1" t="s">
        <v>1051</v>
      </c>
      <c r="C5844" s="11">
        <v>45626</v>
      </c>
      <c r="D5844" s="15">
        <v>499838</v>
      </c>
    </row>
    <row r="5845" spans="1:4" x14ac:dyDescent="0.3">
      <c r="A5845" s="1">
        <v>6</v>
      </c>
      <c r="B5845" s="1" t="s">
        <v>1053</v>
      </c>
      <c r="C5845" s="11">
        <v>45626</v>
      </c>
      <c r="D5845" s="15">
        <v>4000</v>
      </c>
    </row>
    <row r="5846" spans="1:4" x14ac:dyDescent="0.3">
      <c r="A5846" s="1">
        <v>6</v>
      </c>
      <c r="B5846" s="1" t="s">
        <v>1054</v>
      </c>
      <c r="C5846" s="11">
        <v>45626</v>
      </c>
      <c r="D5846" s="15">
        <v>30000</v>
      </c>
    </row>
    <row r="5847" spans="1:4" x14ac:dyDescent="0.3">
      <c r="A5847" s="1">
        <v>6</v>
      </c>
      <c r="B5847" s="1" t="s">
        <v>1052</v>
      </c>
      <c r="C5847" s="11">
        <v>45626</v>
      </c>
      <c r="D5847" s="15">
        <v>15967</v>
      </c>
    </row>
    <row r="5848" spans="1:4" x14ac:dyDescent="0.3">
      <c r="A5848" s="1">
        <v>6</v>
      </c>
      <c r="B5848" s="1" t="s">
        <v>1049</v>
      </c>
      <c r="C5848" s="11">
        <v>45626</v>
      </c>
      <c r="D5848" s="15">
        <v>3000</v>
      </c>
    </row>
    <row r="5849" spans="1:4" x14ac:dyDescent="0.3">
      <c r="A5849" s="1">
        <v>6</v>
      </c>
      <c r="B5849" s="1" t="s">
        <v>1055</v>
      </c>
      <c r="C5849" s="11">
        <v>45626</v>
      </c>
      <c r="D5849" s="15">
        <v>0</v>
      </c>
    </row>
    <row r="5850" spans="1:4" x14ac:dyDescent="0.3">
      <c r="A5850" s="1">
        <v>6</v>
      </c>
      <c r="B5850" s="1" t="s">
        <v>1050</v>
      </c>
      <c r="C5850" s="11">
        <v>45626</v>
      </c>
      <c r="D5850" s="15">
        <v>281</v>
      </c>
    </row>
    <row r="5851" spans="1:4" x14ac:dyDescent="0.3">
      <c r="A5851" s="1">
        <v>6</v>
      </c>
      <c r="B5851" s="1" t="s">
        <v>1051</v>
      </c>
      <c r="C5851" s="11">
        <v>45657</v>
      </c>
      <c r="D5851" s="15">
        <v>478990</v>
      </c>
    </row>
    <row r="5852" spans="1:4" x14ac:dyDescent="0.3">
      <c r="A5852" s="1">
        <v>6</v>
      </c>
      <c r="B5852" s="1" t="s">
        <v>1053</v>
      </c>
      <c r="C5852" s="11">
        <v>45657</v>
      </c>
      <c r="D5852" s="15">
        <v>4000</v>
      </c>
    </row>
    <row r="5853" spans="1:4" x14ac:dyDescent="0.3">
      <c r="A5853" s="1">
        <v>6</v>
      </c>
      <c r="B5853" s="1" t="s">
        <v>1054</v>
      </c>
      <c r="C5853" s="11">
        <v>45657</v>
      </c>
      <c r="D5853" s="15">
        <v>30000</v>
      </c>
    </row>
    <row r="5854" spans="1:4" x14ac:dyDescent="0.3">
      <c r="A5854" s="1">
        <v>6</v>
      </c>
      <c r="B5854" s="1" t="s">
        <v>1052</v>
      </c>
      <c r="C5854" s="11">
        <v>45657</v>
      </c>
      <c r="D5854" s="15">
        <v>15407</v>
      </c>
    </row>
    <row r="5855" spans="1:4" x14ac:dyDescent="0.3">
      <c r="A5855" s="1">
        <v>6</v>
      </c>
      <c r="B5855" s="1" t="s">
        <v>1049</v>
      </c>
      <c r="C5855" s="11">
        <v>45657</v>
      </c>
      <c r="D5855" s="15">
        <v>3000</v>
      </c>
    </row>
    <row r="5856" spans="1:4" x14ac:dyDescent="0.3">
      <c r="A5856" s="1">
        <v>6</v>
      </c>
      <c r="B5856" s="1" t="s">
        <v>1055</v>
      </c>
      <c r="C5856" s="11">
        <v>45657</v>
      </c>
      <c r="D5856" s="15">
        <v>0</v>
      </c>
    </row>
    <row r="5857" spans="1:4" x14ac:dyDescent="0.3">
      <c r="A5857" s="1">
        <v>6</v>
      </c>
      <c r="B5857" s="1" t="s">
        <v>1050</v>
      </c>
      <c r="C5857" s="11">
        <v>45657</v>
      </c>
      <c r="D5857" s="15">
        <v>281</v>
      </c>
    </row>
    <row r="5858" spans="1:4" x14ac:dyDescent="0.3">
      <c r="A5858" s="1">
        <v>6</v>
      </c>
      <c r="B5858" s="1" t="s">
        <v>1056</v>
      </c>
      <c r="C5858" s="11">
        <v>45688</v>
      </c>
      <c r="D5858" s="15">
        <v>0</v>
      </c>
    </row>
    <row r="5859" spans="1:4" x14ac:dyDescent="0.3">
      <c r="A5859" s="1">
        <v>6</v>
      </c>
      <c r="B5859" s="1" t="s">
        <v>1051</v>
      </c>
      <c r="C5859" s="11">
        <v>45688</v>
      </c>
      <c r="D5859" s="15">
        <v>493348</v>
      </c>
    </row>
    <row r="5860" spans="1:4" x14ac:dyDescent="0.3">
      <c r="A5860" s="1">
        <v>6</v>
      </c>
      <c r="B5860" s="1" t="s">
        <v>1053</v>
      </c>
      <c r="C5860" s="11">
        <v>45688</v>
      </c>
      <c r="D5860" s="15">
        <v>4000</v>
      </c>
    </row>
    <row r="5861" spans="1:4" x14ac:dyDescent="0.3">
      <c r="A5861" s="1">
        <v>6</v>
      </c>
      <c r="B5861" s="1" t="s">
        <v>1054</v>
      </c>
      <c r="C5861" s="11">
        <v>45688</v>
      </c>
      <c r="D5861" s="15">
        <v>30000</v>
      </c>
    </row>
    <row r="5862" spans="1:4" x14ac:dyDescent="0.3">
      <c r="A5862" s="1">
        <v>6</v>
      </c>
      <c r="B5862" s="1" t="s">
        <v>1052</v>
      </c>
      <c r="C5862" s="11">
        <v>45688</v>
      </c>
      <c r="D5862" s="15">
        <v>15795</v>
      </c>
    </row>
    <row r="5863" spans="1:4" x14ac:dyDescent="0.3">
      <c r="A5863" s="1">
        <v>6</v>
      </c>
      <c r="B5863" s="1" t="s">
        <v>1049</v>
      </c>
      <c r="C5863" s="11">
        <v>45688</v>
      </c>
      <c r="D5863" s="15">
        <v>3000</v>
      </c>
    </row>
    <row r="5864" spans="1:4" x14ac:dyDescent="0.3">
      <c r="A5864" s="1">
        <v>6</v>
      </c>
      <c r="B5864" s="1" t="s">
        <v>1055</v>
      </c>
      <c r="C5864" s="11">
        <v>45688</v>
      </c>
      <c r="D5864" s="15">
        <v>0</v>
      </c>
    </row>
    <row r="5865" spans="1:4" x14ac:dyDescent="0.3">
      <c r="A5865" s="1">
        <v>6</v>
      </c>
      <c r="B5865" s="1" t="s">
        <v>1050</v>
      </c>
      <c r="C5865" s="11">
        <v>45688</v>
      </c>
      <c r="D5865" s="15">
        <v>281</v>
      </c>
    </row>
    <row r="5866" spans="1:4" x14ac:dyDescent="0.3">
      <c r="A5866" s="1">
        <v>6</v>
      </c>
      <c r="B5866" s="1" t="s">
        <v>1056</v>
      </c>
      <c r="C5866" s="11">
        <v>45716</v>
      </c>
      <c r="D5866" s="15">
        <v>0</v>
      </c>
    </row>
    <row r="5867" spans="1:4" x14ac:dyDescent="0.3">
      <c r="A5867" s="1">
        <v>6</v>
      </c>
      <c r="B5867" s="1" t="s">
        <v>1051</v>
      </c>
      <c r="C5867" s="11">
        <v>45716</v>
      </c>
      <c r="D5867" s="15">
        <v>486704</v>
      </c>
    </row>
    <row r="5868" spans="1:4" x14ac:dyDescent="0.3">
      <c r="A5868" s="1">
        <v>6</v>
      </c>
      <c r="B5868" s="1" t="s">
        <v>1053</v>
      </c>
      <c r="C5868" s="11">
        <v>45716</v>
      </c>
      <c r="D5868" s="15">
        <v>4000</v>
      </c>
    </row>
    <row r="5869" spans="1:4" x14ac:dyDescent="0.3">
      <c r="A5869" s="1">
        <v>6</v>
      </c>
      <c r="B5869" s="1" t="s">
        <v>1054</v>
      </c>
      <c r="C5869" s="11">
        <v>45716</v>
      </c>
      <c r="D5869" s="15">
        <v>30000</v>
      </c>
    </row>
    <row r="5870" spans="1:4" x14ac:dyDescent="0.3">
      <c r="A5870" s="1">
        <v>6</v>
      </c>
      <c r="B5870" s="1" t="s">
        <v>1052</v>
      </c>
      <c r="C5870" s="11">
        <v>45716</v>
      </c>
      <c r="D5870" s="15">
        <v>15640</v>
      </c>
    </row>
    <row r="5871" spans="1:4" x14ac:dyDescent="0.3">
      <c r="A5871" s="1">
        <v>6</v>
      </c>
      <c r="B5871" s="1" t="s">
        <v>1049</v>
      </c>
      <c r="C5871" s="11">
        <v>45716</v>
      </c>
      <c r="D5871" s="15">
        <v>3000</v>
      </c>
    </row>
    <row r="5872" spans="1:4" x14ac:dyDescent="0.3">
      <c r="A5872" s="1">
        <v>6</v>
      </c>
      <c r="B5872" s="1" t="s">
        <v>1055</v>
      </c>
      <c r="C5872" s="11">
        <v>45716</v>
      </c>
      <c r="D5872" s="15">
        <v>0</v>
      </c>
    </row>
    <row r="5873" spans="1:4" x14ac:dyDescent="0.3">
      <c r="A5873" s="1">
        <v>6</v>
      </c>
      <c r="B5873" s="1" t="s">
        <v>1050</v>
      </c>
      <c r="C5873" s="11">
        <v>45716</v>
      </c>
      <c r="D5873" s="15">
        <v>281</v>
      </c>
    </row>
    <row r="5874" spans="1:4" x14ac:dyDescent="0.3">
      <c r="A5874" s="1">
        <v>6</v>
      </c>
      <c r="B5874" s="1" t="s">
        <v>1056</v>
      </c>
      <c r="C5874" s="11">
        <v>45747</v>
      </c>
      <c r="D5874" s="15">
        <v>0</v>
      </c>
    </row>
    <row r="5875" spans="1:4" x14ac:dyDescent="0.3">
      <c r="A5875" s="1">
        <v>6</v>
      </c>
      <c r="B5875" s="1" t="s">
        <v>1051</v>
      </c>
      <c r="C5875" s="11">
        <v>45747</v>
      </c>
      <c r="D5875" s="15">
        <v>480119</v>
      </c>
    </row>
    <row r="5876" spans="1:4" x14ac:dyDescent="0.3">
      <c r="A5876" s="1">
        <v>6</v>
      </c>
      <c r="B5876" s="1" t="s">
        <v>1053</v>
      </c>
      <c r="C5876" s="11">
        <v>45747</v>
      </c>
      <c r="D5876" s="15">
        <v>4000</v>
      </c>
    </row>
    <row r="5877" spans="1:4" x14ac:dyDescent="0.3">
      <c r="A5877" s="1">
        <v>6</v>
      </c>
      <c r="B5877" s="1" t="s">
        <v>1054</v>
      </c>
      <c r="C5877" s="11">
        <v>45747</v>
      </c>
      <c r="D5877" s="15">
        <v>30000</v>
      </c>
    </row>
    <row r="5878" spans="1:4" x14ac:dyDescent="0.3">
      <c r="A5878" s="1">
        <v>6</v>
      </c>
      <c r="B5878" s="1" t="s">
        <v>1052</v>
      </c>
      <c r="C5878" s="11">
        <v>45747</v>
      </c>
      <c r="D5878" s="15">
        <v>15457</v>
      </c>
    </row>
    <row r="5879" spans="1:4" x14ac:dyDescent="0.3">
      <c r="A5879" s="1">
        <v>6</v>
      </c>
      <c r="B5879" s="1" t="s">
        <v>1049</v>
      </c>
      <c r="C5879" s="11">
        <v>45747</v>
      </c>
      <c r="D5879" s="15">
        <v>3000</v>
      </c>
    </row>
    <row r="5880" spans="1:4" x14ac:dyDescent="0.3">
      <c r="A5880" s="1">
        <v>6</v>
      </c>
      <c r="B5880" s="1" t="s">
        <v>1055</v>
      </c>
      <c r="C5880" s="11">
        <v>45747</v>
      </c>
      <c r="D5880" s="15">
        <v>0</v>
      </c>
    </row>
    <row r="5881" spans="1:4" x14ac:dyDescent="0.3">
      <c r="A5881" s="1">
        <v>6</v>
      </c>
      <c r="B5881" s="1" t="s">
        <v>1050</v>
      </c>
      <c r="C5881" s="11">
        <v>45747</v>
      </c>
      <c r="D5881" s="15">
        <v>281</v>
      </c>
    </row>
    <row r="5882" spans="1:4" x14ac:dyDescent="0.3">
      <c r="A5882" s="1">
        <v>6</v>
      </c>
      <c r="B5882" s="1" t="s">
        <v>1056</v>
      </c>
      <c r="C5882" s="11">
        <v>45777</v>
      </c>
      <c r="D5882" s="15">
        <v>0</v>
      </c>
    </row>
    <row r="5883" spans="1:4" x14ac:dyDescent="0.3">
      <c r="A5883" s="1">
        <v>6</v>
      </c>
      <c r="B5883" s="1" t="s">
        <v>1051</v>
      </c>
      <c r="C5883" s="11">
        <v>45777</v>
      </c>
      <c r="D5883" s="15">
        <v>476676</v>
      </c>
    </row>
    <row r="5884" spans="1:4" x14ac:dyDescent="0.3">
      <c r="A5884" s="1">
        <v>6</v>
      </c>
      <c r="B5884" s="1" t="s">
        <v>1053</v>
      </c>
      <c r="C5884" s="11">
        <v>45777</v>
      </c>
      <c r="D5884" s="15">
        <v>4000</v>
      </c>
    </row>
    <row r="5885" spans="1:4" x14ac:dyDescent="0.3">
      <c r="A5885" s="1">
        <v>6</v>
      </c>
      <c r="B5885" s="1" t="s">
        <v>1054</v>
      </c>
      <c r="C5885" s="11">
        <v>45777</v>
      </c>
      <c r="D5885" s="15">
        <v>30000</v>
      </c>
    </row>
    <row r="5886" spans="1:4" x14ac:dyDescent="0.3">
      <c r="A5886" s="1">
        <v>6</v>
      </c>
      <c r="B5886" s="1" t="s">
        <v>1052</v>
      </c>
      <c r="C5886" s="11">
        <v>45777</v>
      </c>
      <c r="D5886" s="15">
        <v>15386</v>
      </c>
    </row>
    <row r="5887" spans="1:4" x14ac:dyDescent="0.3">
      <c r="A5887" s="1">
        <v>6</v>
      </c>
      <c r="B5887" s="1" t="s">
        <v>1049</v>
      </c>
      <c r="C5887" s="11">
        <v>45777</v>
      </c>
      <c r="D5887" s="15">
        <v>3000</v>
      </c>
    </row>
    <row r="5888" spans="1:4" x14ac:dyDescent="0.3">
      <c r="A5888" s="1">
        <v>6</v>
      </c>
      <c r="B5888" s="1" t="s">
        <v>1055</v>
      </c>
      <c r="C5888" s="11">
        <v>45777</v>
      </c>
      <c r="D5888" s="15">
        <v>0</v>
      </c>
    </row>
    <row r="5889" spans="1:4" x14ac:dyDescent="0.3">
      <c r="A5889" s="1">
        <v>6</v>
      </c>
      <c r="B5889" s="1" t="s">
        <v>1050</v>
      </c>
      <c r="C5889" s="11">
        <v>45777</v>
      </c>
      <c r="D5889" s="15">
        <v>281</v>
      </c>
    </row>
    <row r="5890" spans="1:4" x14ac:dyDescent="0.3">
      <c r="A5890" s="1">
        <v>6</v>
      </c>
      <c r="B5890" s="1" t="s">
        <v>1056</v>
      </c>
      <c r="C5890" s="11">
        <v>45808</v>
      </c>
      <c r="D5890" s="15">
        <v>0</v>
      </c>
    </row>
    <row r="5891" spans="1:4" x14ac:dyDescent="0.3">
      <c r="A5891" s="1">
        <v>6</v>
      </c>
      <c r="B5891" s="1" t="s">
        <v>1051</v>
      </c>
      <c r="C5891" s="11">
        <v>45808</v>
      </c>
      <c r="D5891" s="15">
        <v>493777</v>
      </c>
    </row>
    <row r="5892" spans="1:4" x14ac:dyDescent="0.3">
      <c r="A5892" s="1">
        <v>6</v>
      </c>
      <c r="B5892" s="1" t="s">
        <v>1053</v>
      </c>
      <c r="C5892" s="11">
        <v>45808</v>
      </c>
      <c r="D5892" s="15">
        <v>4000</v>
      </c>
    </row>
    <row r="5893" spans="1:4" x14ac:dyDescent="0.3">
      <c r="A5893" s="1">
        <v>6</v>
      </c>
      <c r="B5893" s="1" t="s">
        <v>1054</v>
      </c>
      <c r="C5893" s="11">
        <v>45808</v>
      </c>
      <c r="D5893" s="15">
        <v>30000</v>
      </c>
    </row>
    <row r="5894" spans="1:4" x14ac:dyDescent="0.3">
      <c r="A5894" s="1">
        <v>6</v>
      </c>
      <c r="B5894" s="1" t="s">
        <v>1052</v>
      </c>
      <c r="C5894" s="11">
        <v>45808</v>
      </c>
      <c r="D5894" s="15">
        <v>15819</v>
      </c>
    </row>
    <row r="5895" spans="1:4" x14ac:dyDescent="0.3">
      <c r="A5895" s="1">
        <v>6</v>
      </c>
      <c r="B5895" s="1" t="s">
        <v>1049</v>
      </c>
      <c r="C5895" s="11">
        <v>45808</v>
      </c>
      <c r="D5895" s="15">
        <v>3000</v>
      </c>
    </row>
    <row r="5896" spans="1:4" x14ac:dyDescent="0.3">
      <c r="A5896" s="1">
        <v>6</v>
      </c>
      <c r="B5896" s="1" t="s">
        <v>1055</v>
      </c>
      <c r="C5896" s="11">
        <v>45808</v>
      </c>
      <c r="D5896" s="15">
        <v>0</v>
      </c>
    </row>
    <row r="5897" spans="1:4" x14ac:dyDescent="0.3">
      <c r="A5897" s="1">
        <v>6</v>
      </c>
      <c r="B5897" s="1" t="s">
        <v>1050</v>
      </c>
      <c r="C5897" s="11">
        <v>45808</v>
      </c>
      <c r="D5897" s="15">
        <v>281</v>
      </c>
    </row>
    <row r="5898" spans="1:4" x14ac:dyDescent="0.3">
      <c r="A5898" s="1">
        <v>6</v>
      </c>
      <c r="B5898" s="1" t="s">
        <v>1056</v>
      </c>
      <c r="C5898" s="11">
        <v>45838</v>
      </c>
      <c r="D5898" s="15">
        <v>0</v>
      </c>
    </row>
    <row r="5899" spans="1:4" x14ac:dyDescent="0.3">
      <c r="A5899" s="1">
        <v>6</v>
      </c>
      <c r="B5899" s="1" t="s">
        <v>1051</v>
      </c>
      <c r="C5899" s="11">
        <v>45838</v>
      </c>
      <c r="D5899" s="15">
        <v>508713</v>
      </c>
    </row>
    <row r="5900" spans="1:4" x14ac:dyDescent="0.3">
      <c r="A5900" s="1">
        <v>6</v>
      </c>
      <c r="B5900" s="1" t="s">
        <v>1053</v>
      </c>
      <c r="C5900" s="11">
        <v>45838</v>
      </c>
      <c r="D5900" s="15">
        <v>4000</v>
      </c>
    </row>
    <row r="5901" spans="1:4" x14ac:dyDescent="0.3">
      <c r="A5901" s="1">
        <v>6</v>
      </c>
      <c r="B5901" s="1" t="s">
        <v>1054</v>
      </c>
      <c r="C5901" s="11">
        <v>45838</v>
      </c>
      <c r="D5901" s="15">
        <v>30000</v>
      </c>
    </row>
    <row r="5902" spans="1:4" x14ac:dyDescent="0.3">
      <c r="A5902" s="1">
        <v>6</v>
      </c>
      <c r="B5902" s="1" t="s">
        <v>1052</v>
      </c>
      <c r="C5902" s="11">
        <v>45838</v>
      </c>
      <c r="D5902" s="15">
        <v>16236</v>
      </c>
    </row>
    <row r="5903" spans="1:4" x14ac:dyDescent="0.3">
      <c r="A5903" s="1">
        <v>6</v>
      </c>
      <c r="B5903" s="1" t="s">
        <v>1049</v>
      </c>
      <c r="C5903" s="11">
        <v>45838</v>
      </c>
      <c r="D5903" s="15">
        <v>3000</v>
      </c>
    </row>
    <row r="5904" spans="1:4" x14ac:dyDescent="0.3">
      <c r="A5904" s="1">
        <v>6</v>
      </c>
      <c r="B5904" s="1" t="s">
        <v>1055</v>
      </c>
      <c r="C5904" s="11">
        <v>45838</v>
      </c>
      <c r="D5904" s="15">
        <v>0</v>
      </c>
    </row>
    <row r="5905" spans="1:4" x14ac:dyDescent="0.3">
      <c r="A5905" s="1">
        <v>6</v>
      </c>
      <c r="B5905" s="1" t="s">
        <v>1050</v>
      </c>
      <c r="C5905" s="11">
        <v>45838</v>
      </c>
      <c r="D5905" s="15">
        <v>281</v>
      </c>
    </row>
    <row r="5906" spans="1:4" x14ac:dyDescent="0.3">
      <c r="A5906" s="1">
        <v>6</v>
      </c>
      <c r="B5906" s="1" t="s">
        <v>1056</v>
      </c>
      <c r="C5906" s="11">
        <v>45869</v>
      </c>
      <c r="D5906" s="15">
        <v>0</v>
      </c>
    </row>
    <row r="5907" spans="1:4" x14ac:dyDescent="0.3">
      <c r="A5907" s="1">
        <v>6</v>
      </c>
      <c r="B5907" s="1" t="s">
        <v>1051</v>
      </c>
      <c r="C5907" s="11">
        <v>45869</v>
      </c>
      <c r="D5907" s="15">
        <v>516002</v>
      </c>
    </row>
    <row r="5908" spans="1:4" x14ac:dyDescent="0.3">
      <c r="A5908" s="1">
        <v>6</v>
      </c>
      <c r="B5908" s="1" t="s">
        <v>1053</v>
      </c>
      <c r="C5908" s="11">
        <v>45869</v>
      </c>
      <c r="D5908" s="15">
        <v>4000</v>
      </c>
    </row>
    <row r="5909" spans="1:4" x14ac:dyDescent="0.3">
      <c r="A5909" s="1">
        <v>6</v>
      </c>
      <c r="B5909" s="1" t="s">
        <v>1057</v>
      </c>
      <c r="C5909" s="11">
        <v>45869</v>
      </c>
      <c r="D5909" s="15">
        <v>-15474</v>
      </c>
    </row>
    <row r="5910" spans="1:4" x14ac:dyDescent="0.3">
      <c r="A5910" s="1">
        <v>6</v>
      </c>
      <c r="B5910" s="1" t="s">
        <v>1054</v>
      </c>
      <c r="C5910" s="11">
        <v>45869</v>
      </c>
      <c r="D5910" s="15">
        <v>30000</v>
      </c>
    </row>
    <row r="5911" spans="1:4" x14ac:dyDescent="0.3">
      <c r="A5911" s="1">
        <v>6</v>
      </c>
      <c r="B5911" s="1" t="s">
        <v>1058</v>
      </c>
      <c r="C5911" s="11">
        <v>45869</v>
      </c>
      <c r="D5911" s="15">
        <v>-191577</v>
      </c>
    </row>
    <row r="5912" spans="1:4" x14ac:dyDescent="0.3">
      <c r="A5912" s="1">
        <v>6</v>
      </c>
      <c r="B5912" s="1" t="s">
        <v>1052</v>
      </c>
      <c r="C5912" s="11">
        <v>45869</v>
      </c>
      <c r="D5912" s="15">
        <v>16430</v>
      </c>
    </row>
    <row r="5913" spans="1:4" x14ac:dyDescent="0.3">
      <c r="A5913" s="1">
        <v>6</v>
      </c>
      <c r="B5913" s="1" t="s">
        <v>1049</v>
      </c>
      <c r="C5913" s="11">
        <v>45869</v>
      </c>
      <c r="D5913" s="15">
        <v>3000</v>
      </c>
    </row>
    <row r="5914" spans="1:4" x14ac:dyDescent="0.3">
      <c r="A5914" s="1">
        <v>6</v>
      </c>
      <c r="B5914" s="1" t="s">
        <v>1055</v>
      </c>
      <c r="C5914" s="11">
        <v>45869</v>
      </c>
      <c r="D5914" s="15">
        <v>0</v>
      </c>
    </row>
    <row r="5915" spans="1:4" x14ac:dyDescent="0.3">
      <c r="A5915" s="1">
        <v>6</v>
      </c>
      <c r="B5915" s="1" t="s">
        <v>1050</v>
      </c>
      <c r="C5915" s="11">
        <v>45869</v>
      </c>
      <c r="D5915" s="15">
        <v>281</v>
      </c>
    </row>
    <row r="5916" spans="1:4" x14ac:dyDescent="0.3">
      <c r="A5916" s="1">
        <v>6</v>
      </c>
      <c r="B5916" s="1" t="s">
        <v>1056</v>
      </c>
      <c r="C5916" s="11">
        <v>45900</v>
      </c>
      <c r="D5916" s="15">
        <v>0</v>
      </c>
    </row>
    <row r="5917" spans="1:4" x14ac:dyDescent="0.3">
      <c r="A5917" s="1">
        <v>6</v>
      </c>
      <c r="B5917" s="1" t="s">
        <v>1051</v>
      </c>
      <c r="C5917" s="11">
        <v>45900</v>
      </c>
      <c r="D5917" s="15">
        <v>515885</v>
      </c>
    </row>
    <row r="5918" spans="1:4" x14ac:dyDescent="0.3">
      <c r="A5918" s="1">
        <v>6</v>
      </c>
      <c r="B5918" s="1" t="s">
        <v>1053</v>
      </c>
      <c r="C5918" s="11">
        <v>45900</v>
      </c>
      <c r="D5918" s="15">
        <v>4000</v>
      </c>
    </row>
    <row r="5919" spans="1:4" x14ac:dyDescent="0.3">
      <c r="A5919" s="1">
        <v>6</v>
      </c>
      <c r="B5919" s="1" t="s">
        <v>1057</v>
      </c>
      <c r="C5919" s="11">
        <v>45900</v>
      </c>
      <c r="D5919" s="15">
        <v>-15474</v>
      </c>
    </row>
    <row r="5920" spans="1:4" x14ac:dyDescent="0.3">
      <c r="A5920" s="1">
        <v>6</v>
      </c>
      <c r="B5920" s="1" t="s">
        <v>1054</v>
      </c>
      <c r="C5920" s="11">
        <v>45900</v>
      </c>
      <c r="D5920" s="15">
        <v>30000</v>
      </c>
    </row>
    <row r="5921" spans="1:4" x14ac:dyDescent="0.3">
      <c r="A5921" s="1">
        <v>6</v>
      </c>
      <c r="B5921" s="1" t="s">
        <v>1058</v>
      </c>
      <c r="C5921" s="11">
        <v>45900</v>
      </c>
      <c r="D5921" s="15">
        <v>-191144</v>
      </c>
    </row>
    <row r="5922" spans="1:4" x14ac:dyDescent="0.3">
      <c r="A5922" s="1">
        <v>6</v>
      </c>
      <c r="B5922" s="1" t="s">
        <v>1052</v>
      </c>
      <c r="C5922" s="11">
        <v>45900</v>
      </c>
      <c r="D5922" s="15">
        <v>16440</v>
      </c>
    </row>
    <row r="5923" spans="1:4" x14ac:dyDescent="0.3">
      <c r="A5923" s="1">
        <v>6</v>
      </c>
      <c r="B5923" s="1" t="s">
        <v>1049</v>
      </c>
      <c r="C5923" s="11">
        <v>45900</v>
      </c>
      <c r="D5923" s="15">
        <v>3000</v>
      </c>
    </row>
    <row r="5924" spans="1:4" x14ac:dyDescent="0.3">
      <c r="A5924" s="1">
        <v>6</v>
      </c>
      <c r="B5924" s="1" t="s">
        <v>1055</v>
      </c>
      <c r="C5924" s="11">
        <v>45900</v>
      </c>
      <c r="D5924" s="15">
        <v>0</v>
      </c>
    </row>
    <row r="5925" spans="1:4" x14ac:dyDescent="0.3">
      <c r="A5925" s="1">
        <v>6</v>
      </c>
      <c r="B5925" s="1" t="s">
        <v>1050</v>
      </c>
      <c r="C5925" s="11">
        <v>45900</v>
      </c>
      <c r="D5925" s="15">
        <v>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037F-1D02-4497-B609-672B3FC3F79A}">
  <dimension ref="A1:W16"/>
  <sheetViews>
    <sheetView showGridLines="0" workbookViewId="0">
      <selection activeCell="B3" sqref="B3"/>
    </sheetView>
  </sheetViews>
  <sheetFormatPr defaultRowHeight="14.4" x14ac:dyDescent="0.3"/>
  <cols>
    <col min="1" max="1" width="7.77734375" style="1" bestFit="1" customWidth="1"/>
    <col min="2" max="2" width="14" customWidth="1"/>
    <col min="3" max="3" width="14.5546875" customWidth="1"/>
    <col min="4" max="4" width="29.109375" customWidth="1"/>
    <col min="5" max="5" width="21.88671875" customWidth="1"/>
    <col min="6" max="6" width="26.44140625" customWidth="1"/>
    <col min="7" max="7" width="17.5546875" customWidth="1"/>
    <col min="8" max="8" width="19.109375" customWidth="1"/>
    <col min="9" max="9" width="9.109375" style="1"/>
    <col min="10" max="10" width="24.88671875" customWidth="1"/>
    <col min="11" max="11" width="21.88671875" bestFit="1" customWidth="1"/>
    <col min="12" max="12" width="18.44140625" customWidth="1"/>
    <col min="13" max="13" width="16" customWidth="1"/>
    <col min="14" max="14" width="18.109375" customWidth="1"/>
    <col min="15" max="15" width="17.44140625" style="1" customWidth="1"/>
    <col min="16" max="16" width="21.88671875" bestFit="1" customWidth="1"/>
    <col min="17" max="17" width="12.5546875" style="1" customWidth="1"/>
    <col min="18" max="18" width="16.109375" style="1" customWidth="1"/>
    <col min="19" max="19" width="11.88671875" style="1" customWidth="1"/>
    <col min="20" max="20" width="15.88671875" style="1" customWidth="1"/>
    <col min="21" max="21" width="13.88671875" customWidth="1"/>
    <col min="22" max="22" width="11.44140625" style="1" customWidth="1"/>
    <col min="23" max="23" width="34.21875" style="1" customWidth="1"/>
  </cols>
  <sheetData>
    <row r="1" spans="1:23" x14ac:dyDescent="0.3">
      <c r="A1" s="12" t="s">
        <v>619</v>
      </c>
      <c r="B1" s="12" t="s">
        <v>1832</v>
      </c>
      <c r="C1" s="12" t="s">
        <v>1873</v>
      </c>
      <c r="D1" s="13" t="s">
        <v>1817</v>
      </c>
      <c r="E1" s="13" t="s">
        <v>1864</v>
      </c>
      <c r="F1" s="13" t="s">
        <v>1865</v>
      </c>
      <c r="G1" s="12" t="s">
        <v>1866</v>
      </c>
      <c r="H1" s="13" t="s">
        <v>1820</v>
      </c>
      <c r="I1" s="13" t="s">
        <v>1821</v>
      </c>
      <c r="J1" s="12" t="s">
        <v>1867</v>
      </c>
      <c r="K1" s="13" t="s">
        <v>1868</v>
      </c>
      <c r="L1" s="12" t="s">
        <v>1869</v>
      </c>
      <c r="M1" s="12" t="s">
        <v>1870</v>
      </c>
      <c r="N1" s="12" t="s">
        <v>1871</v>
      </c>
      <c r="O1" s="12" t="s">
        <v>1826</v>
      </c>
      <c r="P1" s="12" t="s">
        <v>1872</v>
      </c>
      <c r="Q1"/>
      <c r="R1"/>
      <c r="S1"/>
      <c r="T1"/>
      <c r="V1"/>
      <c r="W1"/>
    </row>
    <row r="2" spans="1:23" x14ac:dyDescent="0.3">
      <c r="A2" s="1">
        <v>1</v>
      </c>
      <c r="B2" s="9" t="s">
        <v>667</v>
      </c>
      <c r="C2" s="9">
        <v>1066</v>
      </c>
      <c r="D2" s="4">
        <v>37225</v>
      </c>
      <c r="E2" s="7">
        <v>45093.648865740739</v>
      </c>
      <c r="F2" s="4">
        <v>37225</v>
      </c>
      <c r="G2" s="9" t="s">
        <v>1796</v>
      </c>
      <c r="H2" s="2" t="s">
        <v>444</v>
      </c>
      <c r="I2" s="10">
        <v>2024</v>
      </c>
      <c r="J2" s="9" t="s">
        <v>99</v>
      </c>
      <c r="K2" s="2" t="s">
        <v>880</v>
      </c>
      <c r="L2" s="9" t="s">
        <v>1798</v>
      </c>
      <c r="M2" s="9" t="s">
        <v>1796</v>
      </c>
      <c r="N2" s="9" t="s">
        <v>10</v>
      </c>
      <c r="O2" s="9" t="s">
        <v>1808</v>
      </c>
      <c r="P2" s="8">
        <v>2022</v>
      </c>
      <c r="Q2"/>
      <c r="R2"/>
      <c r="S2"/>
      <c r="T2"/>
      <c r="V2"/>
      <c r="W2"/>
    </row>
    <row r="3" spans="1:23" x14ac:dyDescent="0.3">
      <c r="A3" s="1">
        <v>1</v>
      </c>
      <c r="B3" s="9" t="s">
        <v>667</v>
      </c>
      <c r="C3" s="9">
        <v>1067</v>
      </c>
      <c r="D3" s="4">
        <v>515296</v>
      </c>
      <c r="E3" s="7">
        <v>45093.648865740739</v>
      </c>
      <c r="F3" s="4">
        <v>515296</v>
      </c>
      <c r="G3" s="9" t="s">
        <v>1796</v>
      </c>
      <c r="H3" s="2" t="s">
        <v>1797</v>
      </c>
      <c r="I3" s="10">
        <v>0</v>
      </c>
      <c r="J3" s="9" t="s">
        <v>99</v>
      </c>
      <c r="K3" s="2" t="s">
        <v>875</v>
      </c>
      <c r="L3" s="9" t="s">
        <v>1798</v>
      </c>
      <c r="M3" s="9" t="s">
        <v>1796</v>
      </c>
      <c r="N3" s="9" t="s">
        <v>7</v>
      </c>
      <c r="O3" s="9" t="s">
        <v>1809</v>
      </c>
      <c r="P3" s="8">
        <v>2015</v>
      </c>
      <c r="Q3"/>
      <c r="R3"/>
      <c r="S3"/>
      <c r="T3"/>
      <c r="V3"/>
      <c r="W3"/>
    </row>
    <row r="4" spans="1:23" x14ac:dyDescent="0.3">
      <c r="A4" s="1">
        <v>1</v>
      </c>
      <c r="B4" s="9" t="s">
        <v>667</v>
      </c>
      <c r="C4" s="9">
        <v>1068</v>
      </c>
      <c r="D4" s="4">
        <v>45876</v>
      </c>
      <c r="E4" s="7">
        <v>45093.648865740739</v>
      </c>
      <c r="F4" s="4">
        <v>0</v>
      </c>
      <c r="G4" s="9" t="s">
        <v>1796</v>
      </c>
      <c r="H4" s="2" t="s">
        <v>1801</v>
      </c>
      <c r="I4" s="10">
        <v>2072</v>
      </c>
      <c r="J4" s="9" t="s">
        <v>99</v>
      </c>
      <c r="K4" s="2" t="s">
        <v>1877</v>
      </c>
      <c r="L4" s="9" t="s">
        <v>1802</v>
      </c>
      <c r="M4" s="9" t="s">
        <v>1796</v>
      </c>
      <c r="N4" s="9" t="s">
        <v>7</v>
      </c>
      <c r="O4" s="9" t="s">
        <v>1810</v>
      </c>
      <c r="P4" s="8">
        <v>2043</v>
      </c>
      <c r="Q4"/>
      <c r="R4"/>
      <c r="S4"/>
      <c r="T4"/>
      <c r="V4"/>
      <c r="W4"/>
    </row>
    <row r="5" spans="1:23" x14ac:dyDescent="0.3">
      <c r="A5" s="1">
        <v>1</v>
      </c>
      <c r="B5" s="9" t="s">
        <v>667</v>
      </c>
      <c r="C5" s="9">
        <v>1069</v>
      </c>
      <c r="D5" s="4">
        <v>0</v>
      </c>
      <c r="E5" s="7">
        <v>45093.648865740739</v>
      </c>
      <c r="F5" s="4">
        <v>0</v>
      </c>
      <c r="G5" s="9" t="s">
        <v>1796</v>
      </c>
      <c r="H5" s="2" t="s">
        <v>1804</v>
      </c>
      <c r="I5" s="10">
        <v>2070</v>
      </c>
      <c r="J5" s="9" t="s">
        <v>99</v>
      </c>
      <c r="K5" s="2" t="s">
        <v>1878</v>
      </c>
      <c r="L5" s="9" t="s">
        <v>1802</v>
      </c>
      <c r="M5" s="9" t="s">
        <v>1796</v>
      </c>
      <c r="N5" s="9" t="s">
        <v>10</v>
      </c>
      <c r="O5" s="9" t="s">
        <v>1811</v>
      </c>
      <c r="P5" s="8">
        <v>2041</v>
      </c>
      <c r="Q5"/>
      <c r="R5"/>
      <c r="S5"/>
      <c r="T5"/>
      <c r="V5"/>
      <c r="W5"/>
    </row>
    <row r="6" spans="1:23" x14ac:dyDescent="0.3">
      <c r="A6" s="1">
        <v>2</v>
      </c>
      <c r="B6" s="9" t="s">
        <v>629</v>
      </c>
      <c r="C6" s="9">
        <v>898</v>
      </c>
      <c r="D6" s="4">
        <v>150000</v>
      </c>
      <c r="E6" s="7">
        <v>45092.689097222225</v>
      </c>
      <c r="F6" s="4">
        <v>150000</v>
      </c>
      <c r="G6" s="9" t="s">
        <v>1796</v>
      </c>
      <c r="H6" s="2" t="s">
        <v>1797</v>
      </c>
      <c r="I6" s="10">
        <v>0</v>
      </c>
      <c r="J6" s="9" t="s">
        <v>99</v>
      </c>
      <c r="K6" s="2" t="s">
        <v>819</v>
      </c>
      <c r="L6" s="9" t="s">
        <v>1798</v>
      </c>
      <c r="M6" s="9" t="s">
        <v>1796</v>
      </c>
      <c r="N6" s="9" t="s">
        <v>7</v>
      </c>
      <c r="O6" s="9" t="s">
        <v>1799</v>
      </c>
      <c r="P6" s="8">
        <v>2014</v>
      </c>
      <c r="Q6"/>
      <c r="R6"/>
      <c r="S6"/>
      <c r="T6"/>
      <c r="V6"/>
      <c r="W6"/>
    </row>
    <row r="7" spans="1:23" x14ac:dyDescent="0.3">
      <c r="A7" s="1">
        <v>2</v>
      </c>
      <c r="B7" s="9" t="s">
        <v>629</v>
      </c>
      <c r="C7" s="9">
        <v>899</v>
      </c>
      <c r="D7" s="4">
        <v>33000</v>
      </c>
      <c r="E7" s="7">
        <v>45092.689097222225</v>
      </c>
      <c r="F7" s="4">
        <v>33000</v>
      </c>
      <c r="G7" s="9" t="s">
        <v>1796</v>
      </c>
      <c r="H7" s="2" t="s">
        <v>1797</v>
      </c>
      <c r="I7" s="10">
        <v>0</v>
      </c>
      <c r="J7" s="9" t="s">
        <v>99</v>
      </c>
      <c r="K7" s="2" t="s">
        <v>1874</v>
      </c>
      <c r="L7" s="9" t="s">
        <v>1798</v>
      </c>
      <c r="M7" s="9" t="s">
        <v>1796</v>
      </c>
      <c r="N7" s="9" t="s">
        <v>10</v>
      </c>
      <c r="O7" s="9" t="s">
        <v>1800</v>
      </c>
      <c r="P7" s="8">
        <v>2005</v>
      </c>
      <c r="Q7"/>
      <c r="R7"/>
      <c r="S7"/>
      <c r="T7"/>
      <c r="V7"/>
      <c r="W7"/>
    </row>
    <row r="8" spans="1:23" x14ac:dyDescent="0.3">
      <c r="A8" s="1">
        <v>2</v>
      </c>
      <c r="B8" s="9" t="s">
        <v>629</v>
      </c>
      <c r="C8" s="9">
        <v>900</v>
      </c>
      <c r="D8" s="4">
        <v>42800</v>
      </c>
      <c r="E8" s="7">
        <v>45092.689097222225</v>
      </c>
      <c r="F8" s="4">
        <v>0</v>
      </c>
      <c r="G8" s="9" t="s">
        <v>1796</v>
      </c>
      <c r="H8" s="2" t="s">
        <v>1801</v>
      </c>
      <c r="I8" s="10">
        <v>2069</v>
      </c>
      <c r="J8" s="9" t="s">
        <v>99</v>
      </c>
      <c r="K8" s="2" t="s">
        <v>1875</v>
      </c>
      <c r="L8" s="9" t="s">
        <v>1802</v>
      </c>
      <c r="M8" s="9" t="s">
        <v>1796</v>
      </c>
      <c r="N8" s="9" t="s">
        <v>7</v>
      </c>
      <c r="O8" s="9" t="s">
        <v>1803</v>
      </c>
      <c r="P8" s="8">
        <v>2044</v>
      </c>
      <c r="Q8"/>
      <c r="R8"/>
      <c r="S8"/>
      <c r="T8"/>
      <c r="V8"/>
      <c r="W8"/>
    </row>
    <row r="9" spans="1:23" x14ac:dyDescent="0.3">
      <c r="A9" s="1">
        <v>2</v>
      </c>
      <c r="B9" s="9" t="s">
        <v>629</v>
      </c>
      <c r="C9" s="9">
        <v>901</v>
      </c>
      <c r="D9" s="4">
        <v>11200</v>
      </c>
      <c r="E9" s="7">
        <v>45092.689097222225</v>
      </c>
      <c r="F9" s="4">
        <v>0</v>
      </c>
      <c r="G9" s="9" t="s">
        <v>1796</v>
      </c>
      <c r="H9" s="2" t="s">
        <v>1804</v>
      </c>
      <c r="I9" s="10">
        <v>2069</v>
      </c>
      <c r="J9" s="9" t="s">
        <v>99</v>
      </c>
      <c r="K9" s="2" t="s">
        <v>1876</v>
      </c>
      <c r="L9" s="9" t="s">
        <v>1802</v>
      </c>
      <c r="M9" s="9" t="s">
        <v>1796</v>
      </c>
      <c r="N9" s="9" t="s">
        <v>10</v>
      </c>
      <c r="O9" s="9" t="s">
        <v>1805</v>
      </c>
      <c r="P9" s="8">
        <v>2040</v>
      </c>
      <c r="Q9"/>
      <c r="R9"/>
      <c r="S9"/>
      <c r="T9"/>
      <c r="V9"/>
      <c r="W9"/>
    </row>
    <row r="10" spans="1:23" x14ac:dyDescent="0.3">
      <c r="A10" s="1">
        <v>3</v>
      </c>
      <c r="B10" s="9" t="s">
        <v>632</v>
      </c>
      <c r="C10" s="9">
        <v>1064</v>
      </c>
      <c r="D10" s="4">
        <v>40867</v>
      </c>
      <c r="E10" s="7">
        <v>45093.648865740739</v>
      </c>
      <c r="F10" s="4">
        <v>40867</v>
      </c>
      <c r="G10" s="9" t="s">
        <v>1796</v>
      </c>
      <c r="H10" s="2" t="s">
        <v>1801</v>
      </c>
      <c r="I10" s="10">
        <v>2044</v>
      </c>
      <c r="J10" s="9" t="s">
        <v>99</v>
      </c>
      <c r="K10" s="2" t="s">
        <v>1877</v>
      </c>
      <c r="L10" s="9" t="s">
        <v>1802</v>
      </c>
      <c r="M10" s="9" t="s">
        <v>1796</v>
      </c>
      <c r="N10" s="9" t="s">
        <v>7</v>
      </c>
      <c r="O10" s="9" t="s">
        <v>1806</v>
      </c>
      <c r="P10" s="8">
        <v>2015</v>
      </c>
      <c r="Q10"/>
      <c r="R10"/>
      <c r="S10"/>
      <c r="T10"/>
      <c r="V10"/>
      <c r="W10"/>
    </row>
    <row r="11" spans="1:23" x14ac:dyDescent="0.3">
      <c r="A11" s="1">
        <v>3</v>
      </c>
      <c r="B11" s="9" t="s">
        <v>632</v>
      </c>
      <c r="C11" s="9">
        <v>1065</v>
      </c>
      <c r="D11" s="4">
        <v>13416</v>
      </c>
      <c r="E11" s="7">
        <v>45093.648865740739</v>
      </c>
      <c r="F11" s="4">
        <v>13416</v>
      </c>
      <c r="G11" s="9" t="s">
        <v>1796</v>
      </c>
      <c r="H11" s="2" t="s">
        <v>1804</v>
      </c>
      <c r="I11" s="10">
        <v>2045</v>
      </c>
      <c r="J11" s="9" t="s">
        <v>99</v>
      </c>
      <c r="K11" s="2" t="s">
        <v>1879</v>
      </c>
      <c r="L11" s="9" t="s">
        <v>1802</v>
      </c>
      <c r="M11" s="9" t="s">
        <v>1796</v>
      </c>
      <c r="N11" s="9" t="s">
        <v>10</v>
      </c>
      <c r="O11" s="9" t="s">
        <v>1807</v>
      </c>
      <c r="P11" s="8">
        <v>2016</v>
      </c>
      <c r="Q11"/>
      <c r="R11"/>
      <c r="S11"/>
      <c r="T11"/>
      <c r="V11"/>
      <c r="W11"/>
    </row>
    <row r="12" spans="1:23" x14ac:dyDescent="0.3">
      <c r="A12" s="1">
        <v>4</v>
      </c>
      <c r="B12" s="9" t="s">
        <v>634</v>
      </c>
      <c r="C12" s="9">
        <v>2780</v>
      </c>
      <c r="D12" s="4">
        <v>100000</v>
      </c>
      <c r="E12" s="7">
        <v>45601.397615740738</v>
      </c>
      <c r="F12" s="4">
        <v>100000</v>
      </c>
      <c r="G12" s="9" t="s">
        <v>1796</v>
      </c>
      <c r="H12" s="2" t="s">
        <v>1797</v>
      </c>
      <c r="I12" s="10">
        <v>2069</v>
      </c>
      <c r="J12" s="9" t="s">
        <v>99</v>
      </c>
      <c r="K12" s="2" t="s">
        <v>780</v>
      </c>
      <c r="L12" s="9" t="s">
        <v>1798</v>
      </c>
      <c r="M12" s="9" t="s">
        <v>1796</v>
      </c>
      <c r="N12" s="9" t="s">
        <v>7</v>
      </c>
      <c r="O12" s="9" t="s">
        <v>1882</v>
      </c>
      <c r="P12" s="8">
        <v>2025</v>
      </c>
      <c r="Q12"/>
      <c r="R12"/>
      <c r="S12"/>
      <c r="T12"/>
      <c r="V12"/>
      <c r="W12"/>
    </row>
    <row r="13" spans="1:23" x14ac:dyDescent="0.3">
      <c r="A13" s="1">
        <v>5</v>
      </c>
      <c r="B13" s="9" t="s">
        <v>637</v>
      </c>
      <c r="C13" s="9">
        <v>1429</v>
      </c>
      <c r="D13" s="4">
        <v>36850</v>
      </c>
      <c r="E13" s="7">
        <v>45093.648888888885</v>
      </c>
      <c r="F13" s="4">
        <v>0</v>
      </c>
      <c r="G13" s="9" t="s">
        <v>1796</v>
      </c>
      <c r="H13" s="2" t="s">
        <v>1801</v>
      </c>
      <c r="I13" s="10">
        <v>2058</v>
      </c>
      <c r="J13" s="9" t="s">
        <v>99</v>
      </c>
      <c r="K13" s="2" t="s">
        <v>1880</v>
      </c>
      <c r="L13" s="9" t="s">
        <v>1802</v>
      </c>
      <c r="M13" s="9" t="s">
        <v>1796</v>
      </c>
      <c r="N13" s="9" t="s">
        <v>7</v>
      </c>
      <c r="O13" s="9" t="s">
        <v>1812</v>
      </c>
      <c r="P13" s="8">
        <v>2030</v>
      </c>
      <c r="Q13"/>
      <c r="R13"/>
      <c r="S13"/>
      <c r="T13"/>
      <c r="V13"/>
      <c r="W13"/>
    </row>
    <row r="14" spans="1:23" x14ac:dyDescent="0.3">
      <c r="A14" s="1">
        <v>5</v>
      </c>
      <c r="B14" s="9" t="s">
        <v>637</v>
      </c>
      <c r="C14" s="9">
        <v>1430</v>
      </c>
      <c r="D14" s="4">
        <v>0</v>
      </c>
      <c r="E14" s="7">
        <v>45093.648888888885</v>
      </c>
      <c r="F14" s="4">
        <v>0</v>
      </c>
      <c r="G14" s="9" t="s">
        <v>1796</v>
      </c>
      <c r="H14" s="2" t="s">
        <v>1804</v>
      </c>
      <c r="I14" s="10">
        <v>2059</v>
      </c>
      <c r="J14" s="9" t="s">
        <v>99</v>
      </c>
      <c r="K14" s="2" t="s">
        <v>1881</v>
      </c>
      <c r="L14" s="9" t="s">
        <v>1802</v>
      </c>
      <c r="M14" s="9" t="s">
        <v>1796</v>
      </c>
      <c r="N14" s="9" t="s">
        <v>10</v>
      </c>
      <c r="O14" s="9" t="s">
        <v>1813</v>
      </c>
      <c r="P14" s="8">
        <v>2030</v>
      </c>
      <c r="Q14"/>
      <c r="R14"/>
      <c r="S14"/>
      <c r="T14"/>
      <c r="V14"/>
      <c r="W14"/>
    </row>
    <row r="15" spans="1:23" x14ac:dyDescent="0.3">
      <c r="A15" s="1">
        <v>5</v>
      </c>
      <c r="B15" s="9" t="s">
        <v>637</v>
      </c>
      <c r="C15" s="9">
        <v>2648</v>
      </c>
      <c r="D15" s="4">
        <v>76000</v>
      </c>
      <c r="E15" s="7">
        <v>45601.397615740738</v>
      </c>
      <c r="F15" s="4">
        <v>76000</v>
      </c>
      <c r="G15" s="9" t="s">
        <v>1796</v>
      </c>
      <c r="H15" s="2" t="s">
        <v>1814</v>
      </c>
      <c r="I15" s="10">
        <v>5</v>
      </c>
      <c r="J15" s="9" t="s">
        <v>99</v>
      </c>
      <c r="K15" s="2" t="s">
        <v>208</v>
      </c>
      <c r="L15" s="9" t="s">
        <v>132</v>
      </c>
      <c r="M15" s="9" t="s">
        <v>1796</v>
      </c>
      <c r="N15" s="9" t="s">
        <v>7</v>
      </c>
      <c r="O15" s="9" t="s">
        <v>1815</v>
      </c>
      <c r="P15" s="8">
        <v>2024</v>
      </c>
      <c r="Q15"/>
      <c r="R15"/>
      <c r="S15"/>
      <c r="T15"/>
      <c r="V15"/>
      <c r="W15"/>
    </row>
    <row r="16" spans="1:23" x14ac:dyDescent="0.3">
      <c r="A16" s="1">
        <v>5</v>
      </c>
      <c r="B16" s="9" t="s">
        <v>637</v>
      </c>
      <c r="C16" s="9">
        <v>2649</v>
      </c>
      <c r="D16" s="4">
        <v>40000</v>
      </c>
      <c r="E16" s="7">
        <v>45601.397615740738</v>
      </c>
      <c r="F16" s="4">
        <v>40000</v>
      </c>
      <c r="G16" s="9" t="s">
        <v>1796</v>
      </c>
      <c r="H16" s="2" t="s">
        <v>1814</v>
      </c>
      <c r="I16" s="10">
        <v>10</v>
      </c>
      <c r="J16" s="9" t="s">
        <v>99</v>
      </c>
      <c r="K16" s="2" t="s">
        <v>209</v>
      </c>
      <c r="L16" s="9" t="s">
        <v>132</v>
      </c>
      <c r="M16" s="9" t="s">
        <v>1796</v>
      </c>
      <c r="N16" s="9" t="s">
        <v>7</v>
      </c>
      <c r="O16" s="9" t="s">
        <v>1815</v>
      </c>
      <c r="P16" s="8">
        <v>2024</v>
      </c>
      <c r="Q16"/>
      <c r="R16"/>
      <c r="S16"/>
      <c r="T16"/>
      <c r="V16"/>
      <c r="W1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DCF2-A61F-44A5-B907-DCB3700CC394}">
  <dimension ref="A1:G9"/>
  <sheetViews>
    <sheetView workbookViewId="0">
      <selection activeCell="C23" sqref="C23"/>
    </sheetView>
  </sheetViews>
  <sheetFormatPr defaultColWidth="28.33203125" defaultRowHeight="14.4" x14ac:dyDescent="0.3"/>
  <cols>
    <col min="1" max="1" width="45.77734375" customWidth="1"/>
    <col min="2" max="4" width="28.33203125" style="3"/>
  </cols>
  <sheetData>
    <row r="1" spans="1:7" x14ac:dyDescent="0.3">
      <c r="A1" s="12" t="s">
        <v>19</v>
      </c>
      <c r="B1" s="19" t="s">
        <v>2293</v>
      </c>
      <c r="C1" s="19" t="s">
        <v>2304</v>
      </c>
      <c r="D1" s="19" t="s">
        <v>2294</v>
      </c>
      <c r="E1" s="12" t="s">
        <v>2295</v>
      </c>
      <c r="F1" s="12" t="s">
        <v>20</v>
      </c>
      <c r="G1" s="12" t="s">
        <v>2299</v>
      </c>
    </row>
    <row r="2" spans="1:7" ht="27.6" x14ac:dyDescent="0.3">
      <c r="A2" s="127" t="s">
        <v>2302</v>
      </c>
      <c r="B2" s="130" t="s">
        <v>876</v>
      </c>
      <c r="C2" s="130" t="s">
        <v>978</v>
      </c>
      <c r="D2" s="130" t="s">
        <v>480</v>
      </c>
      <c r="E2" s="128" t="s">
        <v>2300</v>
      </c>
      <c r="F2" s="128" t="s">
        <v>2301</v>
      </c>
      <c r="G2" s="129">
        <v>0</v>
      </c>
    </row>
    <row r="3" spans="1:7" ht="27.6" x14ac:dyDescent="0.3">
      <c r="A3" s="127" t="s">
        <v>2303</v>
      </c>
      <c r="B3" s="130" t="s">
        <v>876</v>
      </c>
      <c r="C3" s="130" t="s">
        <v>978</v>
      </c>
      <c r="D3" s="130" t="s">
        <v>480</v>
      </c>
      <c r="E3" s="128" t="s">
        <v>2300</v>
      </c>
      <c r="F3" s="128">
        <v>32000</v>
      </c>
      <c r="G3" s="129">
        <v>0</v>
      </c>
    </row>
    <row r="4" spans="1:7" ht="27.6" x14ac:dyDescent="0.3">
      <c r="A4" s="127" t="s">
        <v>2305</v>
      </c>
      <c r="B4" s="130" t="s">
        <v>2311</v>
      </c>
      <c r="C4" s="130" t="s">
        <v>995</v>
      </c>
      <c r="D4" s="130" t="s">
        <v>480</v>
      </c>
      <c r="E4" s="128" t="s">
        <v>2296</v>
      </c>
      <c r="F4" s="128">
        <v>25000</v>
      </c>
      <c r="G4" s="129">
        <v>0</v>
      </c>
    </row>
    <row r="5" spans="1:7" ht="27.6" x14ac:dyDescent="0.3">
      <c r="A5" s="127" t="s">
        <v>2305</v>
      </c>
      <c r="B5" s="130" t="s">
        <v>2306</v>
      </c>
      <c r="C5" s="130" t="s">
        <v>998</v>
      </c>
      <c r="D5" s="130" t="s">
        <v>480</v>
      </c>
      <c r="E5" s="128" t="s">
        <v>2296</v>
      </c>
      <c r="F5" s="128">
        <v>10000</v>
      </c>
      <c r="G5" s="129">
        <v>0</v>
      </c>
    </row>
    <row r="6" spans="1:7" ht="27.6" x14ac:dyDescent="0.3">
      <c r="A6" s="127" t="s">
        <v>2307</v>
      </c>
      <c r="B6" s="130" t="s">
        <v>826</v>
      </c>
      <c r="C6" s="130" t="s">
        <v>989</v>
      </c>
      <c r="D6" s="130" t="s">
        <v>480</v>
      </c>
      <c r="E6" s="128" t="s">
        <v>2296</v>
      </c>
      <c r="F6" s="128" t="s">
        <v>2297</v>
      </c>
      <c r="G6" s="129">
        <v>0</v>
      </c>
    </row>
    <row r="7" spans="1:7" ht="27.6" x14ac:dyDescent="0.3">
      <c r="A7" s="127" t="s">
        <v>2308</v>
      </c>
      <c r="B7" s="130" t="s">
        <v>826</v>
      </c>
      <c r="C7" s="130" t="s">
        <v>989</v>
      </c>
      <c r="D7" s="130" t="s">
        <v>480</v>
      </c>
      <c r="E7" s="128" t="s">
        <v>2296</v>
      </c>
      <c r="F7" s="128">
        <v>32000</v>
      </c>
      <c r="G7" s="129">
        <v>0</v>
      </c>
    </row>
    <row r="8" spans="1:7" ht="27.6" x14ac:dyDescent="0.3">
      <c r="A8" s="127" t="s">
        <v>2309</v>
      </c>
      <c r="B8" s="130" t="s">
        <v>849</v>
      </c>
      <c r="C8" s="130" t="s">
        <v>1002</v>
      </c>
      <c r="D8" s="130" t="s">
        <v>480</v>
      </c>
      <c r="E8" s="128" t="s">
        <v>2298</v>
      </c>
      <c r="F8" s="128" t="s">
        <v>2297</v>
      </c>
      <c r="G8" s="129">
        <v>0</v>
      </c>
    </row>
    <row r="9" spans="1:7" ht="27.6" x14ac:dyDescent="0.3">
      <c r="A9" s="127" t="s">
        <v>2310</v>
      </c>
      <c r="B9" s="130" t="s">
        <v>849</v>
      </c>
      <c r="C9" s="130" t="s">
        <v>1002</v>
      </c>
      <c r="D9" s="130" t="s">
        <v>480</v>
      </c>
      <c r="E9" s="128" t="s">
        <v>2298</v>
      </c>
      <c r="F9" s="128">
        <v>32000</v>
      </c>
      <c r="G9" s="129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890F-1AF3-4FA0-BE55-F9BB16D1D05B}">
  <dimension ref="A1:W62"/>
  <sheetViews>
    <sheetView showGridLines="0" workbookViewId="0">
      <selection activeCell="H18" sqref="H18"/>
    </sheetView>
  </sheetViews>
  <sheetFormatPr defaultRowHeight="14.4" x14ac:dyDescent="0.3"/>
  <cols>
    <col min="1" max="1" width="12.21875" bestFit="1" customWidth="1"/>
    <col min="2" max="2" width="29.77734375" style="1" bestFit="1" customWidth="1"/>
    <col min="3" max="3" width="20.44140625" bestFit="1" customWidth="1"/>
    <col min="4" max="4" width="14.88671875" bestFit="1" customWidth="1"/>
    <col min="5" max="5" width="26.109375" bestFit="1" customWidth="1"/>
    <col min="6" max="6" width="16.5546875" style="4" bestFit="1" customWidth="1"/>
    <col min="7" max="7" width="18.21875" style="1" bestFit="1" customWidth="1"/>
    <col min="8" max="8" width="21.44140625" style="1" bestFit="1" customWidth="1"/>
    <col min="9" max="9" width="17.5546875" style="1" bestFit="1" customWidth="1"/>
    <col min="10" max="10" width="34.5546875" style="1" bestFit="1" customWidth="1"/>
    <col min="11" max="11" width="18" bestFit="1" customWidth="1"/>
    <col min="12" max="12" width="13.88671875" bestFit="1" customWidth="1"/>
    <col min="13" max="13" width="20.109375" bestFit="1" customWidth="1"/>
    <col min="14" max="14" width="34.5546875" bestFit="1" customWidth="1"/>
    <col min="15" max="15" width="18.77734375" style="1" bestFit="1" customWidth="1"/>
    <col min="16" max="16" width="23.21875" bestFit="1" customWidth="1"/>
    <col min="17" max="17" width="29.88671875" bestFit="1" customWidth="1"/>
    <col min="18" max="18" width="22.88671875" bestFit="1" customWidth="1"/>
    <col min="19" max="19" width="14.21875" bestFit="1" customWidth="1"/>
    <col min="20" max="20" width="30.5546875" bestFit="1" customWidth="1"/>
    <col min="21" max="21" width="36.21875" bestFit="1" customWidth="1"/>
    <col min="22" max="22" width="37.109375" bestFit="1" customWidth="1"/>
    <col min="23" max="23" width="19.109375" style="1" bestFit="1" customWidth="1"/>
    <col min="24" max="24" width="16.109375" bestFit="1" customWidth="1"/>
    <col min="25" max="25" width="18.77734375" bestFit="1" customWidth="1"/>
    <col min="26" max="26" width="23.21875" bestFit="1" customWidth="1"/>
    <col min="27" max="27" width="20.21875" bestFit="1" customWidth="1"/>
    <col min="28" max="28" width="19.88671875" bestFit="1" customWidth="1"/>
    <col min="29" max="29" width="15.77734375" bestFit="1" customWidth="1"/>
    <col min="30" max="30" width="8.88671875" bestFit="1" customWidth="1"/>
    <col min="33" max="33" width="20" customWidth="1"/>
  </cols>
  <sheetData>
    <row r="1" spans="1:23" x14ac:dyDescent="0.3">
      <c r="A1" s="12" t="s">
        <v>619</v>
      </c>
      <c r="B1" s="13" t="s">
        <v>1816</v>
      </c>
      <c r="C1" s="13" t="s">
        <v>1833</v>
      </c>
      <c r="D1" s="16" t="s">
        <v>1817</v>
      </c>
      <c r="E1" s="12" t="s">
        <v>1818</v>
      </c>
      <c r="F1" s="12" t="s">
        <v>1819</v>
      </c>
      <c r="G1" s="12" t="s">
        <v>1820</v>
      </c>
      <c r="H1" s="13" t="s">
        <v>1823</v>
      </c>
      <c r="I1" s="12" t="s">
        <v>1824</v>
      </c>
      <c r="J1" s="12" t="s">
        <v>1826</v>
      </c>
      <c r="K1" s="13" t="s">
        <v>1827</v>
      </c>
      <c r="L1" s="13" t="s">
        <v>1828</v>
      </c>
      <c r="M1" s="13" t="s">
        <v>18</v>
      </c>
      <c r="N1" s="13" t="s">
        <v>17</v>
      </c>
      <c r="O1"/>
      <c r="W1"/>
    </row>
    <row r="2" spans="1:23" x14ac:dyDescent="0.3">
      <c r="A2" s="1">
        <v>1</v>
      </c>
      <c r="B2" s="2" t="s">
        <v>1894</v>
      </c>
      <c r="C2" s="2" t="s">
        <v>667</v>
      </c>
      <c r="D2" s="4">
        <v>24253</v>
      </c>
      <c r="E2" s="11">
        <v>46023</v>
      </c>
      <c r="F2" s="11">
        <v>46387</v>
      </c>
      <c r="G2" s="9" t="s">
        <v>444</v>
      </c>
      <c r="H2" s="2" t="s">
        <v>1853</v>
      </c>
      <c r="I2" s="9" t="s">
        <v>1841</v>
      </c>
      <c r="J2" s="11">
        <v>44927</v>
      </c>
      <c r="K2" s="2" t="s">
        <v>1849</v>
      </c>
      <c r="L2" s="2" t="s">
        <v>444</v>
      </c>
      <c r="M2" s="2" t="s">
        <v>1850</v>
      </c>
      <c r="N2" s="2" t="s">
        <v>1850</v>
      </c>
      <c r="O2"/>
      <c r="W2"/>
    </row>
    <row r="3" spans="1:23" x14ac:dyDescent="0.3">
      <c r="A3" s="1">
        <v>1</v>
      </c>
      <c r="B3" s="2" t="s">
        <v>1895</v>
      </c>
      <c r="C3" s="2" t="s">
        <v>667</v>
      </c>
      <c r="D3" s="4">
        <v>42520</v>
      </c>
      <c r="E3" s="11">
        <v>44927</v>
      </c>
      <c r="F3" s="11">
        <v>45291</v>
      </c>
      <c r="G3" s="9" t="s">
        <v>444</v>
      </c>
      <c r="H3" s="2" t="s">
        <v>1854</v>
      </c>
      <c r="I3" s="9" t="s">
        <v>1841</v>
      </c>
      <c r="J3" s="11">
        <v>44197</v>
      </c>
      <c r="K3" s="2" t="s">
        <v>1849</v>
      </c>
      <c r="L3" s="2" t="s">
        <v>444</v>
      </c>
      <c r="M3" s="2" t="s">
        <v>1850</v>
      </c>
      <c r="N3" s="2" t="s">
        <v>1850</v>
      </c>
      <c r="O3"/>
      <c r="W3"/>
    </row>
    <row r="4" spans="1:23" x14ac:dyDescent="0.3">
      <c r="A4" s="1">
        <v>1</v>
      </c>
      <c r="B4" s="2" t="s">
        <v>1894</v>
      </c>
      <c r="C4" s="2" t="s">
        <v>667</v>
      </c>
      <c r="D4" s="4">
        <v>32253</v>
      </c>
      <c r="E4" s="11">
        <v>47484</v>
      </c>
      <c r="F4" s="11">
        <v>47848</v>
      </c>
      <c r="G4" s="9" t="s">
        <v>444</v>
      </c>
      <c r="H4" s="2" t="s">
        <v>1853</v>
      </c>
      <c r="I4" s="9" t="s">
        <v>1841</v>
      </c>
      <c r="J4" s="11">
        <v>46388</v>
      </c>
      <c r="K4" s="2" t="s">
        <v>1849</v>
      </c>
      <c r="L4" s="2" t="s">
        <v>444</v>
      </c>
      <c r="M4" s="2" t="s">
        <v>1850</v>
      </c>
      <c r="N4" s="2" t="s">
        <v>1850</v>
      </c>
      <c r="O4"/>
      <c r="W4"/>
    </row>
    <row r="5" spans="1:23" x14ac:dyDescent="0.3">
      <c r="A5" s="1">
        <v>1</v>
      </c>
      <c r="B5" s="2" t="s">
        <v>127</v>
      </c>
      <c r="C5" s="2" t="s">
        <v>667</v>
      </c>
      <c r="D5" s="4">
        <v>30000</v>
      </c>
      <c r="E5" s="11">
        <v>43466</v>
      </c>
      <c r="F5" s="11">
        <v>43830</v>
      </c>
      <c r="G5" s="9" t="s">
        <v>444</v>
      </c>
      <c r="H5" s="2"/>
      <c r="I5" s="9" t="s">
        <v>1841</v>
      </c>
      <c r="J5" s="11">
        <v>43466</v>
      </c>
      <c r="K5" s="2" t="s">
        <v>1849</v>
      </c>
      <c r="L5" s="2" t="s">
        <v>444</v>
      </c>
      <c r="M5" s="2" t="s">
        <v>103</v>
      </c>
      <c r="N5" s="2" t="s">
        <v>1842</v>
      </c>
      <c r="O5"/>
      <c r="W5"/>
    </row>
    <row r="6" spans="1:23" x14ac:dyDescent="0.3">
      <c r="A6" s="1">
        <v>1</v>
      </c>
      <c r="B6" s="2" t="s">
        <v>158</v>
      </c>
      <c r="C6" s="2" t="s">
        <v>667</v>
      </c>
      <c r="D6" s="4">
        <v>0</v>
      </c>
      <c r="E6" s="11">
        <v>62842</v>
      </c>
      <c r="F6" s="11">
        <v>63189</v>
      </c>
      <c r="G6" s="9" t="s">
        <v>1838</v>
      </c>
      <c r="H6" s="2"/>
      <c r="I6" s="9" t="s">
        <v>1841</v>
      </c>
      <c r="J6" s="11">
        <v>44927</v>
      </c>
      <c r="K6" s="2" t="s">
        <v>1849</v>
      </c>
      <c r="L6" s="2" t="s">
        <v>444</v>
      </c>
      <c r="M6" s="2" t="s">
        <v>138</v>
      </c>
      <c r="N6" s="2" t="s">
        <v>1842</v>
      </c>
      <c r="O6"/>
      <c r="W6"/>
    </row>
    <row r="7" spans="1:23" x14ac:dyDescent="0.3">
      <c r="A7" s="1">
        <v>1</v>
      </c>
      <c r="B7" s="2" t="s">
        <v>794</v>
      </c>
      <c r="C7" s="2" t="s">
        <v>667</v>
      </c>
      <c r="D7" s="4">
        <v>40000</v>
      </c>
      <c r="E7" s="11">
        <v>62350</v>
      </c>
      <c r="F7" s="11">
        <v>62458</v>
      </c>
      <c r="G7" s="9" t="s">
        <v>1804</v>
      </c>
      <c r="H7" s="2"/>
      <c r="I7" s="9" t="s">
        <v>1841</v>
      </c>
      <c r="J7" s="11">
        <v>58698</v>
      </c>
      <c r="K7" s="2" t="s">
        <v>1849</v>
      </c>
      <c r="L7" s="2" t="s">
        <v>1855</v>
      </c>
      <c r="M7" s="2" t="s">
        <v>136</v>
      </c>
      <c r="N7" s="2" t="s">
        <v>1842</v>
      </c>
      <c r="O7"/>
      <c r="W7"/>
    </row>
    <row r="8" spans="1:23" x14ac:dyDescent="0.3">
      <c r="A8" s="1">
        <v>1</v>
      </c>
      <c r="B8" s="2" t="s">
        <v>881</v>
      </c>
      <c r="C8" s="2" t="s">
        <v>667</v>
      </c>
      <c r="D8" s="4">
        <v>40000</v>
      </c>
      <c r="E8" s="11">
        <v>62842</v>
      </c>
      <c r="F8" s="11">
        <v>63189</v>
      </c>
      <c r="G8" s="9" t="s">
        <v>1801</v>
      </c>
      <c r="H8" s="2"/>
      <c r="I8" s="9" t="s">
        <v>1841</v>
      </c>
      <c r="J8" s="11">
        <v>59190</v>
      </c>
      <c r="K8" s="2" t="s">
        <v>1849</v>
      </c>
      <c r="L8" s="2" t="s">
        <v>1856</v>
      </c>
      <c r="M8" s="2" t="s">
        <v>136</v>
      </c>
      <c r="N8" s="2" t="s">
        <v>1842</v>
      </c>
      <c r="O8"/>
      <c r="W8"/>
    </row>
    <row r="9" spans="1:23" x14ac:dyDescent="0.3">
      <c r="A9" s="1">
        <v>1</v>
      </c>
      <c r="B9" s="2" t="s">
        <v>1834</v>
      </c>
      <c r="C9" s="2" t="s">
        <v>667</v>
      </c>
      <c r="D9" s="4">
        <v>160000</v>
      </c>
      <c r="E9" s="11">
        <v>51885</v>
      </c>
      <c r="F9" s="11">
        <v>51867</v>
      </c>
      <c r="G9" s="9" t="s">
        <v>1797</v>
      </c>
      <c r="H9" s="2"/>
      <c r="I9" s="9" t="s">
        <v>1796</v>
      </c>
      <c r="J9" s="11">
        <v>45658</v>
      </c>
      <c r="K9" s="2" t="s">
        <v>1849</v>
      </c>
      <c r="L9" s="2" t="s">
        <v>444</v>
      </c>
      <c r="M9" s="2" t="s">
        <v>1835</v>
      </c>
      <c r="N9" s="2" t="s">
        <v>1836</v>
      </c>
      <c r="O9"/>
      <c r="W9"/>
    </row>
    <row r="10" spans="1:23" x14ac:dyDescent="0.3">
      <c r="A10" s="1">
        <v>1</v>
      </c>
      <c r="B10" s="2" t="s">
        <v>1837</v>
      </c>
      <c r="C10" s="2" t="s">
        <v>667</v>
      </c>
      <c r="D10" s="4">
        <v>160000</v>
      </c>
      <c r="E10" s="11">
        <v>59190</v>
      </c>
      <c r="F10" s="11">
        <v>59172</v>
      </c>
      <c r="G10" s="9" t="s">
        <v>1856</v>
      </c>
      <c r="H10" s="2"/>
      <c r="I10" s="9" t="s">
        <v>1796</v>
      </c>
      <c r="J10" s="11">
        <v>51885</v>
      </c>
      <c r="K10" s="2" t="s">
        <v>1849</v>
      </c>
      <c r="L10" s="2" t="s">
        <v>1797</v>
      </c>
      <c r="M10" s="2" t="s">
        <v>1839</v>
      </c>
      <c r="N10" s="2" t="s">
        <v>1836</v>
      </c>
      <c r="O10"/>
      <c r="W10"/>
    </row>
    <row r="11" spans="1:23" x14ac:dyDescent="0.3">
      <c r="A11" s="1">
        <v>1</v>
      </c>
      <c r="B11" s="2" t="s">
        <v>1860</v>
      </c>
      <c r="C11" s="2" t="s">
        <v>667</v>
      </c>
      <c r="D11" s="4">
        <v>160000</v>
      </c>
      <c r="E11" s="11">
        <v>62842</v>
      </c>
      <c r="F11" s="11">
        <v>63189</v>
      </c>
      <c r="G11" s="9" t="s">
        <v>1838</v>
      </c>
      <c r="H11" s="2"/>
      <c r="I11" s="9" t="s">
        <v>1796</v>
      </c>
      <c r="J11" s="11">
        <v>59172</v>
      </c>
      <c r="K11" s="2" t="s">
        <v>1849</v>
      </c>
      <c r="L11" s="2" t="s">
        <v>1856</v>
      </c>
      <c r="M11" s="2" t="s">
        <v>1861</v>
      </c>
      <c r="N11" s="2" t="s">
        <v>1836</v>
      </c>
      <c r="O11"/>
      <c r="W11"/>
    </row>
    <row r="12" spans="1:23" x14ac:dyDescent="0.3">
      <c r="A12" s="1">
        <v>2</v>
      </c>
      <c r="B12" s="2" t="s">
        <v>1834</v>
      </c>
      <c r="C12" s="2" t="s">
        <v>629</v>
      </c>
      <c r="D12" s="4">
        <v>165000</v>
      </c>
      <c r="E12" s="11">
        <v>50918</v>
      </c>
      <c r="F12" s="11">
        <v>50771</v>
      </c>
      <c r="G12" s="9" t="s">
        <v>1797</v>
      </c>
      <c r="H12" s="2"/>
      <c r="I12" s="9" t="s">
        <v>1796</v>
      </c>
      <c r="J12" s="11">
        <v>45658</v>
      </c>
      <c r="K12" s="2" t="s">
        <v>1849</v>
      </c>
      <c r="L12" s="2" t="s">
        <v>444</v>
      </c>
      <c r="M12" s="2" t="s">
        <v>1835</v>
      </c>
      <c r="N12" s="2" t="s">
        <v>1836</v>
      </c>
      <c r="O12"/>
      <c r="W12"/>
    </row>
    <row r="13" spans="1:23" x14ac:dyDescent="0.3">
      <c r="A13" s="1">
        <v>2</v>
      </c>
      <c r="B13" s="2" t="s">
        <v>1837</v>
      </c>
      <c r="C13" s="2" t="s">
        <v>629</v>
      </c>
      <c r="D13" s="4">
        <v>157500</v>
      </c>
      <c r="E13" s="11">
        <v>61907</v>
      </c>
      <c r="F13" s="11">
        <v>62093</v>
      </c>
      <c r="G13" s="9" t="s">
        <v>1838</v>
      </c>
      <c r="H13" s="2"/>
      <c r="I13" s="9" t="s">
        <v>1796</v>
      </c>
      <c r="J13" s="11">
        <v>50918</v>
      </c>
      <c r="K13" s="2" t="s">
        <v>1849</v>
      </c>
      <c r="L13" s="2" t="s">
        <v>1797</v>
      </c>
      <c r="M13" s="2" t="s">
        <v>1839</v>
      </c>
      <c r="N13" s="2" t="s">
        <v>1836</v>
      </c>
      <c r="O13"/>
      <c r="W13"/>
    </row>
    <row r="14" spans="1:23" x14ac:dyDescent="0.3">
      <c r="A14" s="1">
        <v>2</v>
      </c>
      <c r="B14" s="2" t="s">
        <v>1840</v>
      </c>
      <c r="C14" s="2" t="s">
        <v>629</v>
      </c>
      <c r="D14" s="4">
        <v>300000</v>
      </c>
      <c r="E14" s="11">
        <v>46388</v>
      </c>
      <c r="F14" s="11">
        <v>46752</v>
      </c>
      <c r="G14" s="9" t="s">
        <v>444</v>
      </c>
      <c r="H14" s="2"/>
      <c r="I14" s="9" t="s">
        <v>1841</v>
      </c>
      <c r="J14" s="11">
        <v>46388</v>
      </c>
      <c r="K14" s="2" t="s">
        <v>1849</v>
      </c>
      <c r="L14" s="2" t="s">
        <v>444</v>
      </c>
      <c r="M14" s="2" t="s">
        <v>201</v>
      </c>
      <c r="N14" s="2" t="s">
        <v>1842</v>
      </c>
      <c r="O14"/>
      <c r="W14"/>
    </row>
    <row r="15" spans="1:23" x14ac:dyDescent="0.3">
      <c r="A15" s="1">
        <v>2</v>
      </c>
      <c r="B15" s="2" t="s">
        <v>1843</v>
      </c>
      <c r="C15" s="2" t="s">
        <v>629</v>
      </c>
      <c r="D15" s="4">
        <v>40000</v>
      </c>
      <c r="E15" s="11">
        <v>61907</v>
      </c>
      <c r="F15" s="11">
        <v>62093</v>
      </c>
      <c r="G15" s="9" t="s">
        <v>1804</v>
      </c>
      <c r="H15" s="2"/>
      <c r="I15" s="9" t="s">
        <v>1841</v>
      </c>
      <c r="J15" s="11">
        <v>58254</v>
      </c>
      <c r="K15" s="2" t="s">
        <v>1849</v>
      </c>
      <c r="L15" s="2" t="s">
        <v>1844</v>
      </c>
      <c r="M15" s="2" t="s">
        <v>136</v>
      </c>
      <c r="N15" s="2" t="s">
        <v>1842</v>
      </c>
      <c r="O15"/>
      <c r="W15"/>
    </row>
    <row r="16" spans="1:23" x14ac:dyDescent="0.3">
      <c r="A16" s="1">
        <v>2</v>
      </c>
      <c r="B16" s="2" t="s">
        <v>932</v>
      </c>
      <c r="C16" s="2" t="s">
        <v>629</v>
      </c>
      <c r="D16" s="4">
        <v>35000</v>
      </c>
      <c r="E16" s="11">
        <v>60050</v>
      </c>
      <c r="F16" s="11">
        <v>60267</v>
      </c>
      <c r="G16" s="9" t="s">
        <v>1845</v>
      </c>
      <c r="H16" s="2"/>
      <c r="I16" s="9" t="s">
        <v>1841</v>
      </c>
      <c r="J16" s="11">
        <v>45658</v>
      </c>
      <c r="K16" s="2" t="s">
        <v>1849</v>
      </c>
      <c r="L16" s="2" t="s">
        <v>444</v>
      </c>
      <c r="M16" s="2" t="s">
        <v>137</v>
      </c>
      <c r="N16" s="2" t="s">
        <v>1842</v>
      </c>
      <c r="O16"/>
      <c r="W16"/>
    </row>
    <row r="17" spans="1:23" x14ac:dyDescent="0.3">
      <c r="A17" s="1">
        <v>2</v>
      </c>
      <c r="B17" s="2" t="s">
        <v>852</v>
      </c>
      <c r="C17" s="2" t="s">
        <v>629</v>
      </c>
      <c r="D17" s="4">
        <v>39000</v>
      </c>
      <c r="E17" s="11">
        <v>60081</v>
      </c>
      <c r="F17" s="11">
        <v>60267</v>
      </c>
      <c r="G17" s="9" t="s">
        <v>1844</v>
      </c>
      <c r="H17" s="2"/>
      <c r="I17" s="9" t="s">
        <v>1841</v>
      </c>
      <c r="J17" s="11">
        <v>45292</v>
      </c>
      <c r="K17" s="2" t="s">
        <v>1849</v>
      </c>
      <c r="L17" s="2" t="s">
        <v>444</v>
      </c>
      <c r="M17" s="2" t="s">
        <v>137</v>
      </c>
      <c r="N17" s="2" t="s">
        <v>1842</v>
      </c>
      <c r="O17"/>
      <c r="W17"/>
    </row>
    <row r="18" spans="1:23" x14ac:dyDescent="0.3">
      <c r="A18" s="1">
        <v>2</v>
      </c>
      <c r="B18" s="2" t="s">
        <v>850</v>
      </c>
      <c r="C18" s="2" t="s">
        <v>629</v>
      </c>
      <c r="D18" s="4">
        <v>40000</v>
      </c>
      <c r="E18" s="11">
        <v>61876</v>
      </c>
      <c r="F18" s="11">
        <v>62093</v>
      </c>
      <c r="G18" s="9" t="s">
        <v>1801</v>
      </c>
      <c r="H18" s="2"/>
      <c r="I18" s="9" t="s">
        <v>1841</v>
      </c>
      <c r="J18" s="11">
        <v>58223</v>
      </c>
      <c r="K18" s="2" t="s">
        <v>1849</v>
      </c>
      <c r="L18" s="2" t="s">
        <v>1845</v>
      </c>
      <c r="M18" s="2" t="s">
        <v>136</v>
      </c>
      <c r="N18" s="2" t="s">
        <v>1842</v>
      </c>
      <c r="O18"/>
      <c r="W18"/>
    </row>
    <row r="19" spans="1:23" x14ac:dyDescent="0.3">
      <c r="A19" s="1">
        <v>2</v>
      </c>
      <c r="B19" s="2" t="s">
        <v>198</v>
      </c>
      <c r="C19" s="2" t="s">
        <v>629</v>
      </c>
      <c r="D19" s="4">
        <v>61000</v>
      </c>
      <c r="E19" s="11">
        <v>45658</v>
      </c>
      <c r="F19" s="11">
        <v>46022</v>
      </c>
      <c r="G19" s="9" t="s">
        <v>444</v>
      </c>
      <c r="H19" s="2"/>
      <c r="I19" s="9" t="s">
        <v>1841</v>
      </c>
      <c r="J19" s="11">
        <v>45658</v>
      </c>
      <c r="K19" s="2" t="s">
        <v>1849</v>
      </c>
      <c r="L19" s="2" t="s">
        <v>444</v>
      </c>
      <c r="M19" s="2" t="s">
        <v>103</v>
      </c>
      <c r="N19" s="2" t="s">
        <v>1842</v>
      </c>
      <c r="O19"/>
      <c r="W19"/>
    </row>
    <row r="20" spans="1:23" x14ac:dyDescent="0.3">
      <c r="A20" s="1">
        <v>2</v>
      </c>
      <c r="B20" s="2" t="s">
        <v>1846</v>
      </c>
      <c r="C20" s="2" t="s">
        <v>629</v>
      </c>
      <c r="D20" s="4">
        <v>100000</v>
      </c>
      <c r="E20" s="11">
        <v>46023</v>
      </c>
      <c r="F20" s="11">
        <v>46387</v>
      </c>
      <c r="G20" s="9" t="s">
        <v>444</v>
      </c>
      <c r="H20" s="2"/>
      <c r="I20" s="9" t="s">
        <v>1841</v>
      </c>
      <c r="J20" s="11">
        <v>46023</v>
      </c>
      <c r="K20" s="2" t="s">
        <v>1849</v>
      </c>
      <c r="L20" s="2" t="s">
        <v>444</v>
      </c>
      <c r="M20" s="2" t="s">
        <v>152</v>
      </c>
      <c r="N20" s="2" t="s">
        <v>1842</v>
      </c>
      <c r="O20"/>
      <c r="W20"/>
    </row>
    <row r="21" spans="1:23" x14ac:dyDescent="0.3">
      <c r="A21" s="1">
        <v>2</v>
      </c>
      <c r="B21" s="2" t="s">
        <v>1847</v>
      </c>
      <c r="C21" s="2" t="s">
        <v>629</v>
      </c>
      <c r="D21" s="4">
        <v>56105</v>
      </c>
      <c r="E21" s="11">
        <v>45658</v>
      </c>
      <c r="F21" s="11">
        <v>46022</v>
      </c>
      <c r="G21" s="9" t="s">
        <v>444</v>
      </c>
      <c r="H21" s="2" t="s">
        <v>1848</v>
      </c>
      <c r="I21" s="9" t="s">
        <v>1841</v>
      </c>
      <c r="J21" s="11">
        <v>44562</v>
      </c>
      <c r="K21" s="2" t="s">
        <v>1849</v>
      </c>
      <c r="L21" s="2" t="s">
        <v>444</v>
      </c>
      <c r="M21" s="2" t="s">
        <v>1850</v>
      </c>
      <c r="N21" s="2" t="s">
        <v>1850</v>
      </c>
      <c r="O21"/>
      <c r="W21"/>
    </row>
    <row r="22" spans="1:23" x14ac:dyDescent="0.3">
      <c r="A22" s="1">
        <v>2</v>
      </c>
      <c r="B22" s="2" t="s">
        <v>1851</v>
      </c>
      <c r="C22" s="2" t="s">
        <v>629</v>
      </c>
      <c r="D22" s="4">
        <v>34514</v>
      </c>
      <c r="E22" s="11">
        <v>46023</v>
      </c>
      <c r="F22" s="11">
        <v>46387</v>
      </c>
      <c r="G22" s="9" t="s">
        <v>444</v>
      </c>
      <c r="H22" s="2" t="s">
        <v>1852</v>
      </c>
      <c r="I22" s="9" t="s">
        <v>1841</v>
      </c>
      <c r="J22" s="11">
        <v>44927</v>
      </c>
      <c r="K22" s="2" t="s">
        <v>1849</v>
      </c>
      <c r="L22" s="2" t="s">
        <v>444</v>
      </c>
      <c r="M22" s="2" t="s">
        <v>1850</v>
      </c>
      <c r="N22" s="2" t="s">
        <v>1850</v>
      </c>
      <c r="O22"/>
      <c r="W22"/>
    </row>
    <row r="23" spans="1:23" x14ac:dyDescent="0.3">
      <c r="A23" s="1">
        <v>2</v>
      </c>
      <c r="B23" s="2" t="s">
        <v>199</v>
      </c>
      <c r="C23" s="2" t="s">
        <v>629</v>
      </c>
      <c r="D23" s="4">
        <v>25000</v>
      </c>
      <c r="E23" s="11">
        <v>46388</v>
      </c>
      <c r="F23" s="11">
        <v>46752</v>
      </c>
      <c r="G23" s="9" t="s">
        <v>444</v>
      </c>
      <c r="H23" s="2"/>
      <c r="I23" s="9" t="s">
        <v>1796</v>
      </c>
      <c r="J23" s="11">
        <v>46388</v>
      </c>
      <c r="K23" s="2" t="s">
        <v>1849</v>
      </c>
      <c r="L23" s="2" t="s">
        <v>444</v>
      </c>
      <c r="M23" s="2" t="s">
        <v>103</v>
      </c>
      <c r="N23" s="2" t="s">
        <v>1842</v>
      </c>
      <c r="O23"/>
      <c r="W23"/>
    </row>
    <row r="24" spans="1:23" x14ac:dyDescent="0.3">
      <c r="A24" s="1">
        <v>2</v>
      </c>
      <c r="B24" s="2" t="s">
        <v>139</v>
      </c>
      <c r="C24" s="2" t="s">
        <v>629</v>
      </c>
      <c r="D24" s="4">
        <v>85000</v>
      </c>
      <c r="E24" s="11">
        <v>50918</v>
      </c>
      <c r="F24" s="11">
        <v>50770</v>
      </c>
      <c r="G24" s="9" t="s">
        <v>1797</v>
      </c>
      <c r="H24" s="2"/>
      <c r="I24" s="9" t="s">
        <v>1841</v>
      </c>
      <c r="J24" s="11">
        <v>44927</v>
      </c>
      <c r="K24" s="2" t="s">
        <v>1849</v>
      </c>
      <c r="L24" s="2" t="s">
        <v>444</v>
      </c>
      <c r="M24" s="2" t="s">
        <v>138</v>
      </c>
      <c r="N24" s="2" t="s">
        <v>1842</v>
      </c>
      <c r="O24"/>
      <c r="W24"/>
    </row>
    <row r="25" spans="1:23" x14ac:dyDescent="0.3">
      <c r="A25" s="1">
        <v>2</v>
      </c>
      <c r="B25" s="2" t="s">
        <v>175</v>
      </c>
      <c r="C25" s="2" t="s">
        <v>629</v>
      </c>
      <c r="D25" s="4">
        <v>15000</v>
      </c>
      <c r="E25" s="11">
        <v>61907</v>
      </c>
      <c r="F25" s="11">
        <v>62093</v>
      </c>
      <c r="G25" s="9" t="s">
        <v>1838</v>
      </c>
      <c r="H25" s="2"/>
      <c r="I25" s="9" t="s">
        <v>1841</v>
      </c>
      <c r="J25" s="11">
        <v>50918</v>
      </c>
      <c r="K25" s="2" t="s">
        <v>1849</v>
      </c>
      <c r="L25" s="2" t="s">
        <v>1797</v>
      </c>
      <c r="M25" s="2" t="s">
        <v>138</v>
      </c>
      <c r="N25" s="2" t="s">
        <v>1842</v>
      </c>
      <c r="O25"/>
      <c r="W25"/>
    </row>
    <row r="26" spans="1:23" x14ac:dyDescent="0.3">
      <c r="A26" s="1">
        <v>2</v>
      </c>
      <c r="B26" s="2" t="s">
        <v>1857</v>
      </c>
      <c r="C26" s="2" t="s">
        <v>629</v>
      </c>
      <c r="D26" s="4">
        <v>10000</v>
      </c>
      <c r="E26" s="11">
        <v>61876</v>
      </c>
      <c r="F26" s="11">
        <v>62093</v>
      </c>
      <c r="G26" s="9" t="s">
        <v>1858</v>
      </c>
      <c r="H26" s="2"/>
      <c r="I26" s="9" t="s">
        <v>1796</v>
      </c>
      <c r="J26" s="11">
        <v>45292</v>
      </c>
      <c r="K26" s="2" t="s">
        <v>1849</v>
      </c>
      <c r="L26" s="2" t="s">
        <v>444</v>
      </c>
      <c r="M26" s="2" t="s">
        <v>183</v>
      </c>
      <c r="N26" s="2" t="s">
        <v>1842</v>
      </c>
      <c r="O26"/>
      <c r="W26"/>
    </row>
    <row r="27" spans="1:23" x14ac:dyDescent="0.3">
      <c r="A27" s="1">
        <v>2</v>
      </c>
      <c r="B27" s="2" t="s">
        <v>1859</v>
      </c>
      <c r="C27" s="2" t="s">
        <v>629</v>
      </c>
      <c r="D27" s="4">
        <v>20000</v>
      </c>
      <c r="E27" s="11">
        <v>45658</v>
      </c>
      <c r="F27" s="11">
        <v>46022</v>
      </c>
      <c r="G27" s="9" t="s">
        <v>444</v>
      </c>
      <c r="H27" s="2"/>
      <c r="I27" s="9" t="s">
        <v>1841</v>
      </c>
      <c r="J27" s="11">
        <v>45292</v>
      </c>
      <c r="K27" s="2" t="s">
        <v>1849</v>
      </c>
      <c r="L27" s="2" t="s">
        <v>444</v>
      </c>
      <c r="M27" s="2" t="s">
        <v>103</v>
      </c>
      <c r="N27" s="2" t="s">
        <v>1842</v>
      </c>
      <c r="O27"/>
      <c r="W27"/>
    </row>
    <row r="28" spans="1:23" x14ac:dyDescent="0.3">
      <c r="A28" s="1">
        <v>2</v>
      </c>
      <c r="B28" s="2" t="s">
        <v>1897</v>
      </c>
      <c r="C28" s="2" t="s">
        <v>629</v>
      </c>
      <c r="D28" s="4">
        <v>12000</v>
      </c>
      <c r="E28" s="11">
        <v>58223</v>
      </c>
      <c r="F28" s="11">
        <v>58440</v>
      </c>
      <c r="G28" s="9" t="s">
        <v>1845</v>
      </c>
      <c r="H28" s="2"/>
      <c r="I28" s="9" t="s">
        <v>1841</v>
      </c>
      <c r="J28" s="11">
        <v>45292</v>
      </c>
      <c r="K28" s="2" t="s">
        <v>1849</v>
      </c>
      <c r="L28" s="2" t="s">
        <v>444</v>
      </c>
      <c r="M28" s="2" t="s">
        <v>193</v>
      </c>
      <c r="N28" s="2" t="s">
        <v>1842</v>
      </c>
      <c r="O28"/>
      <c r="W28"/>
    </row>
    <row r="29" spans="1:23" x14ac:dyDescent="0.3">
      <c r="A29" s="1">
        <v>3</v>
      </c>
      <c r="B29" s="2" t="s">
        <v>165</v>
      </c>
      <c r="C29" s="2" t="s">
        <v>632</v>
      </c>
      <c r="D29" s="4">
        <v>100000</v>
      </c>
      <c r="E29" s="11">
        <v>45658</v>
      </c>
      <c r="F29" s="11">
        <v>46022</v>
      </c>
      <c r="G29" s="9" t="s">
        <v>444</v>
      </c>
      <c r="H29" s="2"/>
      <c r="I29" s="9" t="s">
        <v>1841</v>
      </c>
      <c r="J29" s="11">
        <v>45658</v>
      </c>
      <c r="K29" s="2" t="s">
        <v>1849</v>
      </c>
      <c r="L29" s="2" t="s">
        <v>444</v>
      </c>
      <c r="M29" s="2" t="s">
        <v>103</v>
      </c>
      <c r="N29" s="2" t="s">
        <v>1842</v>
      </c>
      <c r="O29"/>
      <c r="W29"/>
    </row>
    <row r="30" spans="1:23" x14ac:dyDescent="0.3">
      <c r="A30" s="1">
        <v>3</v>
      </c>
      <c r="B30" s="2" t="s">
        <v>813</v>
      </c>
      <c r="C30" s="2" t="s">
        <v>632</v>
      </c>
      <c r="D30" s="4">
        <v>40000</v>
      </c>
      <c r="E30" s="11">
        <v>52634</v>
      </c>
      <c r="F30" s="11">
        <v>52962</v>
      </c>
      <c r="G30" s="9" t="s">
        <v>1801</v>
      </c>
      <c r="H30" s="2"/>
      <c r="I30" s="9" t="s">
        <v>1841</v>
      </c>
      <c r="J30" s="11">
        <v>47521</v>
      </c>
      <c r="K30" s="2" t="s">
        <v>1849</v>
      </c>
      <c r="L30" s="2" t="s">
        <v>1845</v>
      </c>
      <c r="M30" s="2" t="s">
        <v>136</v>
      </c>
      <c r="N30" s="2" t="s">
        <v>1842</v>
      </c>
      <c r="O30"/>
      <c r="W30"/>
    </row>
    <row r="31" spans="1:23" x14ac:dyDescent="0.3">
      <c r="A31" s="1">
        <v>3</v>
      </c>
      <c r="B31" s="2" t="s">
        <v>1896</v>
      </c>
      <c r="C31" s="2" t="s">
        <v>632</v>
      </c>
      <c r="D31" s="4">
        <v>40000</v>
      </c>
      <c r="E31" s="11">
        <v>53154</v>
      </c>
      <c r="F31" s="11">
        <v>53327</v>
      </c>
      <c r="G31" s="9" t="s">
        <v>1804</v>
      </c>
      <c r="H31" s="2"/>
      <c r="I31" s="9" t="s">
        <v>1841</v>
      </c>
      <c r="J31" s="11">
        <v>48040</v>
      </c>
      <c r="K31" s="2" t="s">
        <v>1849</v>
      </c>
      <c r="L31" s="2" t="s">
        <v>1844</v>
      </c>
      <c r="M31" s="2" t="s">
        <v>136</v>
      </c>
      <c r="N31" s="2" t="s">
        <v>1842</v>
      </c>
      <c r="O31"/>
      <c r="W31"/>
    </row>
    <row r="32" spans="1:23" x14ac:dyDescent="0.3">
      <c r="A32" s="1">
        <v>3</v>
      </c>
      <c r="B32" s="2" t="s">
        <v>189</v>
      </c>
      <c r="C32" s="2" t="s">
        <v>632</v>
      </c>
      <c r="D32" s="4">
        <v>20000</v>
      </c>
      <c r="E32" s="11">
        <v>53154</v>
      </c>
      <c r="F32" s="11">
        <v>53327</v>
      </c>
      <c r="G32" s="9" t="s">
        <v>1838</v>
      </c>
      <c r="H32" s="2"/>
      <c r="I32" s="9" t="s">
        <v>1841</v>
      </c>
      <c r="J32" s="11">
        <v>44927</v>
      </c>
      <c r="K32" s="2" t="s">
        <v>1849</v>
      </c>
      <c r="L32" s="2" t="s">
        <v>444</v>
      </c>
      <c r="M32" s="2" t="s">
        <v>138</v>
      </c>
      <c r="N32" s="2" t="s">
        <v>1842</v>
      </c>
      <c r="O32"/>
      <c r="W32"/>
    </row>
    <row r="33" spans="1:23" x14ac:dyDescent="0.3">
      <c r="A33" s="1">
        <v>3</v>
      </c>
      <c r="B33" s="2" t="s">
        <v>1834</v>
      </c>
      <c r="C33" s="2" t="s">
        <v>632</v>
      </c>
      <c r="D33" s="4">
        <v>217000</v>
      </c>
      <c r="E33" s="11">
        <v>42042</v>
      </c>
      <c r="F33" s="11">
        <v>42005</v>
      </c>
      <c r="G33" s="9" t="s">
        <v>1797</v>
      </c>
      <c r="H33" s="2"/>
      <c r="I33" s="9" t="s">
        <v>1796</v>
      </c>
      <c r="J33" s="11">
        <v>45658</v>
      </c>
      <c r="K33" s="2" t="s">
        <v>1849</v>
      </c>
      <c r="L33" s="2" t="s">
        <v>444</v>
      </c>
      <c r="M33" s="2" t="s">
        <v>1835</v>
      </c>
      <c r="N33" s="2" t="s">
        <v>1836</v>
      </c>
      <c r="O33"/>
      <c r="W33"/>
    </row>
    <row r="34" spans="1:23" x14ac:dyDescent="0.3">
      <c r="A34" s="1">
        <v>3</v>
      </c>
      <c r="B34" s="2" t="s">
        <v>1837</v>
      </c>
      <c r="C34" s="2" t="s">
        <v>632</v>
      </c>
      <c r="D34" s="4">
        <v>217000</v>
      </c>
      <c r="E34" s="11">
        <v>47521</v>
      </c>
      <c r="F34" s="11">
        <v>47484</v>
      </c>
      <c r="G34" s="9" t="s">
        <v>1856</v>
      </c>
      <c r="H34" s="2"/>
      <c r="I34" s="9" t="s">
        <v>1796</v>
      </c>
      <c r="J34" s="11">
        <v>42042</v>
      </c>
      <c r="K34" s="2" t="s">
        <v>1849</v>
      </c>
      <c r="L34" s="2" t="s">
        <v>1797</v>
      </c>
      <c r="M34" s="2" t="s">
        <v>1839</v>
      </c>
      <c r="N34" s="2" t="s">
        <v>1836</v>
      </c>
      <c r="O34"/>
      <c r="W34"/>
    </row>
    <row r="35" spans="1:23" x14ac:dyDescent="0.3">
      <c r="A35" s="1">
        <v>3</v>
      </c>
      <c r="B35" s="2" t="s">
        <v>1860</v>
      </c>
      <c r="C35" s="2" t="s">
        <v>632</v>
      </c>
      <c r="D35" s="4">
        <v>217000</v>
      </c>
      <c r="E35" s="11">
        <v>53154</v>
      </c>
      <c r="F35" s="11">
        <v>53327</v>
      </c>
      <c r="G35" s="9" t="s">
        <v>1838</v>
      </c>
      <c r="H35" s="2"/>
      <c r="I35" s="9" t="s">
        <v>1796</v>
      </c>
      <c r="J35" s="11">
        <v>47484</v>
      </c>
      <c r="K35" s="2" t="s">
        <v>1849</v>
      </c>
      <c r="L35" s="2" t="s">
        <v>1856</v>
      </c>
      <c r="M35" s="2" t="s">
        <v>1861</v>
      </c>
      <c r="N35" s="2" t="s">
        <v>1836</v>
      </c>
      <c r="O35"/>
      <c r="W35"/>
    </row>
    <row r="36" spans="1:23" x14ac:dyDescent="0.3">
      <c r="A36" s="1">
        <v>4</v>
      </c>
      <c r="B36" s="2" t="s">
        <v>1891</v>
      </c>
      <c r="C36" s="2" t="s">
        <v>634</v>
      </c>
      <c r="D36" s="4">
        <v>0</v>
      </c>
      <c r="E36" s="11">
        <v>45292</v>
      </c>
      <c r="F36" s="11">
        <v>45657</v>
      </c>
      <c r="G36" s="9" t="s">
        <v>444</v>
      </c>
      <c r="H36" s="2"/>
      <c r="I36" s="9" t="s">
        <v>1841</v>
      </c>
      <c r="J36" s="11">
        <v>43466</v>
      </c>
      <c r="K36" s="2" t="s">
        <v>1849</v>
      </c>
      <c r="L36" s="2" t="s">
        <v>444</v>
      </c>
      <c r="M36" s="2" t="s">
        <v>1850</v>
      </c>
      <c r="N36" s="2" t="s">
        <v>1850</v>
      </c>
      <c r="O36"/>
      <c r="W36"/>
    </row>
    <row r="37" spans="1:23" x14ac:dyDescent="0.3">
      <c r="A37" s="1">
        <v>4</v>
      </c>
      <c r="B37" s="2" t="s">
        <v>1892</v>
      </c>
      <c r="C37" s="2" t="s">
        <v>634</v>
      </c>
      <c r="D37" s="4">
        <v>35934</v>
      </c>
      <c r="E37" s="11">
        <v>46753</v>
      </c>
      <c r="F37" s="11">
        <v>47118</v>
      </c>
      <c r="G37" s="9" t="s">
        <v>444</v>
      </c>
      <c r="H37" s="2" t="s">
        <v>1852</v>
      </c>
      <c r="I37" s="9" t="s">
        <v>1841</v>
      </c>
      <c r="J37" s="11">
        <v>45658</v>
      </c>
      <c r="K37" s="2" t="s">
        <v>1849</v>
      </c>
      <c r="L37" s="2" t="s">
        <v>444</v>
      </c>
      <c r="M37" s="2" t="s">
        <v>1850</v>
      </c>
      <c r="N37" s="2" t="s">
        <v>1850</v>
      </c>
      <c r="O37"/>
      <c r="W37"/>
    </row>
    <row r="38" spans="1:23" x14ac:dyDescent="0.3">
      <c r="A38" s="1">
        <v>4</v>
      </c>
      <c r="B38" s="2" t="s">
        <v>139</v>
      </c>
      <c r="C38" s="2" t="s">
        <v>634</v>
      </c>
      <c r="D38" s="4">
        <v>50000</v>
      </c>
      <c r="E38" s="11">
        <v>46936</v>
      </c>
      <c r="F38" s="11">
        <v>46752</v>
      </c>
      <c r="G38" s="9" t="s">
        <v>1797</v>
      </c>
      <c r="H38" s="2"/>
      <c r="I38" s="9" t="s">
        <v>1841</v>
      </c>
      <c r="J38" s="11">
        <v>44927</v>
      </c>
      <c r="K38" s="2" t="s">
        <v>1849</v>
      </c>
      <c r="L38" s="2" t="s">
        <v>444</v>
      </c>
      <c r="M38" s="2" t="s">
        <v>138</v>
      </c>
      <c r="N38" s="2" t="s">
        <v>1842</v>
      </c>
      <c r="O38"/>
      <c r="W38"/>
    </row>
    <row r="39" spans="1:23" x14ac:dyDescent="0.3">
      <c r="A39" s="1">
        <v>4</v>
      </c>
      <c r="B39" s="2" t="s">
        <v>175</v>
      </c>
      <c r="C39" s="2" t="s">
        <v>634</v>
      </c>
      <c r="D39" s="4">
        <v>12500</v>
      </c>
      <c r="E39" s="11">
        <v>59719</v>
      </c>
      <c r="F39" s="11">
        <v>59901</v>
      </c>
      <c r="G39" s="9" t="s">
        <v>1801</v>
      </c>
      <c r="H39" s="2"/>
      <c r="I39" s="9" t="s">
        <v>1841</v>
      </c>
      <c r="J39" s="11">
        <v>46936</v>
      </c>
      <c r="K39" s="2" t="s">
        <v>1849</v>
      </c>
      <c r="L39" s="2" t="s">
        <v>1797</v>
      </c>
      <c r="M39" s="2" t="s">
        <v>138</v>
      </c>
      <c r="N39" s="2" t="s">
        <v>1842</v>
      </c>
      <c r="O39"/>
      <c r="W39"/>
    </row>
    <row r="40" spans="1:23" x14ac:dyDescent="0.3">
      <c r="A40" s="1">
        <v>4</v>
      </c>
      <c r="B40" s="2" t="s">
        <v>1893</v>
      </c>
      <c r="C40" s="2" t="s">
        <v>634</v>
      </c>
      <c r="D40" s="4">
        <v>40000</v>
      </c>
      <c r="E40" s="11">
        <v>59052</v>
      </c>
      <c r="F40" s="11">
        <v>59171</v>
      </c>
      <c r="G40" s="9" t="s">
        <v>1804</v>
      </c>
      <c r="H40" s="2"/>
      <c r="I40" s="9" t="s">
        <v>1841</v>
      </c>
      <c r="J40" s="11">
        <v>55399</v>
      </c>
      <c r="K40" s="2" t="s">
        <v>1849</v>
      </c>
      <c r="L40" s="2" t="s">
        <v>1855</v>
      </c>
      <c r="M40" s="2" t="s">
        <v>136</v>
      </c>
      <c r="N40" s="2" t="s">
        <v>1842</v>
      </c>
      <c r="O40"/>
      <c r="W40"/>
    </row>
    <row r="41" spans="1:23" x14ac:dyDescent="0.3">
      <c r="A41" s="1">
        <v>4</v>
      </c>
      <c r="B41" s="2" t="s">
        <v>793</v>
      </c>
      <c r="C41" s="2" t="s">
        <v>634</v>
      </c>
      <c r="D41" s="4">
        <v>40000</v>
      </c>
      <c r="E41" s="11">
        <v>59719</v>
      </c>
      <c r="F41" s="11">
        <v>59901</v>
      </c>
      <c r="G41" s="9" t="s">
        <v>1801</v>
      </c>
      <c r="H41" s="2"/>
      <c r="I41" s="9" t="s">
        <v>1841</v>
      </c>
      <c r="J41" s="11">
        <v>56067</v>
      </c>
      <c r="K41" s="2" t="s">
        <v>1849</v>
      </c>
      <c r="L41" s="2" t="s">
        <v>1856</v>
      </c>
      <c r="M41" s="2" t="s">
        <v>136</v>
      </c>
      <c r="N41" s="2" t="s">
        <v>1842</v>
      </c>
      <c r="O41"/>
      <c r="W41"/>
    </row>
    <row r="42" spans="1:23" x14ac:dyDescent="0.3">
      <c r="A42" s="1">
        <v>4</v>
      </c>
      <c r="B42" s="2" t="s">
        <v>1834</v>
      </c>
      <c r="C42" s="2" t="s">
        <v>634</v>
      </c>
      <c r="D42" s="4">
        <v>201268</v>
      </c>
      <c r="E42" s="11">
        <v>46936</v>
      </c>
      <c r="F42" s="11">
        <v>46753</v>
      </c>
      <c r="G42" s="9" t="s">
        <v>1797</v>
      </c>
      <c r="H42" s="2"/>
      <c r="I42" s="9" t="s">
        <v>1796</v>
      </c>
      <c r="J42" s="11">
        <v>45658</v>
      </c>
      <c r="K42" s="2" t="s">
        <v>1849</v>
      </c>
      <c r="L42" s="2" t="s">
        <v>444</v>
      </c>
      <c r="M42" s="2" t="s">
        <v>1835</v>
      </c>
      <c r="N42" s="2" t="s">
        <v>1836</v>
      </c>
      <c r="O42"/>
      <c r="W42"/>
    </row>
    <row r="43" spans="1:23" x14ac:dyDescent="0.3">
      <c r="A43" s="1">
        <v>4</v>
      </c>
      <c r="B43" s="2" t="s">
        <v>1837</v>
      </c>
      <c r="C43" s="2" t="s">
        <v>634</v>
      </c>
      <c r="D43" s="4">
        <v>201268</v>
      </c>
      <c r="E43" s="11">
        <v>56067</v>
      </c>
      <c r="F43" s="11">
        <v>55885</v>
      </c>
      <c r="G43" s="9" t="s">
        <v>1856</v>
      </c>
      <c r="H43" s="2"/>
      <c r="I43" s="9" t="s">
        <v>1796</v>
      </c>
      <c r="J43" s="11">
        <v>46936</v>
      </c>
      <c r="K43" s="2" t="s">
        <v>1849</v>
      </c>
      <c r="L43" s="2" t="s">
        <v>1797</v>
      </c>
      <c r="M43" s="2" t="s">
        <v>1839</v>
      </c>
      <c r="N43" s="2" t="s">
        <v>1836</v>
      </c>
      <c r="O43"/>
      <c r="W43"/>
    </row>
    <row r="44" spans="1:23" x14ac:dyDescent="0.3">
      <c r="A44" s="1">
        <v>4</v>
      </c>
      <c r="B44" s="2" t="s">
        <v>1860</v>
      </c>
      <c r="C44" s="2" t="s">
        <v>634</v>
      </c>
      <c r="D44" s="4">
        <v>201268</v>
      </c>
      <c r="E44" s="11">
        <v>59719</v>
      </c>
      <c r="F44" s="11">
        <v>59901</v>
      </c>
      <c r="G44" s="9" t="s">
        <v>1838</v>
      </c>
      <c r="H44" s="2"/>
      <c r="I44" s="9" t="s">
        <v>1796</v>
      </c>
      <c r="J44" s="11">
        <v>55885</v>
      </c>
      <c r="K44" s="2" t="s">
        <v>1849</v>
      </c>
      <c r="L44" s="2" t="s">
        <v>1856</v>
      </c>
      <c r="M44" s="2" t="s">
        <v>1861</v>
      </c>
      <c r="N44" s="2" t="s">
        <v>1836</v>
      </c>
      <c r="O44"/>
      <c r="W44"/>
    </row>
    <row r="45" spans="1:23" x14ac:dyDescent="0.3">
      <c r="A45" s="1">
        <v>5</v>
      </c>
      <c r="B45" s="2" t="s">
        <v>766</v>
      </c>
      <c r="C45" s="2" t="s">
        <v>637</v>
      </c>
      <c r="D45" s="4">
        <v>40000</v>
      </c>
      <c r="E45" s="11">
        <v>57938</v>
      </c>
      <c r="F45" s="11">
        <v>58075</v>
      </c>
      <c r="G45" s="9" t="s">
        <v>1801</v>
      </c>
      <c r="H45" s="2"/>
      <c r="I45" s="9" t="s">
        <v>1841</v>
      </c>
      <c r="J45" s="11">
        <v>54286</v>
      </c>
      <c r="K45" s="2" t="s">
        <v>1849</v>
      </c>
      <c r="L45" s="2" t="s">
        <v>1845</v>
      </c>
      <c r="M45" s="2" t="s">
        <v>152</v>
      </c>
      <c r="N45" s="2" t="s">
        <v>1842</v>
      </c>
      <c r="O45"/>
      <c r="W45"/>
    </row>
    <row r="46" spans="1:23" x14ac:dyDescent="0.3">
      <c r="A46" s="1">
        <v>5</v>
      </c>
      <c r="B46" s="2" t="s">
        <v>127</v>
      </c>
      <c r="C46" s="2" t="s">
        <v>637</v>
      </c>
      <c r="D46" s="4">
        <v>50000</v>
      </c>
      <c r="E46" s="11">
        <v>45658</v>
      </c>
      <c r="F46" s="11">
        <v>46022</v>
      </c>
      <c r="G46" s="9" t="s">
        <v>444</v>
      </c>
      <c r="H46" s="2"/>
      <c r="I46" s="9" t="s">
        <v>1841</v>
      </c>
      <c r="J46" s="11">
        <v>45658</v>
      </c>
      <c r="K46" s="2" t="s">
        <v>1849</v>
      </c>
      <c r="L46" s="2" t="s">
        <v>444</v>
      </c>
      <c r="M46" s="2" t="s">
        <v>103</v>
      </c>
      <c r="N46" s="2" t="s">
        <v>1842</v>
      </c>
      <c r="O46"/>
      <c r="W46"/>
    </row>
    <row r="47" spans="1:23" x14ac:dyDescent="0.3">
      <c r="A47" s="1">
        <v>5</v>
      </c>
      <c r="B47" s="2" t="s">
        <v>207</v>
      </c>
      <c r="C47" s="2" t="s">
        <v>637</v>
      </c>
      <c r="D47" s="4">
        <v>35000</v>
      </c>
      <c r="E47" s="11">
        <v>57938</v>
      </c>
      <c r="F47" s="11">
        <v>58075</v>
      </c>
      <c r="G47" s="9" t="s">
        <v>1801</v>
      </c>
      <c r="H47" s="2"/>
      <c r="I47" s="9" t="s">
        <v>1841</v>
      </c>
      <c r="J47" s="11">
        <v>49172</v>
      </c>
      <c r="K47" s="2" t="s">
        <v>1849</v>
      </c>
      <c r="L47" s="2" t="s">
        <v>1845</v>
      </c>
      <c r="M47" s="2" t="s">
        <v>138</v>
      </c>
      <c r="N47" s="2" t="s">
        <v>1842</v>
      </c>
      <c r="O47"/>
      <c r="W47"/>
    </row>
    <row r="48" spans="1:23" x14ac:dyDescent="0.3">
      <c r="A48" s="1">
        <v>5</v>
      </c>
      <c r="B48" s="2" t="s">
        <v>767</v>
      </c>
      <c r="C48" s="2" t="s">
        <v>637</v>
      </c>
      <c r="D48" s="4">
        <v>40000</v>
      </c>
      <c r="E48" s="11">
        <v>58255</v>
      </c>
      <c r="F48" s="11">
        <v>58440</v>
      </c>
      <c r="G48" s="9" t="s">
        <v>1804</v>
      </c>
      <c r="H48" s="2"/>
      <c r="I48" s="9" t="s">
        <v>1841</v>
      </c>
      <c r="J48" s="11">
        <v>54603</v>
      </c>
      <c r="K48" s="2" t="s">
        <v>1849</v>
      </c>
      <c r="L48" s="2" t="s">
        <v>1844</v>
      </c>
      <c r="M48" s="2" t="s">
        <v>136</v>
      </c>
      <c r="N48" s="2" t="s">
        <v>1842</v>
      </c>
      <c r="O48"/>
      <c r="W48"/>
    </row>
    <row r="49" spans="1:23" x14ac:dyDescent="0.3">
      <c r="A49" s="1">
        <v>5</v>
      </c>
      <c r="B49" s="2" t="s">
        <v>139</v>
      </c>
      <c r="C49" s="2" t="s">
        <v>637</v>
      </c>
      <c r="D49" s="4">
        <v>71000</v>
      </c>
      <c r="E49" s="11">
        <v>48807</v>
      </c>
      <c r="F49" s="11">
        <v>48944</v>
      </c>
      <c r="G49" s="9" t="s">
        <v>1845</v>
      </c>
      <c r="H49" s="2"/>
      <c r="I49" s="9" t="s">
        <v>1841</v>
      </c>
      <c r="J49" s="11">
        <v>44927</v>
      </c>
      <c r="K49" s="2" t="s">
        <v>1849</v>
      </c>
      <c r="L49" s="2" t="s">
        <v>444</v>
      </c>
      <c r="M49" s="2" t="s">
        <v>138</v>
      </c>
      <c r="N49" s="2" t="s">
        <v>1842</v>
      </c>
      <c r="O49"/>
      <c r="W49"/>
    </row>
    <row r="50" spans="1:23" x14ac:dyDescent="0.3">
      <c r="A50" s="1">
        <v>5</v>
      </c>
      <c r="B50" s="2" t="s">
        <v>1834</v>
      </c>
      <c r="C50" s="2" t="s">
        <v>637</v>
      </c>
      <c r="D50" s="4">
        <v>109592</v>
      </c>
      <c r="E50" s="11">
        <v>47711</v>
      </c>
      <c r="F50" s="11">
        <v>47484</v>
      </c>
      <c r="G50" s="9" t="s">
        <v>1797</v>
      </c>
      <c r="H50" s="2"/>
      <c r="I50" s="9" t="s">
        <v>1796</v>
      </c>
      <c r="J50" s="11">
        <v>45658</v>
      </c>
      <c r="K50" s="2" t="s">
        <v>1849</v>
      </c>
      <c r="L50" s="2" t="s">
        <v>444</v>
      </c>
      <c r="M50" s="2" t="s">
        <v>1835</v>
      </c>
      <c r="N50" s="2" t="s">
        <v>1836</v>
      </c>
      <c r="O50"/>
      <c r="W50"/>
    </row>
    <row r="51" spans="1:23" x14ac:dyDescent="0.3">
      <c r="A51" s="1">
        <v>5</v>
      </c>
      <c r="B51" s="2" t="s">
        <v>1837</v>
      </c>
      <c r="C51" s="2" t="s">
        <v>637</v>
      </c>
      <c r="D51" s="4">
        <v>109592</v>
      </c>
      <c r="E51" s="11">
        <v>58255</v>
      </c>
      <c r="F51" s="11">
        <v>58440</v>
      </c>
      <c r="G51" s="9" t="s">
        <v>1838</v>
      </c>
      <c r="H51" s="2"/>
      <c r="I51" s="9" t="s">
        <v>1796</v>
      </c>
      <c r="J51" s="11">
        <v>47711</v>
      </c>
      <c r="K51" s="2" t="s">
        <v>1849</v>
      </c>
      <c r="L51" s="2" t="s">
        <v>1797</v>
      </c>
      <c r="M51" s="2" t="s">
        <v>1839</v>
      </c>
      <c r="N51" s="2" t="s">
        <v>1836</v>
      </c>
      <c r="O51"/>
      <c r="W51"/>
    </row>
    <row r="52" spans="1:23" x14ac:dyDescent="0.3">
      <c r="A52" s="1">
        <v>6</v>
      </c>
      <c r="B52" s="2" t="s">
        <v>1834</v>
      </c>
      <c r="C52" s="2" t="s">
        <v>640</v>
      </c>
      <c r="D52" s="4">
        <v>83662</v>
      </c>
      <c r="E52" s="11">
        <v>50620</v>
      </c>
      <c r="F52" s="11">
        <v>50406</v>
      </c>
      <c r="G52" s="9" t="s">
        <v>1797</v>
      </c>
      <c r="H52" s="2"/>
      <c r="I52" s="9" t="s">
        <v>1796</v>
      </c>
      <c r="J52" s="11">
        <v>45658</v>
      </c>
      <c r="K52" s="2" t="s">
        <v>1849</v>
      </c>
      <c r="L52" s="2" t="s">
        <v>444</v>
      </c>
      <c r="M52" s="2" t="s">
        <v>1835</v>
      </c>
      <c r="N52" s="2" t="s">
        <v>1836</v>
      </c>
      <c r="O52"/>
      <c r="W52"/>
    </row>
    <row r="53" spans="1:23" x14ac:dyDescent="0.3">
      <c r="A53" s="1">
        <v>6</v>
      </c>
      <c r="B53" s="2" t="s">
        <v>1837</v>
      </c>
      <c r="C53" s="2" t="s">
        <v>640</v>
      </c>
      <c r="D53" s="4">
        <v>83662</v>
      </c>
      <c r="E53" s="11">
        <v>55368</v>
      </c>
      <c r="F53" s="11">
        <v>55154</v>
      </c>
      <c r="G53" s="9" t="s">
        <v>1856</v>
      </c>
      <c r="H53" s="2"/>
      <c r="I53" s="9" t="s">
        <v>1796</v>
      </c>
      <c r="J53" s="11">
        <v>50620</v>
      </c>
      <c r="K53" s="2" t="s">
        <v>1849</v>
      </c>
      <c r="L53" s="2" t="s">
        <v>1797</v>
      </c>
      <c r="M53" s="2" t="s">
        <v>1839</v>
      </c>
      <c r="N53" s="2" t="s">
        <v>1836</v>
      </c>
      <c r="O53"/>
      <c r="W53"/>
    </row>
    <row r="54" spans="1:23" x14ac:dyDescent="0.3">
      <c r="A54" s="1">
        <v>6</v>
      </c>
      <c r="B54" s="2" t="s">
        <v>1860</v>
      </c>
      <c r="C54" s="2" t="s">
        <v>640</v>
      </c>
      <c r="D54" s="4">
        <v>83662</v>
      </c>
      <c r="E54" s="11">
        <v>61324</v>
      </c>
      <c r="F54" s="11">
        <v>61362</v>
      </c>
      <c r="G54" s="9" t="s">
        <v>1838</v>
      </c>
      <c r="H54" s="2"/>
      <c r="I54" s="9" t="s">
        <v>1796</v>
      </c>
      <c r="J54" s="11">
        <v>55154</v>
      </c>
      <c r="K54" s="2" t="s">
        <v>1849</v>
      </c>
      <c r="L54" s="2" t="s">
        <v>1856</v>
      </c>
      <c r="M54" s="2" t="s">
        <v>1861</v>
      </c>
      <c r="N54" s="2" t="s">
        <v>1836</v>
      </c>
      <c r="O54"/>
      <c r="W54"/>
    </row>
    <row r="55" spans="1:23" x14ac:dyDescent="0.3">
      <c r="A55" s="1">
        <v>6</v>
      </c>
      <c r="B55" s="2" t="s">
        <v>1887</v>
      </c>
      <c r="C55" s="2" t="s">
        <v>640</v>
      </c>
      <c r="D55" s="4">
        <v>16408</v>
      </c>
      <c r="E55" s="11">
        <v>45658</v>
      </c>
      <c r="F55" s="11">
        <v>46022</v>
      </c>
      <c r="G55" s="9" t="s">
        <v>444</v>
      </c>
      <c r="H55" s="2" t="s">
        <v>1862</v>
      </c>
      <c r="I55" s="9" t="s">
        <v>1841</v>
      </c>
      <c r="J55" s="11">
        <v>45292</v>
      </c>
      <c r="K55" s="2" t="s">
        <v>1849</v>
      </c>
      <c r="L55" s="2" t="s">
        <v>444</v>
      </c>
      <c r="M55" s="2"/>
      <c r="N55" s="2" t="s">
        <v>1850</v>
      </c>
      <c r="O55"/>
      <c r="W55"/>
    </row>
    <row r="56" spans="1:23" x14ac:dyDescent="0.3">
      <c r="A56" s="1">
        <v>6</v>
      </c>
      <c r="B56" s="2" t="s">
        <v>1888</v>
      </c>
      <c r="C56" s="2" t="s">
        <v>640</v>
      </c>
      <c r="D56" s="4">
        <v>29506</v>
      </c>
      <c r="E56" s="11">
        <v>46753</v>
      </c>
      <c r="F56" s="11">
        <v>47118</v>
      </c>
      <c r="G56" s="9" t="s">
        <v>444</v>
      </c>
      <c r="H56" s="2" t="s">
        <v>1853</v>
      </c>
      <c r="I56" s="9" t="s">
        <v>1841</v>
      </c>
      <c r="J56" s="11">
        <v>46388</v>
      </c>
      <c r="K56" s="2" t="s">
        <v>1849</v>
      </c>
      <c r="L56" s="2" t="s">
        <v>444</v>
      </c>
      <c r="M56" s="2"/>
      <c r="N56" s="2" t="s">
        <v>1850</v>
      </c>
      <c r="O56"/>
      <c r="W56"/>
    </row>
    <row r="57" spans="1:23" x14ac:dyDescent="0.3">
      <c r="A57" s="1">
        <v>6</v>
      </c>
      <c r="B57" s="2" t="s">
        <v>1889</v>
      </c>
      <c r="C57" s="2" t="s">
        <v>640</v>
      </c>
      <c r="D57" s="4">
        <v>4384</v>
      </c>
      <c r="E57" s="11">
        <v>46753</v>
      </c>
      <c r="F57" s="11">
        <v>47118</v>
      </c>
      <c r="G57" s="9" t="s">
        <v>444</v>
      </c>
      <c r="H57" s="2" t="s">
        <v>1863</v>
      </c>
      <c r="I57" s="9" t="s">
        <v>1841</v>
      </c>
      <c r="J57" s="11">
        <v>45658</v>
      </c>
      <c r="K57" s="2" t="s">
        <v>1849</v>
      </c>
      <c r="L57" s="2" t="s">
        <v>444</v>
      </c>
      <c r="M57" s="2"/>
      <c r="N57" s="2" t="s">
        <v>1850</v>
      </c>
      <c r="O57"/>
      <c r="W57"/>
    </row>
    <row r="58" spans="1:23" x14ac:dyDescent="0.3">
      <c r="A58" s="1">
        <v>6</v>
      </c>
      <c r="B58" s="2" t="s">
        <v>181</v>
      </c>
      <c r="C58" s="2" t="s">
        <v>640</v>
      </c>
      <c r="D58" s="4">
        <v>5604</v>
      </c>
      <c r="E58" s="11">
        <v>50620</v>
      </c>
      <c r="F58" s="11">
        <v>50405</v>
      </c>
      <c r="G58" s="9" t="s">
        <v>1797</v>
      </c>
      <c r="H58" s="2"/>
      <c r="I58" s="9" t="s">
        <v>1841</v>
      </c>
      <c r="J58" s="11">
        <v>44927</v>
      </c>
      <c r="K58" s="2" t="s">
        <v>1849</v>
      </c>
      <c r="L58" s="2" t="s">
        <v>444</v>
      </c>
      <c r="M58" s="2" t="s">
        <v>138</v>
      </c>
      <c r="N58" s="2" t="s">
        <v>1842</v>
      </c>
      <c r="O58"/>
      <c r="W58"/>
    </row>
    <row r="59" spans="1:23" x14ac:dyDescent="0.3">
      <c r="A59" s="1">
        <v>6</v>
      </c>
      <c r="B59" s="2" t="s">
        <v>1890</v>
      </c>
      <c r="C59" s="2" t="s">
        <v>640</v>
      </c>
      <c r="D59" s="4">
        <v>40000</v>
      </c>
      <c r="E59" s="11">
        <v>61324</v>
      </c>
      <c r="F59" s="11">
        <v>61362</v>
      </c>
      <c r="G59" s="9" t="s">
        <v>1804</v>
      </c>
      <c r="H59" s="2"/>
      <c r="I59" s="9" t="s">
        <v>1841</v>
      </c>
      <c r="J59" s="11">
        <v>57672</v>
      </c>
      <c r="K59" s="2" t="s">
        <v>1849</v>
      </c>
      <c r="L59" s="2" t="s">
        <v>1855</v>
      </c>
      <c r="M59" s="2" t="s">
        <v>136</v>
      </c>
      <c r="N59" s="2" t="s">
        <v>1842</v>
      </c>
      <c r="O59"/>
      <c r="W59"/>
    </row>
    <row r="60" spans="1:23" x14ac:dyDescent="0.3">
      <c r="A60" s="1">
        <v>6</v>
      </c>
      <c r="B60" s="2" t="s">
        <v>899</v>
      </c>
      <c r="C60" s="2" t="s">
        <v>640</v>
      </c>
      <c r="D60" s="4">
        <v>40000</v>
      </c>
      <c r="E60" s="11">
        <v>59021</v>
      </c>
      <c r="F60" s="11">
        <v>59171</v>
      </c>
      <c r="G60" s="9" t="s">
        <v>1801</v>
      </c>
      <c r="H60" s="2"/>
      <c r="I60" s="9" t="s">
        <v>1841</v>
      </c>
      <c r="J60" s="11">
        <v>55368</v>
      </c>
      <c r="K60" s="2" t="s">
        <v>1849</v>
      </c>
      <c r="L60" s="2" t="s">
        <v>1856</v>
      </c>
      <c r="M60" s="2" t="s">
        <v>136</v>
      </c>
      <c r="N60" s="2" t="s">
        <v>1842</v>
      </c>
      <c r="O60"/>
      <c r="W60"/>
    </row>
    <row r="61" spans="1:23" x14ac:dyDescent="0.3">
      <c r="A61" s="1">
        <v>6</v>
      </c>
      <c r="B61" s="2" t="s">
        <v>175</v>
      </c>
      <c r="C61" s="2" t="s">
        <v>640</v>
      </c>
      <c r="D61" s="4">
        <v>4000</v>
      </c>
      <c r="E61" s="11">
        <v>61324</v>
      </c>
      <c r="F61" s="11">
        <v>61362</v>
      </c>
      <c r="G61" s="9" t="s">
        <v>1838</v>
      </c>
      <c r="H61" s="2"/>
      <c r="I61" s="9" t="s">
        <v>1841</v>
      </c>
      <c r="J61" s="11">
        <v>50620</v>
      </c>
      <c r="K61" s="2" t="s">
        <v>1849</v>
      </c>
      <c r="L61" s="2" t="s">
        <v>1797</v>
      </c>
      <c r="M61" s="2" t="s">
        <v>138</v>
      </c>
      <c r="N61" s="2" t="s">
        <v>1842</v>
      </c>
      <c r="O61"/>
      <c r="W61"/>
    </row>
    <row r="62" spans="1:23" x14ac:dyDescent="0.3">
      <c r="A62" s="1">
        <v>6</v>
      </c>
      <c r="B62" s="2" t="s">
        <v>898</v>
      </c>
      <c r="C62" s="2" t="s">
        <v>640</v>
      </c>
      <c r="D62" s="4">
        <v>12000</v>
      </c>
      <c r="E62" s="11">
        <v>50620</v>
      </c>
      <c r="F62" s="11">
        <v>50405</v>
      </c>
      <c r="G62" s="9" t="s">
        <v>1797</v>
      </c>
      <c r="H62" s="2"/>
      <c r="I62" s="9" t="s">
        <v>1841</v>
      </c>
      <c r="J62" s="11">
        <v>44927</v>
      </c>
      <c r="K62" s="2" t="s">
        <v>1849</v>
      </c>
      <c r="L62" s="2" t="s">
        <v>444</v>
      </c>
      <c r="M62" s="2" t="s">
        <v>138</v>
      </c>
      <c r="N62" s="2" t="s">
        <v>1842</v>
      </c>
      <c r="O62"/>
      <c r="W6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DataDesc</vt:lpstr>
      <vt:lpstr>Margin 2025 New</vt:lpstr>
      <vt:lpstr>Calculations</vt:lpstr>
      <vt:lpstr>Clients</vt:lpstr>
      <vt:lpstr>Values</vt:lpstr>
      <vt:lpstr>Account History</vt:lpstr>
      <vt:lpstr>Incomes</vt:lpstr>
      <vt:lpstr>Savings</vt:lpstr>
      <vt:lpstr>Expenses</vt:lpstr>
      <vt:lpstr>Holdings</vt:lpstr>
      <vt:lpstr>Businesses</vt:lpstr>
      <vt:lpstr>RealEstateAssets</vt:lpstr>
      <vt:lpstr>Charities</vt:lpstr>
      <vt:lpstr>DisabilityLTCInsuranceAccounts</vt:lpstr>
      <vt:lpstr>EntityInterests</vt:lpstr>
      <vt:lpstr>Facts</vt:lpstr>
      <vt:lpstr>Flows</vt:lpstr>
      <vt:lpstr>InvestmentDepositAccounts</vt:lpstr>
      <vt:lpstr>LiabilityNoteAccounts</vt:lpstr>
      <vt:lpstr>LifeInsuranceAnnuityAccounts</vt:lpstr>
      <vt:lpstr>MedicalInsuranceAccounts</vt:lpstr>
      <vt:lpstr>PersonalPropertyAccounts</vt:lpstr>
      <vt:lpstr>PropertyCasualtyInsuranceAccoun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Davidson</dc:creator>
  <cp:lastModifiedBy>hima bindhu vepada</cp:lastModifiedBy>
  <dcterms:created xsi:type="dcterms:W3CDTF">2025-09-10T11:40:59Z</dcterms:created>
  <dcterms:modified xsi:type="dcterms:W3CDTF">2025-10-16T23:27:52Z</dcterms:modified>
</cp:coreProperties>
</file>